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P\Desktop\portfolio_projects\HR_solutions\HR_Analysis\"/>
    </mc:Choice>
  </mc:AlternateContent>
  <xr:revisionPtr revIDLastSave="0" documentId="13_ncr:1_{04E90B46-88E2-448C-BFA3-3E7431E8A31E}" xr6:coauthVersionLast="47" xr6:coauthVersionMax="47" xr10:uidLastSave="{00000000-0000-0000-0000-000000000000}"/>
  <bookViews>
    <workbookView xWindow="-120" yWindow="-120" windowWidth="24240" windowHeight="13740" activeTab="3" xr2:uid="{B6D4FB69-6242-4738-A719-68DCC010628B}"/>
  </bookViews>
  <sheets>
    <sheet name="Employee Data" sheetId="1" r:id="rId1"/>
    <sheet name="Analysis" sheetId="3" r:id="rId2"/>
    <sheet name="Trainig data" sheetId="2" r:id="rId3"/>
    <sheet name="Dashboard 1" sheetId="5" r:id="rId4"/>
    <sheet name="Employee Name" sheetId="14" r:id="rId5"/>
  </sheets>
  <definedNames>
    <definedName name="_xlnm._FilterDatabase" localSheetId="0" hidden="1">'Employee Data'!$A$1:$T$50</definedName>
    <definedName name="_xlnm._FilterDatabase" localSheetId="2" hidden="1">'Trainig data'!$A$1:$K$1</definedName>
    <definedName name="Slicer_Department">#N/A</definedName>
    <definedName name="Slicer_EmploymentType">#N/A</definedName>
    <definedName name="Slicer_EmpStatus">#N/A</definedName>
    <definedName name="Slicer_Training_Outcome">#N/A</definedName>
    <definedName name="Slicer_Training_Type">#N/A</definedName>
    <definedName name="Slicer_TrainingYear">#N/A</definedName>
  </definedNames>
  <calcPr calcId="191028"/>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loyee Data_8758fb24-eb32-4641-b7f6-c51ce78155ba" name="Employee Data" connection="Query - Employee Data"/>
          <x15:modelTable id="Trainig data_66690680-fc75-4c5e-a238-ffbe9789f9a3" name="Trainig data" connection="Query - Trainig 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2" i="1"/>
  <c r="B2" i="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2" i="2"/>
  <c r="Q2" i="2" a="1"/>
  <c r="Q2" i="2" s="1"/>
  <c r="P2" i="2" a="1"/>
  <c r="P2" i="2" s="1"/>
  <c r="O2" i="2" a="1"/>
  <c r="O2" i="2" s="1"/>
  <c r="N2" i="2" a="1"/>
  <c r="N2" i="2" s="1"/>
  <c r="M2" i="2" a="1"/>
  <c r="M2" i="2"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2" i="1"/>
  <c r="L2" i="2" a="1"/>
  <c r="L2" i="2" s="1"/>
  <c r="C2" i="2" a="1"/>
  <c r="C2" i="2" s="1"/>
  <c r="R14" i="1"/>
  <c r="R46" i="1"/>
  <c r="Q3" i="1"/>
  <c r="R3" i="1" s="1"/>
  <c r="Q4" i="1"/>
  <c r="R4" i="1" s="1"/>
  <c r="Q5" i="1"/>
  <c r="R5" i="1" s="1"/>
  <c r="Q6" i="1"/>
  <c r="R6" i="1" s="1"/>
  <c r="Q7" i="1"/>
  <c r="R7" i="1" s="1"/>
  <c r="Q8" i="1"/>
  <c r="R8" i="1" s="1"/>
  <c r="Q9" i="1"/>
  <c r="R9" i="1" s="1"/>
  <c r="Q10" i="1"/>
  <c r="R10" i="1" s="1"/>
  <c r="Q11" i="1"/>
  <c r="R11" i="1" s="1"/>
  <c r="Q12" i="1"/>
  <c r="R12" i="1" s="1"/>
  <c r="Q13" i="1"/>
  <c r="R13" i="1" s="1"/>
  <c r="Q14" i="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Q47" i="1"/>
  <c r="R47" i="1" s="1"/>
  <c r="Q48" i="1"/>
  <c r="R48" i="1" s="1"/>
  <c r="Q49" i="1"/>
  <c r="R49" i="1" s="1"/>
  <c r="Q50" i="1"/>
  <c r="R50" i="1" s="1"/>
  <c r="Q2" i="1"/>
  <c r="R2" i="1"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2" i="2" l="1" a="1"/>
  <c r="B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55BCCF-6E42-468E-B643-2A78B004EE09}" name="Query - Employee Data" description="Connection to the 'Employee Data' query in the workbook." type="100" refreshedVersion="8" minRefreshableVersion="5">
    <extLst>
      <ext xmlns:x15="http://schemas.microsoft.com/office/spreadsheetml/2010/11/main" uri="{DE250136-89BD-433C-8126-D09CA5730AF9}">
        <x15:connection id="7ceb0349-2a5e-49b5-ab16-02befc4eb63d"/>
      </ext>
    </extLst>
  </connection>
  <connection id="2" xr16:uid="{1F764DD1-49F6-4186-80BA-BE36A317E261}" name="Query - Trainig data" description="Connection to the 'Trainig data' query in the workbook." type="100" refreshedVersion="8" minRefreshableVersion="5">
    <extLst>
      <ext xmlns:x15="http://schemas.microsoft.com/office/spreadsheetml/2010/11/main" uri="{DE250136-89BD-433C-8126-D09CA5730AF9}">
        <x15:connection id="4e595a58-c6ac-41fb-8c28-e883821287ec"/>
      </ext>
    </extLst>
  </connection>
  <connection id="3" xr16:uid="{6C49191E-65FC-4CEE-B9FC-F58D037B8F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<sst xmlns="http://schemas.openxmlformats.org/spreadsheetml/2006/main" count="818" uniqueCount="331">
  <si>
    <t>EmpID</t>
  </si>
  <si>
    <t>LastName</t>
  </si>
  <si>
    <t>StartDate</t>
  </si>
  <si>
    <t>ExitDate</t>
  </si>
  <si>
    <t>Supervisor</t>
  </si>
  <si>
    <t>EmployeeType</t>
  </si>
  <si>
    <t>DepartmentType</t>
  </si>
  <si>
    <t>Division</t>
  </si>
  <si>
    <t>State</t>
  </si>
  <si>
    <t>JobFunctionDescription</t>
  </si>
  <si>
    <t>GenderCode</t>
  </si>
  <si>
    <t>MaritalDesc</t>
  </si>
  <si>
    <t>Performance Score</t>
  </si>
  <si>
    <t>Bridges</t>
  </si>
  <si>
    <t>uriah.bridges@bilearner.com</t>
  </si>
  <si>
    <t>Contract</t>
  </si>
  <si>
    <t xml:space="preserve">Production       </t>
  </si>
  <si>
    <t>Finance &amp; Accounting</t>
  </si>
  <si>
    <t>Accounting</t>
  </si>
  <si>
    <t>Widowed</t>
  </si>
  <si>
    <t>Small</t>
  </si>
  <si>
    <t>paula.small@bilearner.com</t>
  </si>
  <si>
    <t>Part-Time</t>
  </si>
  <si>
    <t>Aerial</t>
  </si>
  <si>
    <t>Labor</t>
  </si>
  <si>
    <t>Buck</t>
  </si>
  <si>
    <t>edward.buck@bilearner.com</t>
  </si>
  <si>
    <t>Full-Time</t>
  </si>
  <si>
    <t>Sales</t>
  </si>
  <si>
    <t>General - Sga</t>
  </si>
  <si>
    <t>Assistant</t>
  </si>
  <si>
    <t>Riordan</t>
  </si>
  <si>
    <t>michael.riordan@bilearner.com</t>
  </si>
  <si>
    <t>Clerk</t>
  </si>
  <si>
    <t>Single</t>
  </si>
  <si>
    <t>Onque</t>
  </si>
  <si>
    <t>jasmine.onque@bilearner.com</t>
  </si>
  <si>
    <t>General - Con</t>
  </si>
  <si>
    <t>Laborer</t>
  </si>
  <si>
    <t>Married</t>
  </si>
  <si>
    <t>Fraval</t>
  </si>
  <si>
    <t>maruk.fraval@bilearner.com</t>
  </si>
  <si>
    <t>Field Operations</t>
  </si>
  <si>
    <t>Driver</t>
  </si>
  <si>
    <t>Costa</t>
  </si>
  <si>
    <t>latia.costa@bilearner.com</t>
  </si>
  <si>
    <t>General - Eng</t>
  </si>
  <si>
    <t>CA</t>
  </si>
  <si>
    <t>Technician</t>
  </si>
  <si>
    <t>Divorced</t>
  </si>
  <si>
    <t>Terry</t>
  </si>
  <si>
    <t>sharlene.terry@bilearner.com</t>
  </si>
  <si>
    <t>Engineers</t>
  </si>
  <si>
    <t>Engineer</t>
  </si>
  <si>
    <t>McKinzie</t>
  </si>
  <si>
    <t>jac.mckinzie@bilearner.com</t>
  </si>
  <si>
    <t>Executive</t>
  </si>
  <si>
    <t>Executive Assistant</t>
  </si>
  <si>
    <t>Martins</t>
  </si>
  <si>
    <t>joseph.martins@bilearner.com</t>
  </si>
  <si>
    <t>Givens</t>
  </si>
  <si>
    <t>myriam.givens@bilearner.com</t>
  </si>
  <si>
    <t>Nguyen</t>
  </si>
  <si>
    <t>dheepa.nguyen@bilearner.com</t>
  </si>
  <si>
    <t>Khemmich</t>
  </si>
  <si>
    <t>bartholemew.khemmich@bilearner.com</t>
  </si>
  <si>
    <t>Splicing</t>
  </si>
  <si>
    <t>Splicer</t>
  </si>
  <si>
    <t>Potts</t>
  </si>
  <si>
    <t>xana.potts@bilearner.com</t>
  </si>
  <si>
    <t>Controller</t>
  </si>
  <si>
    <t>Jeremy</t>
  </si>
  <si>
    <t>prater.jeremy@bilearner.com</t>
  </si>
  <si>
    <t>Lineman</t>
  </si>
  <si>
    <t>Moon</t>
  </si>
  <si>
    <t>kaylah.moon@bilearner.com</t>
  </si>
  <si>
    <t>IT/IS</t>
  </si>
  <si>
    <t>Tate</t>
  </si>
  <si>
    <t>kristen.tate@bilearner.com</t>
  </si>
  <si>
    <t>Project Management - Con</t>
  </si>
  <si>
    <t>Coordinator</t>
  </si>
  <si>
    <t>Rodgers</t>
  </si>
  <si>
    <t>bobby.rodgers@bilearner.com</t>
  </si>
  <si>
    <t>Director</t>
  </si>
  <si>
    <t>Park</t>
  </si>
  <si>
    <t>reid.park@bilearner.com</t>
  </si>
  <si>
    <t>Dalton</t>
  </si>
  <si>
    <t>hector.dalton@bilearner.com</t>
  </si>
  <si>
    <t>Driller</t>
  </si>
  <si>
    <t>Schultz</t>
  </si>
  <si>
    <t>mariela.schultz@bilearner.com</t>
  </si>
  <si>
    <t>Molina</t>
  </si>
  <si>
    <t>angela.molina@bilearner.com</t>
  </si>
  <si>
    <t>Specialist</t>
  </si>
  <si>
    <t>Preston</t>
  </si>
  <si>
    <t>gerald.preston@bilearner.com</t>
  </si>
  <si>
    <t>Reilly</t>
  </si>
  <si>
    <t>Moyer</t>
  </si>
  <si>
    <t>reilly.moyer@bilearner.com</t>
  </si>
  <si>
    <t>Operator</t>
  </si>
  <si>
    <t>French</t>
  </si>
  <si>
    <t>carlee.french@bilearner.com</t>
  </si>
  <si>
    <t>Blackburn</t>
  </si>
  <si>
    <t>jaydon.blackburn@bilearner.com</t>
  </si>
  <si>
    <t>Foreman</t>
  </si>
  <si>
    <t>Carter</t>
  </si>
  <si>
    <t>bridger.carter@bilearner.com</t>
  </si>
  <si>
    <t>Fielders</t>
  </si>
  <si>
    <t>Beard</t>
  </si>
  <si>
    <t>leon.beard@bilearner.com</t>
  </si>
  <si>
    <t>Miranda</t>
  </si>
  <si>
    <t>charity.miranda@bilearner.com</t>
  </si>
  <si>
    <t>Project Management - Eng</t>
  </si>
  <si>
    <t>Manager</t>
  </si>
  <si>
    <t>Howe</t>
  </si>
  <si>
    <t>axel.howe@bilearner.com</t>
  </si>
  <si>
    <t>Wall</t>
  </si>
  <si>
    <t>milton.wall@bilearner.com</t>
  </si>
  <si>
    <t>Robinson</t>
  </si>
  <si>
    <t>cory.robinson@bilearner.com</t>
  </si>
  <si>
    <t>Yu</t>
  </si>
  <si>
    <t>saniya.yu@bilearner.com</t>
  </si>
  <si>
    <t>James</t>
  </si>
  <si>
    <t>alisa.james@bilearner.com</t>
  </si>
  <si>
    <t>Compton</t>
  </si>
  <si>
    <t>lincoln.compton@bilearner.com</t>
  </si>
  <si>
    <t>Nolan</t>
  </si>
  <si>
    <t>aliana.nolan@bilearner.com</t>
  </si>
  <si>
    <t>Dodson</t>
  </si>
  <si>
    <t>kayden.dodson@bilearner.com</t>
  </si>
  <si>
    <t>Tower Hand</t>
  </si>
  <si>
    <t>Duke</t>
  </si>
  <si>
    <t>james.duke@bilearner.com</t>
  </si>
  <si>
    <t>Shop (Fleet)</t>
  </si>
  <si>
    <t>Mechanic</t>
  </si>
  <si>
    <t>Stuart</t>
  </si>
  <si>
    <t>willow.stuart@bilearner.com</t>
  </si>
  <si>
    <t>Flagger</t>
  </si>
  <si>
    <t>Walker</t>
  </si>
  <si>
    <t>clayton.walker@bilearner.com</t>
  </si>
  <si>
    <t>Curtis</t>
  </si>
  <si>
    <t>celia.curtis@bilearner.com</t>
  </si>
  <si>
    <t>valentin.reilly@bilearner.com</t>
  </si>
  <si>
    <t>Wireline Construction</t>
  </si>
  <si>
    <t>Shepherd</t>
  </si>
  <si>
    <t>ryland.shepherd@bilearner.com</t>
  </si>
  <si>
    <t>Gilbert</t>
  </si>
  <si>
    <t>esteban.gilbert@bilearner.com</t>
  </si>
  <si>
    <t>Adkins</t>
  </si>
  <si>
    <t>jonathan.adkins@bilearner.com</t>
  </si>
  <si>
    <t>Soto</t>
  </si>
  <si>
    <t>nevaeh.soto@bilearner.com</t>
  </si>
  <si>
    <t>Mata</t>
  </si>
  <si>
    <t>chaim.mata@bilearner.com</t>
  </si>
  <si>
    <t>Patton</t>
  </si>
  <si>
    <t>arely.patton@bilearner.com</t>
  </si>
  <si>
    <t>Catv</t>
  </si>
  <si>
    <t>Trujillo</t>
  </si>
  <si>
    <t>vance.trujillo@bilearner.com</t>
  </si>
  <si>
    <t>Kimberly Garcia</t>
  </si>
  <si>
    <t>Employee ID</t>
  </si>
  <si>
    <t>Training Date</t>
  </si>
  <si>
    <t>Training Program Name</t>
  </si>
  <si>
    <t>Training Type</t>
  </si>
  <si>
    <t>Training Outcome</t>
  </si>
  <si>
    <t>Location</t>
  </si>
  <si>
    <t>Trainer</t>
  </si>
  <si>
    <t>Training Duration(Days)</t>
  </si>
  <si>
    <t>Training Cost</t>
  </si>
  <si>
    <t>Customer Service</t>
  </si>
  <si>
    <t>Internal</t>
  </si>
  <si>
    <t>Failed</t>
  </si>
  <si>
    <t>Leadership Development</t>
  </si>
  <si>
    <t>Technical Skills</t>
  </si>
  <si>
    <t>Incomplete</t>
  </si>
  <si>
    <t>Completed</t>
  </si>
  <si>
    <t>Communication Skills</t>
  </si>
  <si>
    <t>External</t>
  </si>
  <si>
    <t>Passed</t>
  </si>
  <si>
    <t>Project Management</t>
  </si>
  <si>
    <t>Williamsbury</t>
  </si>
  <si>
    <t>Taylorland</t>
  </si>
  <si>
    <t>Port Kyle</t>
  </si>
  <si>
    <t>South John</t>
  </si>
  <si>
    <t>South Marisa</t>
  </si>
  <si>
    <t>Taylor Rodriguez</t>
  </si>
  <si>
    <t>Tammieville</t>
  </si>
  <si>
    <t>Kelly Patterson DDS</t>
  </si>
  <si>
    <t>East Roberthaven</t>
  </si>
  <si>
    <t>Taylor Thomas</t>
  </si>
  <si>
    <t>Garzatown</t>
  </si>
  <si>
    <t>Holly Elliott</t>
  </si>
  <si>
    <t>Lake Meganville</t>
  </si>
  <si>
    <t>Donald Martinez</t>
  </si>
  <si>
    <t>Kingchester</t>
  </si>
  <si>
    <t>Holly Sloan</t>
  </si>
  <si>
    <t>Lancehaven</t>
  </si>
  <si>
    <t>David Stewart</t>
  </si>
  <si>
    <t>Jeremyshire</t>
  </si>
  <si>
    <t>Stephanie Garza</t>
  </si>
  <si>
    <t>West Randall</t>
  </si>
  <si>
    <t>John Brown</t>
  </si>
  <si>
    <t>Nicolebury</t>
  </si>
  <si>
    <t>Megan Wilson</t>
  </si>
  <si>
    <t>Jenniferhaven</t>
  </si>
  <si>
    <t>Mrs. Valerie Brown</t>
  </si>
  <si>
    <t>Nunezmouth</t>
  </si>
  <si>
    <t>Sharon Flores DDS</t>
  </si>
  <si>
    <t>Port Margaretview</t>
  </si>
  <si>
    <t>Nancyview</t>
  </si>
  <si>
    <t>Christopher Underwood</t>
  </si>
  <si>
    <t>Carrollside</t>
  </si>
  <si>
    <t>Robert Kane</t>
  </si>
  <si>
    <t>Port Davidshire</t>
  </si>
  <si>
    <t>Victoria Berry</t>
  </si>
  <si>
    <t>East Katie</t>
  </si>
  <si>
    <t>Gary Thornton</t>
  </si>
  <si>
    <t>Jacobburgh</t>
  </si>
  <si>
    <t>William Willis</t>
  </si>
  <si>
    <t>Ryanmouth</t>
  </si>
  <si>
    <t>Andre Wu</t>
  </si>
  <si>
    <t>Olivia Holland</t>
  </si>
  <si>
    <t>Kristenton</t>
  </si>
  <si>
    <t>Kimberly Doyle</t>
  </si>
  <si>
    <t>West Jamesview</t>
  </si>
  <si>
    <t>Lindsay Williams</t>
  </si>
  <si>
    <t>Josebury</t>
  </si>
  <si>
    <t>Joseph Faulkner</t>
  </si>
  <si>
    <t>South Benjaminfurt</t>
  </si>
  <si>
    <t>Laura Davis</t>
  </si>
  <si>
    <t>Duncanview</t>
  </si>
  <si>
    <t>Betty Williams</t>
  </si>
  <si>
    <t>Lake Jonathan</t>
  </si>
  <si>
    <t>Daniel Miller</t>
  </si>
  <si>
    <t>Port Jamesshire</t>
  </si>
  <si>
    <t>Samantha Hodge</t>
  </si>
  <si>
    <t>West Brandon</t>
  </si>
  <si>
    <t>Jonathan Brady</t>
  </si>
  <si>
    <t>Wadefurt</t>
  </si>
  <si>
    <t>Timothy Moreno</t>
  </si>
  <si>
    <t>East Aaron</t>
  </si>
  <si>
    <t>Morgan Wright</t>
  </si>
  <si>
    <t>Jeremy Garcia</t>
  </si>
  <si>
    <t>North Deborahville</t>
  </si>
  <si>
    <t>Joseph Ward</t>
  </si>
  <si>
    <t>Chapmanbury</t>
  </si>
  <si>
    <t>Joseph Thomas</t>
  </si>
  <si>
    <t>Paulashire</t>
  </si>
  <si>
    <t>Willie Hernandez</t>
  </si>
  <si>
    <t>Micheal Munoz</t>
  </si>
  <si>
    <t>Erinville</t>
  </si>
  <si>
    <t>Stacey Esparza</t>
  </si>
  <si>
    <t>Harperchester</t>
  </si>
  <si>
    <t>Heather Edwards</t>
  </si>
  <si>
    <t>Trevorside</t>
  </si>
  <si>
    <t>Michaela Wright</t>
  </si>
  <si>
    <t>West Zachary</t>
  </si>
  <si>
    <t>Katrina Parker</t>
  </si>
  <si>
    <t>Andre Donaldson</t>
  </si>
  <si>
    <t>Williamsland</t>
  </si>
  <si>
    <t>Brian Obrien</t>
  </si>
  <si>
    <t>Jamesfurt</t>
  </si>
  <si>
    <t>Michael Mckenzie</t>
  </si>
  <si>
    <t>NG</t>
  </si>
  <si>
    <t>UK</t>
  </si>
  <si>
    <t>US</t>
  </si>
  <si>
    <t>FirstName</t>
  </si>
  <si>
    <t>FullName</t>
  </si>
  <si>
    <t>Gender</t>
  </si>
  <si>
    <t>Performance</t>
  </si>
  <si>
    <t>Email</t>
  </si>
  <si>
    <t>Promotion Remark</t>
  </si>
  <si>
    <t>Department</t>
  </si>
  <si>
    <t>Employees trained</t>
  </si>
  <si>
    <t>Row Labels</t>
  </si>
  <si>
    <t>Grand Total</t>
  </si>
  <si>
    <t>Average of Training Cost</t>
  </si>
  <si>
    <t>EmpStatus</t>
  </si>
  <si>
    <t>Female</t>
  </si>
  <si>
    <t>Male</t>
  </si>
  <si>
    <t>Count of Employee ID</t>
  </si>
  <si>
    <t>EmploymentType</t>
  </si>
  <si>
    <t>Trained Male</t>
  </si>
  <si>
    <t>Trained Female</t>
  </si>
  <si>
    <t>TrainingYear</t>
  </si>
  <si>
    <t>TrainingMonth</t>
  </si>
  <si>
    <t>Total Training Cost</t>
  </si>
  <si>
    <t>aliana Nolan</t>
  </si>
  <si>
    <t>alisa James</t>
  </si>
  <si>
    <t>angela Molina</t>
  </si>
  <si>
    <t>axel Howe</t>
  </si>
  <si>
    <t>bartholemew Khemmich</t>
  </si>
  <si>
    <t>bobby Rodgers</t>
  </si>
  <si>
    <t>bridger Carter</t>
  </si>
  <si>
    <t>carlee French</t>
  </si>
  <si>
    <t>charity Miranda</t>
  </si>
  <si>
    <t>cory Robinson</t>
  </si>
  <si>
    <t>dheepa Nguyen</t>
  </si>
  <si>
    <t>edward Buck</t>
  </si>
  <si>
    <t>gerald Preston</t>
  </si>
  <si>
    <t>hector Dalton</t>
  </si>
  <si>
    <t>jac McKinzie</t>
  </si>
  <si>
    <t>james Duke</t>
  </si>
  <si>
    <t>jasmine Onque</t>
  </si>
  <si>
    <t>jaydon Blackburn</t>
  </si>
  <si>
    <t>joseph Martins</t>
  </si>
  <si>
    <t>kayden Dodson</t>
  </si>
  <si>
    <t>kaylah Moon</t>
  </si>
  <si>
    <t>kristen Tate</t>
  </si>
  <si>
    <t>latia Costa</t>
  </si>
  <si>
    <t>leon Beard</t>
  </si>
  <si>
    <t>lincoln Compton</t>
  </si>
  <si>
    <t>mariela Schultz</t>
  </si>
  <si>
    <t>maruk Fraval</t>
  </si>
  <si>
    <t>michael Riordan</t>
  </si>
  <si>
    <t>milton Wall</t>
  </si>
  <si>
    <t>myriam Givens</t>
  </si>
  <si>
    <t>paula Small</t>
  </si>
  <si>
    <t>prater Jeremy</t>
  </si>
  <si>
    <t>reid Park</t>
  </si>
  <si>
    <t>reilly Moyer</t>
  </si>
  <si>
    <t>saniya Yu</t>
  </si>
  <si>
    <t>sharlene Terry</t>
  </si>
  <si>
    <t>uriah Bridges</t>
  </si>
  <si>
    <t>xana Potts</t>
  </si>
  <si>
    <t>ProperFirstName</t>
  </si>
  <si>
    <t>Under Review</t>
  </si>
  <si>
    <t>Promote</t>
  </si>
  <si>
    <t>Exceed</t>
  </si>
  <si>
    <t>Fully Met</t>
  </si>
  <si>
    <t>Needs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</si>
</sst>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0"/>
    <numFmt numFmtId="165" formatCode="&quot;$&quot;#00,&quot;K&quot;"/>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NumberFormat="1"/>
  </cellXfs>
  <cellStyles count="1">
    <cellStyle name="Normal" xfId="0" builtinId="0"/>
  </cellStyles>
  <dxfs count="55">
    <dxf>
      <numFmt numFmtId="0" formatCode="General"/>
    </dxf>
    <dxf>
      <numFmt numFmtId="0" formatCode="General"/>
    </dxf>
    <dxf>
      <numFmt numFmtId="0" formatCode="General"/>
    </dxf>
    <dxf>
      <numFmt numFmtId="164" formatCode="&quot;$&quot;#00.00"/>
    </dxf>
    <dxf>
      <numFmt numFmtId="0" formatCode="General"/>
    </dxf>
    <dxf>
      <numFmt numFmtId="0" formatCode="General"/>
    </dxf>
    <dxf>
      <numFmt numFmtId="0" formatCode="General"/>
    </dxf>
    <dxf>
      <numFmt numFmtId="165" formatCode="&quot;$&quot;#00,&quot;K&quot;"/>
    </dxf>
    <dxf>
      <numFmt numFmtId="164" formatCode="&quot;$&quot;#00.00"/>
    </dxf>
    <dxf>
      <numFmt numFmtId="0" formatCode="General"/>
    </dxf>
    <dxf>
      <numFmt numFmtId="0" formatCode="General"/>
    </dxf>
    <dxf>
      <numFmt numFmtId="0" formatCode="General"/>
    </dxf>
    <dxf>
      <numFmt numFmtId="164" formatCode="&quot;$&quot;#00.00"/>
    </dxf>
    <dxf>
      <numFmt numFmtId="0" formatCode="General"/>
    </dxf>
    <dxf>
      <numFmt numFmtId="0" formatCode="General"/>
    </dxf>
    <dxf>
      <numFmt numFmtId="0" formatCode="General"/>
    </dxf>
    <dxf>
      <numFmt numFmtId="165" formatCode="&quot;$&quot;#00,&quot;K&quot;"/>
    </dxf>
    <dxf>
      <numFmt numFmtId="164" formatCode="&quot;$&quot;#00.00"/>
    </dxf>
    <dxf>
      <numFmt numFmtId="0" formatCode="General"/>
    </dxf>
    <dxf>
      <numFmt numFmtId="0" formatCode="General"/>
    </dxf>
    <dxf>
      <numFmt numFmtId="0" formatCode="General"/>
    </dxf>
    <dxf>
      <numFmt numFmtId="164" formatCode="&quot;$&quot;#00.00"/>
    </dxf>
    <dxf>
      <numFmt numFmtId="0" formatCode="General"/>
    </dxf>
    <dxf>
      <numFmt numFmtId="0" formatCode="General"/>
    </dxf>
    <dxf>
      <numFmt numFmtId="0" formatCode="General"/>
    </dxf>
    <dxf>
      <numFmt numFmtId="165" formatCode="&quot;$&quot;#00,&quot;K&quot;"/>
    </dxf>
    <dxf>
      <numFmt numFmtId="164" formatCode="&quot;$&quot;#00.00"/>
    </dxf>
    <dxf>
      <numFmt numFmtId="0" formatCode="General"/>
    </dxf>
    <dxf>
      <numFmt numFmtId="0" formatCode="General"/>
    </dxf>
    <dxf>
      <numFmt numFmtId="0" formatCode="General"/>
    </dxf>
    <dxf>
      <numFmt numFmtId="164" formatCode="&quot;$&quot;#00.00"/>
    </dxf>
    <dxf>
      <numFmt numFmtId="0" formatCode="General"/>
    </dxf>
    <dxf>
      <numFmt numFmtId="0" formatCode="General"/>
    </dxf>
    <dxf>
      <numFmt numFmtId="0" formatCode="General"/>
    </dxf>
    <dxf>
      <numFmt numFmtId="165" formatCode="&quot;$&quot;#00,&quot;K&quot;"/>
    </dxf>
    <dxf>
      <numFmt numFmtId="164" formatCode="&quot;$&quot;#00.00"/>
    </dxf>
    <dxf>
      <numFmt numFmtId="0" formatCode="General"/>
    </dxf>
    <dxf>
      <numFmt numFmtId="0" formatCode="General"/>
    </dxf>
    <dxf>
      <numFmt numFmtId="0" formatCode="General"/>
    </dxf>
    <dxf>
      <numFmt numFmtId="164" formatCode="&quot;$&quot;#00.00"/>
    </dxf>
    <dxf>
      <numFmt numFmtId="0" formatCode="General"/>
    </dxf>
    <dxf>
      <numFmt numFmtId="0" formatCode="General"/>
    </dxf>
    <dxf>
      <numFmt numFmtId="0" formatCode="General"/>
    </dxf>
    <dxf>
      <numFmt numFmtId="165" formatCode="&quot;$&quot;#00,&quot;K&quot;"/>
    </dxf>
    <dxf>
      <numFmt numFmtId="164" formatCode="&quot;$&quot;#00.00"/>
    </dxf>
    <dxf>
      <font>
        <color rgb="FF9C0006"/>
      </font>
      <fill>
        <patternFill>
          <bgColor rgb="FFFFC7CE"/>
        </patternFill>
      </fill>
    </dxf>
    <dxf>
      <numFmt numFmtId="164" formatCode="&quot;$&quot;#00.00"/>
    </dxf>
    <dxf>
      <numFmt numFmtId="0" formatCode="General"/>
    </dxf>
    <dxf>
      <numFmt numFmtId="0" formatCode="General"/>
    </dxf>
    <dxf>
      <numFmt numFmtId="0" formatCode="General"/>
    </dxf>
    <dxf>
      <numFmt numFmtId="0" formatCode="General"/>
    </dxf>
    <dxf>
      <numFmt numFmtId="164" formatCode="&quot;$&quot;#00.00"/>
    </dxf>
    <dxf>
      <numFmt numFmtId="0" formatCode="General"/>
    </dxf>
    <dxf>
      <numFmt numFmtId="0" formatCode="General"/>
    </dxf>
    <dxf>
      <numFmt numFmtId="165" formatCode="&quot;$&quot;#00,&quot;K&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2.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Training - HR Data2.xlsx]Analysis!PivotTable17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Training Cost By Training Name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Analysis!$D$16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Analysis!$C$17:$C$22</c:f>
              <c:strCache>
                <c:ptCount val="5"/>
                <c:pt idx="0">
                  <c:v>Communication Skills</c:v>
                </c:pt>
                <c:pt idx="1">
                  <c:v>Customer Service</c:v>
                </c:pt>
                <c:pt idx="2">
                  <c:v>Leadership Development</c:v>
                </c:pt>
                <c:pt idx="3">
                  <c:v>Project Management</c:v>
                </c:pt>
                <c:pt idx="4">
                  <c:v>Technical Skills</c:v>
                </c:pt>
              </c:strCache>
            </c:strRef>
          </c:cat>
          <c:val>
            <c:numRef>
              <c:f>Analysis!$D$17:$D$22</c:f>
              <c:numCache>
                <c:formatCode>"$"#00.00</c:formatCode>
                <c:ptCount val="5"/>
                <c:pt idx="0">
                  <c:v>497.75714285714287</c:v>
                </c:pt>
                <c:pt idx="1">
                  <c:v>568.92375000000004</c:v>
                </c:pt>
                <c:pt idx="2">
                  <c:v>500.53750000000002</c:v>
                </c:pt>
                <c:pt idx="3">
                  <c:v>520.17714285714283</c:v>
                </c:pt>
                <c:pt idx="4">
                  <c:v>524.62750000000005</c:v>
                </c:pt>
              </c:numCache>
            </c:numRef>
          </c:val>
          <c:extLst>
            <c:ext xmlns:c16="http://schemas.microsoft.com/office/drawing/2014/chart" uri="{C3380CC4-5D6E-409C-BE32-E72D297353CC}">
              <c16:uniqueId val="{00000000-C8EE-409E-8F55-E02393D369C9}"/>
            </c:ext>
          </c:extLst>
        </c:ser>
        <c:dLbls>
          <c:dLblPos val="outEnd"/>
          <c:showLegendKey val="0"/>
          <c:showVal val="1"/>
          <c:showCatName val="0"/>
          <c:showSerName val="0"/>
          <c:showPercent val="0"/>
          <c:showBubbleSize val="0"/>
        </c:dLbls>
        <c:gapWidth val="182"/>
        <c:axId val="1139246608"/>
        <c:axId val="1139243248"/>
      </c:barChart>
      <c:catAx>
        <c:axId val="11392466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Training</a:t>
                </a:r>
                <a:r>
                  <a:rPr lang="en-US" baseline="0"/>
                  <a:t> Name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243248"/>
        <c:crosses val="autoZero"/>
        <c:auto val="1"/>
        <c:lblAlgn val="ctr"/>
        <c:lblOffset val="100"/>
        <c:noMultiLvlLbl val="0"/>
      </c:catAx>
      <c:valAx>
        <c:axId val="1139243248"/>
        <c:scaling>
          <c:orientation val="minMax"/>
        </c:scaling>
        <c:delete val="1"/>
        <c:axPos val="b"/>
        <c:numFmt formatCode="&quot;$&quot;#00.00" sourceLinked="1"/>
        <c:majorTickMark val="none"/>
        <c:minorTickMark val="none"/>
        <c:tickLblPos val="nextTo"/>
        <c:crossAx val="1139246608"/>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Training - HR Data2.xlsx]Analysis!PivotTable9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Training Cost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Analysis!$G$13</c:f>
              <c:strCache>
                <c:ptCount val="1"/>
                <c:pt idx="0">
                  <c:v>Total</c:v>
                </c:pt>
              </c:strCache>
            </c:strRef>
          </c:tx>
          <c:spPr>
            <a:solidFill>
              <a:schemeClr val="accent2"/>
            </a:solidFill>
            <a:ln>
              <a:noFill/>
            </a:ln>
            <a:effectLst/>
          </c:spPr>
          <c:invertIfNegative val="0"/>
          <c:cat>
            <c:strRef>
              <c:f>Analysis!$F$14:$F$17</c:f>
              <c:strCache>
                <c:ptCount val="3"/>
                <c:pt idx="0">
                  <c:v>IT/IS</c:v>
                </c:pt>
                <c:pt idx="1">
                  <c:v>Production       </c:v>
                </c:pt>
                <c:pt idx="2">
                  <c:v>Sales</c:v>
                </c:pt>
              </c:strCache>
            </c:strRef>
          </c:cat>
          <c:val>
            <c:numRef>
              <c:f>Analysis!$G$14:$G$17</c:f>
              <c:numCache>
                <c:formatCode>"$"#00.00</c:formatCode>
                <c:ptCount val="3"/>
                <c:pt idx="0">
                  <c:v>291.3</c:v>
                </c:pt>
                <c:pt idx="1">
                  <c:v>639.56500000000005</c:v>
                </c:pt>
                <c:pt idx="2">
                  <c:v>540.04787878787874</c:v>
                </c:pt>
              </c:numCache>
            </c:numRef>
          </c:val>
          <c:extLst>
            <c:ext xmlns:c16="http://schemas.microsoft.com/office/drawing/2014/chart" uri="{C3380CC4-5D6E-409C-BE32-E72D297353CC}">
              <c16:uniqueId val="{00000000-6934-46E1-A200-F125BA4C489E}"/>
            </c:ext>
          </c:extLst>
        </c:ser>
        <c:dLbls>
          <c:showLegendKey val="0"/>
          <c:showVal val="0"/>
          <c:showCatName val="0"/>
          <c:showSerName val="0"/>
          <c:showPercent val="0"/>
          <c:showBubbleSize val="0"/>
        </c:dLbls>
        <c:gapWidth val="219"/>
        <c:overlap val="-27"/>
        <c:axId val="1452505807"/>
        <c:axId val="1452501967"/>
      </c:barChart>
      <c:catAx>
        <c:axId val="1452505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01967"/>
        <c:crosses val="autoZero"/>
        <c:auto val="1"/>
        <c:lblAlgn val="ctr"/>
        <c:lblOffset val="100"/>
        <c:noMultiLvlLbl val="0"/>
      </c:catAx>
      <c:valAx>
        <c:axId val="14525019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Cost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05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Training - HR Data2.xlsx]Analysis!PivotTable11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Employees By Outcome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Analysis!$D$25</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Analysis!$C$26:$C$30</c:f>
              <c:strCache>
                <c:ptCount val="4"/>
                <c:pt idx="0">
                  <c:v>Completed</c:v>
                </c:pt>
                <c:pt idx="1">
                  <c:v>Failed</c:v>
                </c:pt>
                <c:pt idx="2">
                  <c:v>Incomplete</c:v>
                </c:pt>
                <c:pt idx="3">
                  <c:v>Passed</c:v>
                </c:pt>
              </c:strCache>
            </c:strRef>
          </c:cat>
          <c:val>
            <c:numRef>
              <c:f>Analysis!$D$26:$D$30</c:f>
              <c:numCache>
                <c:formatCode>General</c:formatCode>
                <c:ptCount val="4"/>
                <c:pt idx="0">
                  <c:v>10</c:v>
                </c:pt>
                <c:pt idx="1">
                  <c:v>13</c:v>
                </c:pt>
                <c:pt idx="2">
                  <c:v>5</c:v>
                </c:pt>
                <c:pt idx="3">
                  <c:v>10</c:v>
                </c:pt>
              </c:numCache>
            </c:numRef>
          </c:val>
          <c:extLst>
            <c:ext xmlns:c16="http://schemas.microsoft.com/office/drawing/2014/chart" uri="{C3380CC4-5D6E-409C-BE32-E72D297353CC}">
              <c16:uniqueId val="{00000000-564B-490D-96F5-C750CE84E27B}"/>
            </c:ext>
          </c:extLst>
        </c:ser>
        <c:dLbls>
          <c:dLblPos val="outEnd"/>
          <c:showLegendKey val="0"/>
          <c:showVal val="1"/>
          <c:showCatName val="0"/>
          <c:showSerName val="0"/>
          <c:showPercent val="0"/>
          <c:showBubbleSize val="0"/>
        </c:dLbls>
        <c:gapWidth val="182"/>
        <c:axId val="2043434624"/>
        <c:axId val="2043435584"/>
      </c:barChart>
      <c:catAx>
        <c:axId val="2043434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Training</a:t>
                </a:r>
                <a:r>
                  <a:rPr lang="en-US" baseline="0"/>
                  <a:t> Outcome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35584"/>
        <c:crosses val="autoZero"/>
        <c:auto val="1"/>
        <c:lblAlgn val="ctr"/>
        <c:lblOffset val="100"/>
        <c:noMultiLvlLbl val="0"/>
      </c:catAx>
      <c:valAx>
        <c:axId val="2043435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3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Training - HR Data2.xlsx]Analysis!PivotTable12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Employees by Trainingf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Analysis!$J$9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Analysis!$I$10:$I$15</c:f>
              <c:strCache>
                <c:ptCount val="5"/>
                <c:pt idx="0">
                  <c:v>Communication Skills</c:v>
                </c:pt>
                <c:pt idx="1">
                  <c:v>Customer Service</c:v>
                </c:pt>
                <c:pt idx="2">
                  <c:v>Leadership Development</c:v>
                </c:pt>
                <c:pt idx="3">
                  <c:v>Project Management</c:v>
                </c:pt>
                <c:pt idx="4">
                  <c:v>Technical Skills</c:v>
                </c:pt>
              </c:strCache>
            </c:strRef>
          </c:cat>
          <c:val>
            <c:numRef>
              <c:f>Analysis!$J$10:$J$15</c:f>
              <c:numCache>
                <c:formatCode>General</c:formatCode>
                <c:ptCount val="5"/>
                <c:pt idx="0">
                  <c:v>7</c:v>
                </c:pt>
                <c:pt idx="1">
                  <c:v>8</c:v>
                </c:pt>
                <c:pt idx="2">
                  <c:v>4</c:v>
                </c:pt>
                <c:pt idx="3">
                  <c:v>7</c:v>
                </c:pt>
                <c:pt idx="4">
                  <c:v>12</c:v>
                </c:pt>
              </c:numCache>
            </c:numRef>
          </c:val>
          <c:extLst>
            <c:ext xmlns:c16="http://schemas.microsoft.com/office/drawing/2014/chart" uri="{C3380CC4-5D6E-409C-BE32-E72D297353CC}">
              <c16:uniqueId val="{00000000-97F7-4075-86B9-C472245A0D2F}"/>
            </c:ext>
          </c:extLst>
        </c:ser>
        <c:dLbls>
          <c:dLblPos val="outEnd"/>
          <c:showLegendKey val="0"/>
          <c:showVal val="1"/>
          <c:showCatName val="0"/>
          <c:showSerName val="0"/>
          <c:showPercent val="0"/>
          <c:showBubbleSize val="0"/>
        </c:dLbls>
        <c:gapWidth val="182"/>
        <c:axId val="1452501007"/>
        <c:axId val="1452503887"/>
      </c:barChart>
      <c:catAx>
        <c:axId val="14525010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Training</a:t>
                </a:r>
                <a:r>
                  <a:rPr lang="en-US" baseline="0"/>
                  <a:t> Name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03887"/>
        <c:crosses val="autoZero"/>
        <c:auto val="1"/>
        <c:lblAlgn val="ctr"/>
        <c:lblOffset val="100"/>
        <c:noMultiLvlLbl val="0"/>
      </c:catAx>
      <c:valAx>
        <c:axId val="1452503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0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Training - HR Data2.xlsx]Analysis!PivotTable1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Employees Trained by Employment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Analysis!$J$25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4A-4C1A-8537-30BAB5B7DD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4A-4C1A-8537-30BAB5B7DD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4A-4C1A-8537-30BAB5B7DD8D}"/>
              </c:ext>
            </c:extLst>
          </c:dPt>
          <c:cat>
            <c:strRef>
              <c:f>Analysis!$I$26:$I$29</c:f>
              <c:strCache>
                <c:ptCount val="3"/>
                <c:pt idx="0">
                  <c:v>Contract</c:v>
                </c:pt>
                <c:pt idx="1">
                  <c:v>Full-Time</c:v>
                </c:pt>
                <c:pt idx="2">
                  <c:v>Part-Time</c:v>
                </c:pt>
              </c:strCache>
            </c:strRef>
          </c:cat>
          <c:val>
            <c:numRef>
              <c:f>Analysis!$J$26:$J$29</c:f>
              <c:numCache>
                <c:formatCode>General</c:formatCode>
                <c:ptCount val="3"/>
                <c:pt idx="0">
                  <c:v>18</c:v>
                </c:pt>
                <c:pt idx="1">
                  <c:v>13</c:v>
                </c:pt>
                <c:pt idx="2">
                  <c:v>7</c:v>
                </c:pt>
              </c:numCache>
            </c:numRef>
          </c:val>
          <c:extLst>
            <c:ext xmlns:c16="http://schemas.microsoft.com/office/drawing/2014/chart" uri="{C3380CC4-5D6E-409C-BE32-E72D297353CC}">
              <c16:uniqueId val="{00000006-C74A-4C1A-8537-30BAB5B7DD8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hyperlink" Target="#'Employee Name'!A1"/><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hyperlink" Target="#'Dashboard 1'!A1"/></Relationships>
</file>

<file path=xl/drawings/drawing1.xml><?xml version="1.0" encoding="utf-8"?>
<xdr:wsDr xmlns:xdr="http://schemas.openxmlformats.org/drawingml/2006/spreadsheetDrawing" xmlns:a="http://schemas.openxmlformats.org/drawingml/2006/main">
  <xdr:twoCellAnchor>
    <xdr:from>
      <xdr:col>0</xdr:col>
      <xdr:colOff>380999</xdr:colOff>
      <xdr:row>0</xdr:row>
      <xdr:rowOff>47626</xdr:rowOff>
    </xdr:from>
    <xdr:to>
      <xdr:col>23</xdr:col>
      <xdr:colOff>161925</xdr:colOff>
      <xdr:row>5</xdr:row>
      <xdr:rowOff>9526</xdr:rowOff>
    </xdr:to>
    <xdr:sp macro="" textlink="">
      <xdr:nvSpPr>
        <xdr:cNvPr id="33" name="Rectangle 32">
          <a:extLst>
            <a:ext uri="{FF2B5EF4-FFF2-40B4-BE49-F238E27FC236}">
              <a16:creationId xmlns:a16="http://schemas.microsoft.com/office/drawing/2014/main" id="{B7F76647-A1D8-B9B8-ADE2-454CE19F3338}"/>
            </a:ext>
          </a:extLst>
        </xdr:cNvPr>
        <xdr:cNvSpPr/>
      </xdr:nvSpPr>
      <xdr:spPr>
        <a:xfrm>
          <a:off x="380999" y="47626"/>
          <a:ext cx="13801726" cy="914400"/>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409575</xdr:colOff>
      <xdr:row>1</xdr:row>
      <xdr:rowOff>76200</xdr:rowOff>
    </xdr:from>
    <xdr:to>
      <xdr:col>15</xdr:col>
      <xdr:colOff>323850</xdr:colOff>
      <xdr:row>3</xdr:row>
      <xdr:rowOff>180975</xdr:rowOff>
    </xdr:to>
    <xdr:sp macro="" textlink="">
      <xdr:nvSpPr>
        <xdr:cNvPr id="3" name="TextBox 2">
          <a:extLst>
            <a:ext uri="{FF2B5EF4-FFF2-40B4-BE49-F238E27FC236}">
              <a16:creationId xmlns:a16="http://schemas.microsoft.com/office/drawing/2014/main" id="{74B38709-B75F-9183-F2BC-71ABCDC5E8B0}"/>
            </a:ext>
          </a:extLst>
        </xdr:cNvPr>
        <xdr:cNvSpPr txBox="1"/>
      </xdr:nvSpPr>
      <xdr:spPr>
        <a:xfrm>
          <a:off x="3457575" y="266700"/>
          <a:ext cx="601027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Employee</a:t>
          </a:r>
          <a:r>
            <a:rPr lang="en-US" sz="2400" b="1" baseline="0">
              <a:solidFill>
                <a:schemeClr val="bg1"/>
              </a:solidFill>
            </a:rPr>
            <a:t> Training Analysis (2022 - 2023)</a:t>
          </a:r>
          <a:endParaRPr lang="en-US" sz="2400" b="1">
            <a:solidFill>
              <a:schemeClr val="bg1"/>
            </a:solidFill>
          </a:endParaRPr>
        </a:p>
      </xdr:txBody>
    </xdr:sp>
    <xdr:clientData/>
  </xdr:twoCellAnchor>
  <xdr:twoCellAnchor>
    <xdr:from>
      <xdr:col>3</xdr:col>
      <xdr:colOff>200025</xdr:colOff>
      <xdr:row>6</xdr:row>
      <xdr:rowOff>85725</xdr:rowOff>
    </xdr:from>
    <xdr:to>
      <xdr:col>5</xdr:col>
      <xdr:colOff>361950</xdr:colOff>
      <xdr:row>10</xdr:row>
      <xdr:rowOff>95251</xdr:rowOff>
    </xdr:to>
    <xdr:sp macro="" textlink="">
      <xdr:nvSpPr>
        <xdr:cNvPr id="7" name="Rectangle: Rounded Corners 6">
          <a:extLst>
            <a:ext uri="{FF2B5EF4-FFF2-40B4-BE49-F238E27FC236}">
              <a16:creationId xmlns:a16="http://schemas.microsoft.com/office/drawing/2014/main" id="{E7DF8FCA-24F4-C3B3-66FC-F411CFB1E19C}"/>
            </a:ext>
          </a:extLst>
        </xdr:cNvPr>
        <xdr:cNvSpPr/>
      </xdr:nvSpPr>
      <xdr:spPr>
        <a:xfrm>
          <a:off x="2028825" y="1228725"/>
          <a:ext cx="1381125" cy="771526"/>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238125</xdr:colOff>
      <xdr:row>6</xdr:row>
      <xdr:rowOff>123825</xdr:rowOff>
    </xdr:from>
    <xdr:to>
      <xdr:col>5</xdr:col>
      <xdr:colOff>304800</xdr:colOff>
      <xdr:row>7</xdr:row>
      <xdr:rowOff>171450</xdr:rowOff>
    </xdr:to>
    <xdr:sp macro="" textlink="Analysis!A3">
      <xdr:nvSpPr>
        <xdr:cNvPr id="8" name="TextBox 7">
          <a:extLst>
            <a:ext uri="{FF2B5EF4-FFF2-40B4-BE49-F238E27FC236}">
              <a16:creationId xmlns:a16="http://schemas.microsoft.com/office/drawing/2014/main" id="{7BCCA765-E979-6021-0261-4DA324DEF234}"/>
            </a:ext>
          </a:extLst>
        </xdr:cNvPr>
        <xdr:cNvSpPr txBox="1"/>
      </xdr:nvSpPr>
      <xdr:spPr>
        <a:xfrm>
          <a:off x="2066925" y="1266825"/>
          <a:ext cx="12858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4FDDDF-6148-4E44-AD13-2C36A2632914}" type="TxLink">
            <a:rPr lang="en-US" sz="1100" b="0" i="0" u="none" strike="noStrike">
              <a:solidFill>
                <a:schemeClr val="bg1"/>
              </a:solidFill>
              <a:latin typeface="Aptos Narrow"/>
            </a:rPr>
            <a:pPr algn="ctr"/>
            <a:t>Employees trained</a:t>
          </a:fld>
          <a:endParaRPr lang="en-US" sz="1100">
            <a:solidFill>
              <a:schemeClr val="bg1"/>
            </a:solidFill>
          </a:endParaRPr>
        </a:p>
      </xdr:txBody>
    </xdr:sp>
    <xdr:clientData/>
  </xdr:twoCellAnchor>
  <xdr:twoCellAnchor>
    <xdr:from>
      <xdr:col>3</xdr:col>
      <xdr:colOff>495300</xdr:colOff>
      <xdr:row>8</xdr:row>
      <xdr:rowOff>28575</xdr:rowOff>
    </xdr:from>
    <xdr:to>
      <xdr:col>5</xdr:col>
      <xdr:colOff>47625</xdr:colOff>
      <xdr:row>10</xdr:row>
      <xdr:rowOff>114300</xdr:rowOff>
    </xdr:to>
    <xdr:sp macro="" textlink="Analysis!A4">
      <xdr:nvSpPr>
        <xdr:cNvPr id="9" name="TextBox 8">
          <a:extLst>
            <a:ext uri="{FF2B5EF4-FFF2-40B4-BE49-F238E27FC236}">
              <a16:creationId xmlns:a16="http://schemas.microsoft.com/office/drawing/2014/main" id="{E69B0F9C-3BE9-1817-5CF3-3368A320CF24}"/>
            </a:ext>
          </a:extLst>
        </xdr:cNvPr>
        <xdr:cNvSpPr txBox="1"/>
      </xdr:nvSpPr>
      <xdr:spPr>
        <a:xfrm>
          <a:off x="2324100" y="1552575"/>
          <a:ext cx="77152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B59634-975F-41FE-BBF1-88F94CD1F087}" type="TxLink">
            <a:rPr lang="en-US" sz="2400" b="0" i="0" u="none" strike="noStrike">
              <a:solidFill>
                <a:schemeClr val="bg1"/>
              </a:solidFill>
              <a:latin typeface="Aptos Narrow"/>
            </a:rPr>
            <a:pPr algn="ctr"/>
            <a:t>38</a:t>
          </a:fld>
          <a:endParaRPr lang="en-US" sz="2400">
            <a:solidFill>
              <a:schemeClr val="bg1"/>
            </a:solidFill>
          </a:endParaRPr>
        </a:p>
      </xdr:txBody>
    </xdr:sp>
    <xdr:clientData/>
  </xdr:twoCellAnchor>
  <xdr:twoCellAnchor>
    <xdr:from>
      <xdr:col>0</xdr:col>
      <xdr:colOff>419100</xdr:colOff>
      <xdr:row>11</xdr:row>
      <xdr:rowOff>85724</xdr:rowOff>
    </xdr:from>
    <xdr:to>
      <xdr:col>2</xdr:col>
      <xdr:colOff>590550</xdr:colOff>
      <xdr:row>15</xdr:row>
      <xdr:rowOff>95249</xdr:rowOff>
    </xdr:to>
    <xdr:sp macro="" textlink="">
      <xdr:nvSpPr>
        <xdr:cNvPr id="17" name="Rectangle: Rounded Corners 16">
          <a:extLst>
            <a:ext uri="{FF2B5EF4-FFF2-40B4-BE49-F238E27FC236}">
              <a16:creationId xmlns:a16="http://schemas.microsoft.com/office/drawing/2014/main" id="{57CE9692-EB08-729C-00DE-69BF1CED9CDD}"/>
            </a:ext>
          </a:extLst>
        </xdr:cNvPr>
        <xdr:cNvSpPr/>
      </xdr:nvSpPr>
      <xdr:spPr>
        <a:xfrm>
          <a:off x="419100" y="2181224"/>
          <a:ext cx="1390650" cy="771525"/>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476249</xdr:colOff>
      <xdr:row>11</xdr:row>
      <xdr:rowOff>123825</xdr:rowOff>
    </xdr:from>
    <xdr:to>
      <xdr:col>2</xdr:col>
      <xdr:colOff>498290</xdr:colOff>
      <xdr:row>12</xdr:row>
      <xdr:rowOff>171450</xdr:rowOff>
    </xdr:to>
    <xdr:sp macro="" textlink="Analysis!A7">
      <xdr:nvSpPr>
        <xdr:cNvPr id="18" name="TextBox 17">
          <a:extLst>
            <a:ext uri="{FF2B5EF4-FFF2-40B4-BE49-F238E27FC236}">
              <a16:creationId xmlns:a16="http://schemas.microsoft.com/office/drawing/2014/main" id="{491C0EB7-2571-D81F-F4CA-F1C92C1E45A7}"/>
            </a:ext>
          </a:extLst>
        </xdr:cNvPr>
        <xdr:cNvSpPr txBox="1"/>
      </xdr:nvSpPr>
      <xdr:spPr>
        <a:xfrm>
          <a:off x="476249" y="2219325"/>
          <a:ext cx="124124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60DED3-37DC-4233-92EA-091E5A998BE6}" type="TxLink">
            <a:rPr lang="en-US" sz="1100" b="0" i="0" u="none" strike="noStrike">
              <a:solidFill>
                <a:schemeClr val="bg1"/>
              </a:solidFill>
              <a:latin typeface="Aptos Narrow"/>
            </a:rPr>
            <a:pPr algn="ctr"/>
            <a:t>Trained Male</a:t>
          </a:fld>
          <a:endParaRPr lang="en-US" sz="1100">
            <a:solidFill>
              <a:schemeClr val="bg1"/>
            </a:solidFill>
          </a:endParaRPr>
        </a:p>
      </xdr:txBody>
    </xdr:sp>
    <xdr:clientData/>
  </xdr:twoCellAnchor>
  <xdr:twoCellAnchor>
    <xdr:from>
      <xdr:col>1</xdr:col>
      <xdr:colOff>95250</xdr:colOff>
      <xdr:row>13</xdr:row>
      <xdr:rowOff>9525</xdr:rowOff>
    </xdr:from>
    <xdr:to>
      <xdr:col>2</xdr:col>
      <xdr:colOff>313144</xdr:colOff>
      <xdr:row>15</xdr:row>
      <xdr:rowOff>28575</xdr:rowOff>
    </xdr:to>
    <xdr:sp macro="" textlink="Analysis!A8">
      <xdr:nvSpPr>
        <xdr:cNvPr id="19" name="TextBox 18">
          <a:extLst>
            <a:ext uri="{FF2B5EF4-FFF2-40B4-BE49-F238E27FC236}">
              <a16:creationId xmlns:a16="http://schemas.microsoft.com/office/drawing/2014/main" id="{9F6A0032-711E-21B0-A731-B52B15476510}"/>
            </a:ext>
          </a:extLst>
        </xdr:cNvPr>
        <xdr:cNvSpPr txBox="1"/>
      </xdr:nvSpPr>
      <xdr:spPr>
        <a:xfrm>
          <a:off x="704850" y="2486025"/>
          <a:ext cx="827494"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DC5A57D-4434-4D8D-9577-54E20952CA70}" type="TxLink">
            <a:rPr lang="en-US" sz="2400" b="0" i="0" u="none" strike="noStrike">
              <a:solidFill>
                <a:schemeClr val="bg1"/>
              </a:solidFill>
              <a:latin typeface="Aptos Narrow"/>
            </a:rPr>
            <a:pPr algn="ctr"/>
            <a:t>26</a:t>
          </a:fld>
          <a:endParaRPr lang="en-US" sz="2400">
            <a:solidFill>
              <a:schemeClr val="bg1"/>
            </a:solidFill>
          </a:endParaRPr>
        </a:p>
      </xdr:txBody>
    </xdr:sp>
    <xdr:clientData/>
  </xdr:twoCellAnchor>
  <xdr:twoCellAnchor>
    <xdr:from>
      <xdr:col>3</xdr:col>
      <xdr:colOff>171449</xdr:colOff>
      <xdr:row>11</xdr:row>
      <xdr:rowOff>95250</xdr:rowOff>
    </xdr:from>
    <xdr:to>
      <xdr:col>5</xdr:col>
      <xdr:colOff>333374</xdr:colOff>
      <xdr:row>15</xdr:row>
      <xdr:rowOff>104775</xdr:rowOff>
    </xdr:to>
    <xdr:sp macro="" textlink="">
      <xdr:nvSpPr>
        <xdr:cNvPr id="20" name="Rectangle: Rounded Corners 19">
          <a:extLst>
            <a:ext uri="{FF2B5EF4-FFF2-40B4-BE49-F238E27FC236}">
              <a16:creationId xmlns:a16="http://schemas.microsoft.com/office/drawing/2014/main" id="{5D9656F9-DA8B-0751-AAA7-50BCD3B9CED7}"/>
            </a:ext>
          </a:extLst>
        </xdr:cNvPr>
        <xdr:cNvSpPr/>
      </xdr:nvSpPr>
      <xdr:spPr>
        <a:xfrm>
          <a:off x="2000249" y="2190750"/>
          <a:ext cx="1381125" cy="771525"/>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219074</xdr:colOff>
      <xdr:row>11</xdr:row>
      <xdr:rowOff>133350</xdr:rowOff>
    </xdr:from>
    <xdr:to>
      <xdr:col>5</xdr:col>
      <xdr:colOff>259459</xdr:colOff>
      <xdr:row>12</xdr:row>
      <xdr:rowOff>180975</xdr:rowOff>
    </xdr:to>
    <xdr:sp macro="" textlink="Analysis!A11">
      <xdr:nvSpPr>
        <xdr:cNvPr id="21" name="TextBox 20">
          <a:extLst>
            <a:ext uri="{FF2B5EF4-FFF2-40B4-BE49-F238E27FC236}">
              <a16:creationId xmlns:a16="http://schemas.microsoft.com/office/drawing/2014/main" id="{4A9A7EC5-A15F-1308-BE09-92AE56AABBE1}"/>
            </a:ext>
          </a:extLst>
        </xdr:cNvPr>
        <xdr:cNvSpPr txBox="1"/>
      </xdr:nvSpPr>
      <xdr:spPr>
        <a:xfrm>
          <a:off x="2047874" y="2228850"/>
          <a:ext cx="125958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450E11D-6805-4D48-A1ED-AEC0D403F649}" type="TxLink">
            <a:rPr lang="en-US" sz="1100" b="0" i="0" u="none" strike="noStrike">
              <a:solidFill>
                <a:schemeClr val="bg1"/>
              </a:solidFill>
              <a:latin typeface="Aptos Narrow"/>
            </a:rPr>
            <a:pPr algn="ctr"/>
            <a:t>Trained Female</a:t>
          </a:fld>
          <a:endParaRPr lang="en-US" sz="1100">
            <a:solidFill>
              <a:schemeClr val="bg1"/>
            </a:solidFill>
          </a:endParaRPr>
        </a:p>
      </xdr:txBody>
    </xdr:sp>
    <xdr:clientData/>
  </xdr:twoCellAnchor>
  <xdr:twoCellAnchor>
    <xdr:from>
      <xdr:col>3</xdr:col>
      <xdr:colOff>476249</xdr:colOff>
      <xdr:row>13</xdr:row>
      <xdr:rowOff>9525</xdr:rowOff>
    </xdr:from>
    <xdr:to>
      <xdr:col>5</xdr:col>
      <xdr:colOff>19050</xdr:colOff>
      <xdr:row>15</xdr:row>
      <xdr:rowOff>47625</xdr:rowOff>
    </xdr:to>
    <xdr:sp macro="" textlink="Analysis!A12">
      <xdr:nvSpPr>
        <xdr:cNvPr id="22" name="TextBox 21">
          <a:extLst>
            <a:ext uri="{FF2B5EF4-FFF2-40B4-BE49-F238E27FC236}">
              <a16:creationId xmlns:a16="http://schemas.microsoft.com/office/drawing/2014/main" id="{1F2D73EC-FD13-6BFD-93BD-B21FA6D3C6CE}"/>
            </a:ext>
          </a:extLst>
        </xdr:cNvPr>
        <xdr:cNvSpPr txBox="1"/>
      </xdr:nvSpPr>
      <xdr:spPr>
        <a:xfrm>
          <a:off x="2305049" y="2486025"/>
          <a:ext cx="762001"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201A22-1F6E-41BE-BB66-9DFBE162B39D}" type="TxLink">
            <a:rPr lang="en-US" sz="2400" b="0" i="0" u="none" strike="noStrike">
              <a:solidFill>
                <a:schemeClr val="bg1"/>
              </a:solidFill>
              <a:latin typeface="Aptos Narrow"/>
            </a:rPr>
            <a:pPr algn="ctr"/>
            <a:t>12</a:t>
          </a:fld>
          <a:endParaRPr lang="en-US" sz="2400">
            <a:solidFill>
              <a:schemeClr val="bg1"/>
            </a:solidFill>
          </a:endParaRPr>
        </a:p>
      </xdr:txBody>
    </xdr:sp>
    <xdr:clientData/>
  </xdr:twoCellAnchor>
  <xdr:twoCellAnchor>
    <xdr:from>
      <xdr:col>0</xdr:col>
      <xdr:colOff>468312</xdr:colOff>
      <xdr:row>6</xdr:row>
      <xdr:rowOff>95425</xdr:rowOff>
    </xdr:from>
    <xdr:to>
      <xdr:col>2</xdr:col>
      <xdr:colOff>542925</xdr:colOff>
      <xdr:row>7</xdr:row>
      <xdr:rowOff>89537</xdr:rowOff>
    </xdr:to>
    <xdr:sp macro="" textlink="Analysis!C12">
      <xdr:nvSpPr>
        <xdr:cNvPr id="39" name="TextBox 38">
          <a:extLst>
            <a:ext uri="{FF2B5EF4-FFF2-40B4-BE49-F238E27FC236}">
              <a16:creationId xmlns:a16="http://schemas.microsoft.com/office/drawing/2014/main" id="{5F2549FC-0D79-EE4A-EA42-164B12DFA3EE}"/>
            </a:ext>
          </a:extLst>
        </xdr:cNvPr>
        <xdr:cNvSpPr txBox="1"/>
      </xdr:nvSpPr>
      <xdr:spPr>
        <a:xfrm>
          <a:off x="468312" y="1238425"/>
          <a:ext cx="1293813" cy="1846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50D9D7A-6544-4922-834D-0FDB77ED774E}" type="TxLink">
            <a:rPr lang="en-US" sz="1100" b="0" i="0" u="none" strike="noStrike">
              <a:solidFill>
                <a:schemeClr val="accent2">
                  <a:lumMod val="50000"/>
                </a:schemeClr>
              </a:solidFill>
              <a:latin typeface="Aptos Narrow"/>
            </a:rPr>
            <a:pPr algn="ctr"/>
            <a:t>Total Training Cost</a:t>
          </a:fld>
          <a:endParaRPr lang="en-US" sz="1100">
            <a:solidFill>
              <a:schemeClr val="accent2">
                <a:lumMod val="50000"/>
              </a:schemeClr>
            </a:solidFill>
          </a:endParaRPr>
        </a:p>
      </xdr:txBody>
    </xdr:sp>
    <xdr:clientData/>
  </xdr:twoCellAnchor>
  <xdr:twoCellAnchor>
    <xdr:from>
      <xdr:col>0</xdr:col>
      <xdr:colOff>424156</xdr:colOff>
      <xdr:row>7</xdr:row>
      <xdr:rowOff>176993</xdr:rowOff>
    </xdr:from>
    <xdr:to>
      <xdr:col>2</xdr:col>
      <xdr:colOff>530616</xdr:colOff>
      <xdr:row>10</xdr:row>
      <xdr:rowOff>45721</xdr:rowOff>
    </xdr:to>
    <xdr:sp macro="" textlink="Analysis!C13">
      <xdr:nvSpPr>
        <xdr:cNvPr id="40" name="TextBox 39">
          <a:extLst>
            <a:ext uri="{FF2B5EF4-FFF2-40B4-BE49-F238E27FC236}">
              <a16:creationId xmlns:a16="http://schemas.microsoft.com/office/drawing/2014/main" id="{4C7CF335-BB7F-EA94-D16D-669C57822766}"/>
            </a:ext>
          </a:extLst>
        </xdr:cNvPr>
        <xdr:cNvSpPr txBox="1"/>
      </xdr:nvSpPr>
      <xdr:spPr>
        <a:xfrm>
          <a:off x="424156" y="1510493"/>
          <a:ext cx="1325660" cy="4402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43F280-28F3-4B85-81AE-EB28C29C3290}" type="TxLink">
            <a:rPr lang="en-US" sz="3200" b="0" i="0" u="none" strike="noStrike">
              <a:solidFill>
                <a:schemeClr val="accent2">
                  <a:lumMod val="50000"/>
                </a:schemeClr>
              </a:solidFill>
              <a:latin typeface="Aptos Narrow"/>
            </a:rPr>
            <a:pPr algn="ctr"/>
            <a:t>$20K</a:t>
          </a:fld>
          <a:endParaRPr lang="en-US" sz="3200">
            <a:solidFill>
              <a:schemeClr val="accent2">
                <a:lumMod val="50000"/>
              </a:schemeClr>
            </a:solidFill>
          </a:endParaRPr>
        </a:p>
      </xdr:txBody>
    </xdr:sp>
    <xdr:clientData/>
  </xdr:twoCellAnchor>
  <xdr:twoCellAnchor>
    <xdr:from>
      <xdr:col>0</xdr:col>
      <xdr:colOff>428625</xdr:colOff>
      <xdr:row>6</xdr:row>
      <xdr:rowOff>85724</xdr:rowOff>
    </xdr:from>
    <xdr:to>
      <xdr:col>2</xdr:col>
      <xdr:colOff>600074</xdr:colOff>
      <xdr:row>10</xdr:row>
      <xdr:rowOff>104775</xdr:rowOff>
    </xdr:to>
    <xdr:sp macro="" textlink="">
      <xdr:nvSpPr>
        <xdr:cNvPr id="41" name="Rectangle: Rounded Corners 40">
          <a:extLst>
            <a:ext uri="{FF2B5EF4-FFF2-40B4-BE49-F238E27FC236}">
              <a16:creationId xmlns:a16="http://schemas.microsoft.com/office/drawing/2014/main" id="{FF0B2608-A0BC-1368-AED6-052C124CD47A}"/>
            </a:ext>
          </a:extLst>
        </xdr:cNvPr>
        <xdr:cNvSpPr/>
      </xdr:nvSpPr>
      <xdr:spPr>
        <a:xfrm>
          <a:off x="428625" y="1228724"/>
          <a:ext cx="1390649" cy="781051"/>
        </a:xfrm>
        <a:prstGeom prst="roundRect">
          <a:avLst/>
        </a:prstGeom>
        <a:noFill/>
        <a:ln>
          <a:solidFill>
            <a:schemeClr val="accent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323849</xdr:colOff>
      <xdr:row>18</xdr:row>
      <xdr:rowOff>28575</xdr:rowOff>
    </xdr:from>
    <xdr:to>
      <xdr:col>19</xdr:col>
      <xdr:colOff>428624</xdr:colOff>
      <xdr:row>32</xdr:row>
      <xdr:rowOff>104775</xdr:rowOff>
    </xdr:to>
    <xdr:graphicFrame macro="">
      <xdr:nvGraphicFramePr>
        <xdr:cNvPr id="44" name="Chart 43">
          <a:extLst>
            <a:ext uri="{FF2B5EF4-FFF2-40B4-BE49-F238E27FC236}">
              <a16:creationId xmlns:a16="http://schemas.microsoft.com/office/drawing/2014/main" id="{06EB33BE-86B1-4832-A26A-C0527FBD6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161925</xdr:colOff>
      <xdr:row>1</xdr:row>
      <xdr:rowOff>133350</xdr:rowOff>
    </xdr:from>
    <xdr:to>
      <xdr:col>22</xdr:col>
      <xdr:colOff>228600</xdr:colOff>
      <xdr:row>3</xdr:row>
      <xdr:rowOff>114300</xdr:rowOff>
    </xdr:to>
    <xdr:sp macro="" textlink="">
      <xdr:nvSpPr>
        <xdr:cNvPr id="2" name="Rectangle: Rounded Corners 1">
          <a:hlinkClick xmlns:r="http://schemas.openxmlformats.org/officeDocument/2006/relationships" r:id="rId2"/>
          <a:extLst>
            <a:ext uri="{FF2B5EF4-FFF2-40B4-BE49-F238E27FC236}">
              <a16:creationId xmlns:a16="http://schemas.microsoft.com/office/drawing/2014/main" id="{BA4B3BA7-2474-6280-6327-27DB0CD8DCC0}"/>
            </a:ext>
          </a:extLst>
        </xdr:cNvPr>
        <xdr:cNvSpPr/>
      </xdr:nvSpPr>
      <xdr:spPr>
        <a:xfrm>
          <a:off x="12353925" y="323850"/>
          <a:ext cx="1285875" cy="361950"/>
        </a:xfrm>
        <a:prstGeom prst="roundRect">
          <a:avLst/>
        </a:prstGeom>
        <a:solidFill>
          <a:schemeClr val="accent2">
            <a:lumMod val="60000"/>
            <a:lumOff val="40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1"/>
              </a:solidFill>
            </a:rPr>
            <a:t>Names </a:t>
          </a:r>
        </a:p>
      </xdr:txBody>
    </xdr:sp>
    <xdr:clientData/>
  </xdr:twoCellAnchor>
  <xdr:twoCellAnchor editAs="oneCell">
    <xdr:from>
      <xdr:col>20</xdr:col>
      <xdr:colOff>180975</xdr:colOff>
      <xdr:row>20</xdr:row>
      <xdr:rowOff>76200</xdr:rowOff>
    </xdr:from>
    <xdr:to>
      <xdr:col>23</xdr:col>
      <xdr:colOff>180975</xdr:colOff>
      <xdr:row>26</xdr:row>
      <xdr:rowOff>180975</xdr:rowOff>
    </xdr:to>
    <mc:AlternateContent xmlns:mc="http://schemas.openxmlformats.org/markup-compatibility/2006" xmlns:a14="http://schemas.microsoft.com/office/drawing/2010/main">
      <mc:Choice Requires="a14">
        <xdr:graphicFrame macro="">
          <xdr:nvGraphicFramePr>
            <xdr:cNvPr id="12" name="Department">
              <a:extLst>
                <a:ext uri="{FF2B5EF4-FFF2-40B4-BE49-F238E27FC236}">
                  <a16:creationId xmlns:a16="http://schemas.microsoft.com/office/drawing/2014/main" id="{E79B3CBC-B1DB-496B-AD06-BAF5962AD31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72975" y="388620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180975</xdr:colOff>
      <xdr:row>27</xdr:row>
      <xdr:rowOff>95250</xdr:rowOff>
    </xdr:from>
    <xdr:to>
      <xdr:col>23</xdr:col>
      <xdr:colOff>180975</xdr:colOff>
      <xdr:row>31</xdr:row>
      <xdr:rowOff>19050</xdr:rowOff>
    </xdr:to>
    <mc:AlternateContent xmlns:mc="http://schemas.openxmlformats.org/markup-compatibility/2006" xmlns:a14="http://schemas.microsoft.com/office/drawing/2010/main">
      <mc:Choice Requires="a14">
        <xdr:graphicFrame macro="">
          <xdr:nvGraphicFramePr>
            <xdr:cNvPr id="13" name="Training Type">
              <a:extLst>
                <a:ext uri="{FF2B5EF4-FFF2-40B4-BE49-F238E27FC236}">
                  <a16:creationId xmlns:a16="http://schemas.microsoft.com/office/drawing/2014/main" id="{77D59896-B9D7-44CC-98C5-0B3ED38D8426}"/>
                </a:ext>
              </a:extLst>
            </xdr:cNvPr>
            <xdr:cNvGraphicFramePr/>
          </xdr:nvGraphicFramePr>
          <xdr:xfrm>
            <a:off x="0" y="0"/>
            <a:ext cx="0" cy="0"/>
          </xdr:xfrm>
          <a:graphic>
            <a:graphicData uri="http://schemas.microsoft.com/office/drawing/2010/slicer">
              <sle:slicer xmlns:sle="http://schemas.microsoft.com/office/drawing/2010/slicer" name="Training Type"/>
            </a:graphicData>
          </a:graphic>
        </xdr:graphicFrame>
      </mc:Choice>
      <mc:Fallback xmlns="">
        <xdr:sp macro="" textlink="">
          <xdr:nvSpPr>
            <xdr:cNvPr id="0" name=""/>
            <xdr:cNvSpPr>
              <a:spLocks noTextEdit="1"/>
            </xdr:cNvSpPr>
          </xdr:nvSpPr>
          <xdr:spPr>
            <a:xfrm>
              <a:off x="12372975" y="5238750"/>
              <a:ext cx="182880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171450</xdr:colOff>
      <xdr:row>9</xdr:row>
      <xdr:rowOff>0</xdr:rowOff>
    </xdr:from>
    <xdr:to>
      <xdr:col>23</xdr:col>
      <xdr:colOff>171450</xdr:colOff>
      <xdr:row>12</xdr:row>
      <xdr:rowOff>104775</xdr:rowOff>
    </xdr:to>
    <mc:AlternateContent xmlns:mc="http://schemas.openxmlformats.org/markup-compatibility/2006" xmlns:a14="http://schemas.microsoft.com/office/drawing/2010/main">
      <mc:Choice Requires="a14">
        <xdr:graphicFrame macro="">
          <xdr:nvGraphicFramePr>
            <xdr:cNvPr id="14" name="EmpStatus">
              <a:extLst>
                <a:ext uri="{FF2B5EF4-FFF2-40B4-BE49-F238E27FC236}">
                  <a16:creationId xmlns:a16="http://schemas.microsoft.com/office/drawing/2014/main" id="{6BD55E1C-95F0-40C8-88F6-53D6BBE6BEF8}"/>
                </a:ext>
              </a:extLst>
            </xdr:cNvPr>
            <xdr:cNvGraphicFramePr/>
          </xdr:nvGraphicFramePr>
          <xdr:xfrm>
            <a:off x="0" y="0"/>
            <a:ext cx="0" cy="0"/>
          </xdr:xfrm>
          <a:graphic>
            <a:graphicData uri="http://schemas.microsoft.com/office/drawing/2010/slicer">
              <sle:slicer xmlns:sle="http://schemas.microsoft.com/office/drawing/2010/slicer" name="EmpStatus"/>
            </a:graphicData>
          </a:graphic>
        </xdr:graphicFrame>
      </mc:Choice>
      <mc:Fallback xmlns="">
        <xdr:sp macro="" textlink="">
          <xdr:nvSpPr>
            <xdr:cNvPr id="0" name=""/>
            <xdr:cNvSpPr>
              <a:spLocks noTextEdit="1"/>
            </xdr:cNvSpPr>
          </xdr:nvSpPr>
          <xdr:spPr>
            <a:xfrm>
              <a:off x="12363450" y="1714500"/>
              <a:ext cx="182880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180975</xdr:colOff>
      <xdr:row>13</xdr:row>
      <xdr:rowOff>0</xdr:rowOff>
    </xdr:from>
    <xdr:to>
      <xdr:col>23</xdr:col>
      <xdr:colOff>180975</xdr:colOff>
      <xdr:row>19</xdr:row>
      <xdr:rowOff>161925</xdr:rowOff>
    </xdr:to>
    <mc:AlternateContent xmlns:mc="http://schemas.openxmlformats.org/markup-compatibility/2006" xmlns:a14="http://schemas.microsoft.com/office/drawing/2010/main">
      <mc:Choice Requires="a14">
        <xdr:graphicFrame macro="">
          <xdr:nvGraphicFramePr>
            <xdr:cNvPr id="15" name="EmploymentType">
              <a:extLst>
                <a:ext uri="{FF2B5EF4-FFF2-40B4-BE49-F238E27FC236}">
                  <a16:creationId xmlns:a16="http://schemas.microsoft.com/office/drawing/2014/main" id="{C1A1C56F-123E-43CF-AA7C-0AB6E93574B0}"/>
                </a:ext>
              </a:extLst>
            </xdr:cNvPr>
            <xdr:cNvGraphicFramePr/>
          </xdr:nvGraphicFramePr>
          <xdr:xfrm>
            <a:off x="0" y="0"/>
            <a:ext cx="0" cy="0"/>
          </xdr:xfrm>
          <a:graphic>
            <a:graphicData uri="http://schemas.microsoft.com/office/drawing/2010/slicer">
              <sle:slicer xmlns:sle="http://schemas.microsoft.com/office/drawing/2010/slicer" name="EmploymentType"/>
            </a:graphicData>
          </a:graphic>
        </xdr:graphicFrame>
      </mc:Choice>
      <mc:Fallback xmlns="">
        <xdr:sp macro="" textlink="">
          <xdr:nvSpPr>
            <xdr:cNvPr id="0" name=""/>
            <xdr:cNvSpPr>
              <a:spLocks noTextEdit="1"/>
            </xdr:cNvSpPr>
          </xdr:nvSpPr>
          <xdr:spPr>
            <a:xfrm>
              <a:off x="12372975" y="2476500"/>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171450</xdr:colOff>
      <xdr:row>5</xdr:row>
      <xdr:rowOff>9525</xdr:rowOff>
    </xdr:from>
    <xdr:to>
      <xdr:col>23</xdr:col>
      <xdr:colOff>171450</xdr:colOff>
      <xdr:row>8</xdr:row>
      <xdr:rowOff>95250</xdr:rowOff>
    </xdr:to>
    <mc:AlternateContent xmlns:mc="http://schemas.openxmlformats.org/markup-compatibility/2006" xmlns:a14="http://schemas.microsoft.com/office/drawing/2010/main">
      <mc:Choice Requires="a14">
        <xdr:graphicFrame macro="">
          <xdr:nvGraphicFramePr>
            <xdr:cNvPr id="16" name="TrainingYear">
              <a:extLst>
                <a:ext uri="{FF2B5EF4-FFF2-40B4-BE49-F238E27FC236}">
                  <a16:creationId xmlns:a16="http://schemas.microsoft.com/office/drawing/2014/main" id="{E58D10CE-125D-49A3-9498-9B9FB0AC4FB1}"/>
                </a:ext>
              </a:extLst>
            </xdr:cNvPr>
            <xdr:cNvGraphicFramePr/>
          </xdr:nvGraphicFramePr>
          <xdr:xfrm>
            <a:off x="0" y="0"/>
            <a:ext cx="0" cy="0"/>
          </xdr:xfrm>
          <a:graphic>
            <a:graphicData uri="http://schemas.microsoft.com/office/drawing/2010/slicer">
              <sle:slicer xmlns:sle="http://schemas.microsoft.com/office/drawing/2010/slicer" name="TrainingYear"/>
            </a:graphicData>
          </a:graphic>
        </xdr:graphicFrame>
      </mc:Choice>
      <mc:Fallback xmlns="">
        <xdr:sp macro="" textlink="">
          <xdr:nvSpPr>
            <xdr:cNvPr id="0" name=""/>
            <xdr:cNvSpPr>
              <a:spLocks noTextEdit="1"/>
            </xdr:cNvSpPr>
          </xdr:nvSpPr>
          <xdr:spPr>
            <a:xfrm>
              <a:off x="12363450" y="962025"/>
              <a:ext cx="182880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180975</xdr:colOff>
      <xdr:row>31</xdr:row>
      <xdr:rowOff>123826</xdr:rowOff>
    </xdr:from>
    <xdr:to>
      <xdr:col>23</xdr:col>
      <xdr:colOff>180975</xdr:colOff>
      <xdr:row>40</xdr:row>
      <xdr:rowOff>9526</xdr:rowOff>
    </xdr:to>
    <mc:AlternateContent xmlns:mc="http://schemas.openxmlformats.org/markup-compatibility/2006" xmlns:a14="http://schemas.microsoft.com/office/drawing/2010/main">
      <mc:Choice Requires="a14">
        <xdr:graphicFrame macro="">
          <xdr:nvGraphicFramePr>
            <xdr:cNvPr id="4" name="Training Outcome">
              <a:extLst>
                <a:ext uri="{FF2B5EF4-FFF2-40B4-BE49-F238E27FC236}">
                  <a16:creationId xmlns:a16="http://schemas.microsoft.com/office/drawing/2014/main" id="{17CE29D6-D297-42DC-807D-66F0D5088FD3}"/>
                </a:ext>
              </a:extLst>
            </xdr:cNvPr>
            <xdr:cNvGraphicFramePr/>
          </xdr:nvGraphicFramePr>
          <xdr:xfrm>
            <a:off x="0" y="0"/>
            <a:ext cx="0" cy="0"/>
          </xdr:xfrm>
          <a:graphic>
            <a:graphicData uri="http://schemas.microsoft.com/office/drawing/2010/slicer">
              <sle:slicer xmlns:sle="http://schemas.microsoft.com/office/drawing/2010/slicer" name="Training Outcome"/>
            </a:graphicData>
          </a:graphic>
        </xdr:graphicFrame>
      </mc:Choice>
      <mc:Fallback xmlns="">
        <xdr:sp macro="" textlink="">
          <xdr:nvSpPr>
            <xdr:cNvPr id="0" name=""/>
            <xdr:cNvSpPr>
              <a:spLocks noTextEdit="1"/>
            </xdr:cNvSpPr>
          </xdr:nvSpPr>
          <xdr:spPr>
            <a:xfrm>
              <a:off x="12372975" y="6029326"/>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304799</xdr:colOff>
      <xdr:row>6</xdr:row>
      <xdr:rowOff>123825</xdr:rowOff>
    </xdr:from>
    <xdr:to>
      <xdr:col>19</xdr:col>
      <xdr:colOff>428624</xdr:colOff>
      <xdr:row>17</xdr:row>
      <xdr:rowOff>9524</xdr:rowOff>
    </xdr:to>
    <xdr:graphicFrame macro="">
      <xdr:nvGraphicFramePr>
        <xdr:cNvPr id="5" name="Chart 4">
          <a:extLst>
            <a:ext uri="{FF2B5EF4-FFF2-40B4-BE49-F238E27FC236}">
              <a16:creationId xmlns:a16="http://schemas.microsoft.com/office/drawing/2014/main" id="{8F7EEA9B-3A15-46C1-BCEE-7707296DB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18</xdr:row>
      <xdr:rowOff>76199</xdr:rowOff>
    </xdr:from>
    <xdr:to>
      <xdr:col>11</xdr:col>
      <xdr:colOff>561976</xdr:colOff>
      <xdr:row>32</xdr:row>
      <xdr:rowOff>123824</xdr:rowOff>
    </xdr:to>
    <xdr:graphicFrame macro="">
      <xdr:nvGraphicFramePr>
        <xdr:cNvPr id="6" name="Chart 5">
          <a:extLst>
            <a:ext uri="{FF2B5EF4-FFF2-40B4-BE49-F238E27FC236}">
              <a16:creationId xmlns:a16="http://schemas.microsoft.com/office/drawing/2014/main" id="{5126126C-3D7E-4DD2-B40C-0DCD527B9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419100</xdr:colOff>
      <xdr:row>18</xdr:row>
      <xdr:rowOff>76200</xdr:rowOff>
    </xdr:from>
    <xdr:to>
      <xdr:col>6</xdr:col>
      <xdr:colOff>295275</xdr:colOff>
      <xdr:row>32</xdr:row>
      <xdr:rowOff>152400</xdr:rowOff>
    </xdr:to>
    <xdr:graphicFrame macro="">
      <xdr:nvGraphicFramePr>
        <xdr:cNvPr id="10" name="Chart 9">
          <a:extLst>
            <a:ext uri="{FF2B5EF4-FFF2-40B4-BE49-F238E27FC236}">
              <a16:creationId xmlns:a16="http://schemas.microsoft.com/office/drawing/2014/main" id="{27992BFE-9D76-4151-89E4-AE87B8423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66674</xdr:colOff>
      <xdr:row>6</xdr:row>
      <xdr:rowOff>114300</xdr:rowOff>
    </xdr:from>
    <xdr:to>
      <xdr:col>11</xdr:col>
      <xdr:colOff>495299</xdr:colOff>
      <xdr:row>17</xdr:row>
      <xdr:rowOff>28576</xdr:rowOff>
    </xdr:to>
    <xdr:graphicFrame macro="">
      <xdr:nvGraphicFramePr>
        <xdr:cNvPr id="11" name="Chart 10">
          <a:extLst>
            <a:ext uri="{FF2B5EF4-FFF2-40B4-BE49-F238E27FC236}">
              <a16:creationId xmlns:a16="http://schemas.microsoft.com/office/drawing/2014/main" id="{11E28703-9E04-428A-A69B-831F161FA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285749</xdr:colOff>
      <xdr:row>0</xdr:row>
      <xdr:rowOff>47626</xdr:rowOff>
    </xdr:from>
    <xdr:to>
      <xdr:col>17</xdr:col>
      <xdr:colOff>371475</xdr:colOff>
      <xdr:row>5</xdr:row>
      <xdr:rowOff>9526</xdr:rowOff>
    </xdr:to>
    <xdr:sp macro="" textlink="">
      <xdr:nvSpPr>
        <xdr:cNvPr id="5" name="Rectangle 4">
          <a:extLst>
            <a:ext uri="{FF2B5EF4-FFF2-40B4-BE49-F238E27FC236}">
              <a16:creationId xmlns:a16="http://schemas.microsoft.com/office/drawing/2014/main" id="{A0D7F738-E0C9-4781-A5B0-538913C6FD94}"/>
            </a:ext>
          </a:extLst>
        </xdr:cNvPr>
        <xdr:cNvSpPr/>
      </xdr:nvSpPr>
      <xdr:spPr>
        <a:xfrm>
          <a:off x="285749" y="47626"/>
          <a:ext cx="13411201" cy="914400"/>
        </a:xfrm>
        <a:prstGeom prst="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1285875</xdr:colOff>
      <xdr:row>1</xdr:row>
      <xdr:rowOff>47625</xdr:rowOff>
    </xdr:from>
    <xdr:to>
      <xdr:col>10</xdr:col>
      <xdr:colOff>295274</xdr:colOff>
      <xdr:row>3</xdr:row>
      <xdr:rowOff>152400</xdr:rowOff>
    </xdr:to>
    <xdr:sp macro="" textlink="">
      <xdr:nvSpPr>
        <xdr:cNvPr id="6" name="TextBox 5">
          <a:extLst>
            <a:ext uri="{FF2B5EF4-FFF2-40B4-BE49-F238E27FC236}">
              <a16:creationId xmlns:a16="http://schemas.microsoft.com/office/drawing/2014/main" id="{BA91BF55-9F98-457F-9397-5F81EDD01673}"/>
            </a:ext>
          </a:extLst>
        </xdr:cNvPr>
        <xdr:cNvSpPr txBox="1"/>
      </xdr:nvSpPr>
      <xdr:spPr>
        <a:xfrm>
          <a:off x="3228975" y="238125"/>
          <a:ext cx="61245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Employee</a:t>
          </a:r>
          <a:r>
            <a:rPr lang="en-US" sz="2400" b="1" baseline="0">
              <a:solidFill>
                <a:schemeClr val="bg1"/>
              </a:solidFill>
            </a:rPr>
            <a:t> Training Analysis (2022 - 2023)</a:t>
          </a:r>
          <a:endParaRPr lang="en-US" sz="2400" b="1">
            <a:solidFill>
              <a:schemeClr val="bg1"/>
            </a:solidFill>
          </a:endParaRPr>
        </a:p>
      </xdr:txBody>
    </xdr:sp>
    <xdr:clientData/>
  </xdr:twoCellAnchor>
  <xdr:twoCellAnchor>
    <xdr:from>
      <xdr:col>14</xdr:col>
      <xdr:colOff>371474</xdr:colOff>
      <xdr:row>1</xdr:row>
      <xdr:rowOff>152401</xdr:rowOff>
    </xdr:from>
    <xdr:to>
      <xdr:col>16</xdr:col>
      <xdr:colOff>369902</xdr:colOff>
      <xdr:row>3</xdr:row>
      <xdr:rowOff>133351</xdr:rowOff>
    </xdr:to>
    <xdr:sp macro="" textlink="">
      <xdr:nvSpPr>
        <xdr:cNvPr id="32" name="Rectangle: Rounded Corners 31">
          <a:hlinkClick xmlns:r="http://schemas.openxmlformats.org/officeDocument/2006/relationships" r:id="rId1"/>
          <a:extLst>
            <a:ext uri="{FF2B5EF4-FFF2-40B4-BE49-F238E27FC236}">
              <a16:creationId xmlns:a16="http://schemas.microsoft.com/office/drawing/2014/main" id="{801370B0-7C6D-4108-BCF7-ED59C139967F}"/>
            </a:ext>
          </a:extLst>
        </xdr:cNvPr>
        <xdr:cNvSpPr/>
      </xdr:nvSpPr>
      <xdr:spPr>
        <a:xfrm>
          <a:off x="11868149" y="342901"/>
          <a:ext cx="1217628" cy="361950"/>
        </a:xfrm>
        <a:prstGeom prst="roundRect">
          <a:avLst/>
        </a:prstGeom>
        <a:solidFill>
          <a:schemeClr val="accent2">
            <a:lumMod val="60000"/>
            <a:lumOff val="40000"/>
          </a:schemeClr>
        </a:solidFill>
        <a:ln>
          <a:solidFill>
            <a:schemeClr val="accent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1"/>
              </a:solidFill>
            </a:rPr>
            <a:t>Dashboard</a:t>
          </a:r>
        </a:p>
      </xdr:txBody>
    </xdr:sp>
    <xdr:clientData/>
  </xdr:twoCellAnchor>
  <xdr:twoCellAnchor editAs="oneCell">
    <xdr:from>
      <xdr:col>14</xdr:col>
      <xdr:colOff>371475</xdr:colOff>
      <xdr:row>20</xdr:row>
      <xdr:rowOff>76200</xdr:rowOff>
    </xdr:from>
    <xdr:to>
      <xdr:col>17</xdr:col>
      <xdr:colOff>371475</xdr:colOff>
      <xdr:row>26</xdr:row>
      <xdr:rowOff>180975</xdr:rowOff>
    </xdr:to>
    <mc:AlternateContent xmlns:mc="http://schemas.openxmlformats.org/markup-compatibility/2006" xmlns:a14="http://schemas.microsoft.com/office/drawing/2010/main">
      <mc:Choice Requires="a14">
        <xdr:graphicFrame macro="">
          <xdr:nvGraphicFramePr>
            <xdr:cNvPr id="38" name="Department 1">
              <a:extLst>
                <a:ext uri="{FF2B5EF4-FFF2-40B4-BE49-F238E27FC236}">
                  <a16:creationId xmlns:a16="http://schemas.microsoft.com/office/drawing/2014/main" id="{135946BC-231E-47E8-ACC2-094C2E3C364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887200" y="3886200"/>
              <a:ext cx="18288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361950</xdr:colOff>
      <xdr:row>27</xdr:row>
      <xdr:rowOff>95250</xdr:rowOff>
    </xdr:from>
    <xdr:to>
      <xdr:col>17</xdr:col>
      <xdr:colOff>361950</xdr:colOff>
      <xdr:row>31</xdr:row>
      <xdr:rowOff>19050</xdr:rowOff>
    </xdr:to>
    <mc:AlternateContent xmlns:mc="http://schemas.openxmlformats.org/markup-compatibility/2006" xmlns:a14="http://schemas.microsoft.com/office/drawing/2010/main">
      <mc:Choice Requires="a14">
        <xdr:graphicFrame macro="">
          <xdr:nvGraphicFramePr>
            <xdr:cNvPr id="39" name="Training Type 1">
              <a:extLst>
                <a:ext uri="{FF2B5EF4-FFF2-40B4-BE49-F238E27FC236}">
                  <a16:creationId xmlns:a16="http://schemas.microsoft.com/office/drawing/2014/main" id="{D5A27B4F-D7F0-4C1B-BB02-379E9EEFF292}"/>
                </a:ext>
              </a:extLst>
            </xdr:cNvPr>
            <xdr:cNvGraphicFramePr/>
          </xdr:nvGraphicFramePr>
          <xdr:xfrm>
            <a:off x="0" y="0"/>
            <a:ext cx="0" cy="0"/>
          </xdr:xfrm>
          <a:graphic>
            <a:graphicData uri="http://schemas.microsoft.com/office/drawing/2010/slicer">
              <sle:slicer xmlns:sle="http://schemas.microsoft.com/office/drawing/2010/slicer" name="Training Type 1"/>
            </a:graphicData>
          </a:graphic>
        </xdr:graphicFrame>
      </mc:Choice>
      <mc:Fallback xmlns="">
        <xdr:sp macro="" textlink="">
          <xdr:nvSpPr>
            <xdr:cNvPr id="0" name=""/>
            <xdr:cNvSpPr>
              <a:spLocks noTextEdit="1"/>
            </xdr:cNvSpPr>
          </xdr:nvSpPr>
          <xdr:spPr>
            <a:xfrm>
              <a:off x="11877675" y="5238750"/>
              <a:ext cx="182880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361950</xdr:colOff>
      <xdr:row>9</xdr:row>
      <xdr:rowOff>0</xdr:rowOff>
    </xdr:from>
    <xdr:to>
      <xdr:col>17</xdr:col>
      <xdr:colOff>361950</xdr:colOff>
      <xdr:row>12</xdr:row>
      <xdr:rowOff>104775</xdr:rowOff>
    </xdr:to>
    <mc:AlternateContent xmlns:mc="http://schemas.openxmlformats.org/markup-compatibility/2006" xmlns:a14="http://schemas.microsoft.com/office/drawing/2010/main">
      <mc:Choice Requires="a14">
        <xdr:graphicFrame macro="">
          <xdr:nvGraphicFramePr>
            <xdr:cNvPr id="40" name="EmpStatus 1">
              <a:extLst>
                <a:ext uri="{FF2B5EF4-FFF2-40B4-BE49-F238E27FC236}">
                  <a16:creationId xmlns:a16="http://schemas.microsoft.com/office/drawing/2014/main" id="{2C4A9473-3359-4D1D-86E2-0442781A8D06}"/>
                </a:ext>
              </a:extLst>
            </xdr:cNvPr>
            <xdr:cNvGraphicFramePr/>
          </xdr:nvGraphicFramePr>
          <xdr:xfrm>
            <a:off x="0" y="0"/>
            <a:ext cx="0" cy="0"/>
          </xdr:xfrm>
          <a:graphic>
            <a:graphicData uri="http://schemas.microsoft.com/office/drawing/2010/slicer">
              <sle:slicer xmlns:sle="http://schemas.microsoft.com/office/drawing/2010/slicer" name="EmpStatus 1"/>
            </a:graphicData>
          </a:graphic>
        </xdr:graphicFrame>
      </mc:Choice>
      <mc:Fallback xmlns="">
        <xdr:sp macro="" textlink="">
          <xdr:nvSpPr>
            <xdr:cNvPr id="0" name=""/>
            <xdr:cNvSpPr>
              <a:spLocks noTextEdit="1"/>
            </xdr:cNvSpPr>
          </xdr:nvSpPr>
          <xdr:spPr>
            <a:xfrm>
              <a:off x="11877675" y="1714500"/>
              <a:ext cx="182880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371475</xdr:colOff>
      <xdr:row>13</xdr:row>
      <xdr:rowOff>0</xdr:rowOff>
    </xdr:from>
    <xdr:to>
      <xdr:col>17</xdr:col>
      <xdr:colOff>371475</xdr:colOff>
      <xdr:row>19</xdr:row>
      <xdr:rowOff>161925</xdr:rowOff>
    </xdr:to>
    <mc:AlternateContent xmlns:mc="http://schemas.openxmlformats.org/markup-compatibility/2006" xmlns:a14="http://schemas.microsoft.com/office/drawing/2010/main">
      <mc:Choice Requires="a14">
        <xdr:graphicFrame macro="">
          <xdr:nvGraphicFramePr>
            <xdr:cNvPr id="41" name="EmploymentType 1">
              <a:extLst>
                <a:ext uri="{FF2B5EF4-FFF2-40B4-BE49-F238E27FC236}">
                  <a16:creationId xmlns:a16="http://schemas.microsoft.com/office/drawing/2014/main" id="{92D91FAD-8F77-4F60-A2F3-E43870B55D10}"/>
                </a:ext>
              </a:extLst>
            </xdr:cNvPr>
            <xdr:cNvGraphicFramePr/>
          </xdr:nvGraphicFramePr>
          <xdr:xfrm>
            <a:off x="0" y="0"/>
            <a:ext cx="0" cy="0"/>
          </xdr:xfrm>
          <a:graphic>
            <a:graphicData uri="http://schemas.microsoft.com/office/drawing/2010/slicer">
              <sle:slicer xmlns:sle="http://schemas.microsoft.com/office/drawing/2010/slicer" name="EmploymentType 1"/>
            </a:graphicData>
          </a:graphic>
        </xdr:graphicFrame>
      </mc:Choice>
      <mc:Fallback xmlns="">
        <xdr:sp macro="" textlink="">
          <xdr:nvSpPr>
            <xdr:cNvPr id="0" name=""/>
            <xdr:cNvSpPr>
              <a:spLocks noTextEdit="1"/>
            </xdr:cNvSpPr>
          </xdr:nvSpPr>
          <xdr:spPr>
            <a:xfrm>
              <a:off x="11887200" y="2476500"/>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361950</xdr:colOff>
      <xdr:row>5</xdr:row>
      <xdr:rowOff>9525</xdr:rowOff>
    </xdr:from>
    <xdr:to>
      <xdr:col>17</xdr:col>
      <xdr:colOff>361950</xdr:colOff>
      <xdr:row>8</xdr:row>
      <xdr:rowOff>95250</xdr:rowOff>
    </xdr:to>
    <mc:AlternateContent xmlns:mc="http://schemas.openxmlformats.org/markup-compatibility/2006" xmlns:a14="http://schemas.microsoft.com/office/drawing/2010/main">
      <mc:Choice Requires="a14">
        <xdr:graphicFrame macro="">
          <xdr:nvGraphicFramePr>
            <xdr:cNvPr id="42" name="TrainingYear 1">
              <a:extLst>
                <a:ext uri="{FF2B5EF4-FFF2-40B4-BE49-F238E27FC236}">
                  <a16:creationId xmlns:a16="http://schemas.microsoft.com/office/drawing/2014/main" id="{E133E7BC-DA19-4CD6-8212-AD4D212207C3}"/>
                </a:ext>
              </a:extLst>
            </xdr:cNvPr>
            <xdr:cNvGraphicFramePr/>
          </xdr:nvGraphicFramePr>
          <xdr:xfrm>
            <a:off x="0" y="0"/>
            <a:ext cx="0" cy="0"/>
          </xdr:xfrm>
          <a:graphic>
            <a:graphicData uri="http://schemas.microsoft.com/office/drawing/2010/slicer">
              <sle:slicer xmlns:sle="http://schemas.microsoft.com/office/drawing/2010/slicer" name="TrainingYear 1"/>
            </a:graphicData>
          </a:graphic>
        </xdr:graphicFrame>
      </mc:Choice>
      <mc:Fallback xmlns="">
        <xdr:sp macro="" textlink="">
          <xdr:nvSpPr>
            <xdr:cNvPr id="0" name=""/>
            <xdr:cNvSpPr>
              <a:spLocks noTextEdit="1"/>
            </xdr:cNvSpPr>
          </xdr:nvSpPr>
          <xdr:spPr>
            <a:xfrm>
              <a:off x="11877675" y="962025"/>
              <a:ext cx="182880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371475</xdr:colOff>
      <xdr:row>31</xdr:row>
      <xdr:rowOff>114300</xdr:rowOff>
    </xdr:from>
    <xdr:to>
      <xdr:col>17</xdr:col>
      <xdr:colOff>371475</xdr:colOff>
      <xdr:row>40</xdr:row>
      <xdr:rowOff>0</xdr:rowOff>
    </xdr:to>
    <mc:AlternateContent xmlns:mc="http://schemas.openxmlformats.org/markup-compatibility/2006" xmlns:a14="http://schemas.microsoft.com/office/drawing/2010/main">
      <mc:Choice Requires="a14">
        <xdr:graphicFrame macro="">
          <xdr:nvGraphicFramePr>
            <xdr:cNvPr id="2" name="Training Outcome 1">
              <a:extLst>
                <a:ext uri="{FF2B5EF4-FFF2-40B4-BE49-F238E27FC236}">
                  <a16:creationId xmlns:a16="http://schemas.microsoft.com/office/drawing/2014/main" id="{6A2AF48D-6A56-4A98-8F74-57F8DB74923F}"/>
                </a:ext>
              </a:extLst>
            </xdr:cNvPr>
            <xdr:cNvGraphicFramePr/>
          </xdr:nvGraphicFramePr>
          <xdr:xfrm>
            <a:off x="0" y="0"/>
            <a:ext cx="0" cy="0"/>
          </xdr:xfrm>
          <a:graphic>
            <a:graphicData uri="http://schemas.microsoft.com/office/drawing/2010/slicer">
              <sle:slicer xmlns:sle="http://schemas.microsoft.com/office/drawing/2010/slicer" name="Training Outcome 1"/>
            </a:graphicData>
          </a:graphic>
        </xdr:graphicFrame>
      </mc:Choice>
      <mc:Fallback xmlns="">
        <xdr:sp macro="" textlink="">
          <xdr:nvSpPr>
            <xdr:cNvPr id="0" name=""/>
            <xdr:cNvSpPr>
              <a:spLocks noTextEdit="1"/>
            </xdr:cNvSpPr>
          </xdr:nvSpPr>
          <xdr:spPr>
            <a:xfrm>
              <a:off x="11887200" y="6019800"/>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9.133838773145" createdVersion="8" refreshedVersion="8" minRefreshableVersion="3" recordCount="38" xr:uid="{C932CBDB-C32C-45A8-9756-F424E83D3329}">
  <cacheSource type="worksheet">
    <worksheetSource ref="A1:L39" sheet="Trainig data"/>
  </cacheSource>
  <cacheFields count="12">
    <cacheField name="Employee ID" numFmtId="0">
      <sharedItems containsSemiMixedTypes="0" containsString="0" containsNumber="1" containsInteger="1" minValue="3427" maxValue="3464"/>
    </cacheField>
    <cacheField name="FullName" numFmtId="0">
      <sharedItems/>
    </cacheField>
    <cacheField name="Department" numFmtId="0">
      <sharedItems/>
    </cacheField>
    <cacheField name="Training Date" numFmtId="15">
      <sharedItems containsSemiMixedTypes="0" containsNonDate="0" containsDate="1" containsString="0" minDate="2022-08-06T00:00:00" maxDate="2023-07-20T00:00:00"/>
    </cacheField>
    <cacheField name="Training Program Name" numFmtId="0">
      <sharedItems/>
    </cacheField>
    <cacheField name="Training Type" numFmtId="0">
      <sharedItems/>
    </cacheField>
    <cacheField name="Training Outcome" numFmtId="0">
      <sharedItems/>
    </cacheField>
    <cacheField name="Location" numFmtId="0">
      <sharedItems/>
    </cacheField>
    <cacheField name="Trainer" numFmtId="0">
      <sharedItems/>
    </cacheField>
    <cacheField name="Training Duration(Days)" numFmtId="0">
      <sharedItems containsSemiMixedTypes="0" containsString="0" containsNumber="1" containsInteger="1" minValue="1" maxValue="5"/>
    </cacheField>
    <cacheField name="Training Cost" numFmtId="0">
      <sharedItems containsSemiMixedTypes="0" containsString="0" containsNumber="1" minValue="168.32" maxValue="964.44"/>
    </cacheField>
    <cacheField name="State" numFmtId="0">
      <sharedItems count="4">
        <s v="NG"/>
        <s v="CA"/>
        <s v="UK"/>
        <s v="U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9.843866435185" createdVersion="8" refreshedVersion="8" minRefreshableVersion="3" recordCount="38" xr:uid="{6E2D6F95-DC4A-4F57-B307-488BF3EF55A7}">
  <cacheSource type="worksheet">
    <worksheetSource ref="A1:P39" sheet="Trainig data"/>
  </cacheSource>
  <cacheFields count="16">
    <cacheField name="Employee ID" numFmtId="0">
      <sharedItems containsSemiMixedTypes="0" containsString="0" containsNumber="1" containsInteger="1" minValue="3427" maxValue="3464"/>
    </cacheField>
    <cacheField name="FullName" numFmtId="0">
      <sharedItems/>
    </cacheField>
    <cacheField name="Department" numFmtId="0">
      <sharedItems/>
    </cacheField>
    <cacheField name="Training Date" numFmtId="15">
      <sharedItems containsSemiMixedTypes="0" containsNonDate="0" containsDate="1" containsString="0" minDate="2022-08-06T00:00:00" maxDate="2023-07-20T00:00:00"/>
    </cacheField>
    <cacheField name="Training Program Name" numFmtId="0">
      <sharedItems/>
    </cacheField>
    <cacheField name="Training Type" numFmtId="0">
      <sharedItems/>
    </cacheField>
    <cacheField name="Training Outcome" numFmtId="0">
      <sharedItems count="4">
        <s v="Failed"/>
        <s v="Incomplete"/>
        <s v="Completed"/>
        <s v="Passed"/>
      </sharedItems>
    </cacheField>
    <cacheField name="Location" numFmtId="0">
      <sharedItems count="38">
        <s v="South Marisa"/>
        <s v="Tammieville"/>
        <s v="East Roberthaven"/>
        <s v="Garzatown"/>
        <s v="Lake Meganville"/>
        <s v="Kingchester"/>
        <s v="Lancehaven"/>
        <s v="Jeremyshire"/>
        <s v="West Randall"/>
        <s v="Nicolebury"/>
        <s v="Jenniferhaven"/>
        <s v="Nunezmouth"/>
        <s v="Port Margaretview"/>
        <s v="Nancyview"/>
        <s v="Carrollside"/>
        <s v="Port Davidshire"/>
        <s v="East Katie"/>
        <s v="Jacobburgh"/>
        <s v="Ryanmouth"/>
        <s v="South John"/>
        <s v="Kristenton"/>
        <s v="West Jamesview"/>
        <s v="Josebury"/>
        <s v="South Benjaminfurt"/>
        <s v="Duncanview"/>
        <s v="Lake Jonathan"/>
        <s v="Port Jamesshire"/>
        <s v="West Brandon"/>
        <s v="Wadefurt"/>
        <s v="East Aaron"/>
        <s v="Williamsbury"/>
        <s v="North Deborahville"/>
        <s v="Chapmanbury"/>
        <s v="Paulashire"/>
        <s v="Taylorland"/>
        <s v="Erinville"/>
        <s v="Harperchester"/>
        <s v="Trevorside"/>
      </sharedItems>
    </cacheField>
    <cacheField name="Trainer" numFmtId="0">
      <sharedItems/>
    </cacheField>
    <cacheField name="Training Duration(Days)" numFmtId="0">
      <sharedItems containsSemiMixedTypes="0" containsString="0" containsNumber="1" containsInteger="1" minValue="1" maxValue="5"/>
    </cacheField>
    <cacheField name="Training Cost" numFmtId="0">
      <sharedItems containsSemiMixedTypes="0" containsString="0" containsNumber="1" minValue="168.32" maxValue="964.44"/>
    </cacheField>
    <cacheField name="State" numFmtId="0">
      <sharedItems/>
    </cacheField>
    <cacheField name="EmpStatus" numFmtId="0">
      <sharedItems/>
    </cacheField>
    <cacheField name="Promotion Remark" numFmtId="0">
      <sharedItems/>
    </cacheField>
    <cacheField name="Performance" numFmtId="0">
      <sharedItems/>
    </cacheField>
    <cacheField name="Gender" numFmtId="0">
      <sharedItems count="2">
        <s v="Male"/>
        <s v="Femal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9.916570833331" createdVersion="8" refreshedVersion="8" minRefreshableVersion="3" recordCount="38" xr:uid="{A7097AEB-645E-4B44-AEB4-3CB27DBD99B3}">
  <cacheSource type="worksheet">
    <worksheetSource ref="A1:S39" sheet="Trainig data"/>
  </cacheSource>
  <cacheFields count="22">
    <cacheField name="Employee ID" numFmtId="0">
      <sharedItems containsSemiMixedTypes="0" containsString="0" containsNumber="1" containsInteger="1" minValue="3427" maxValue="3464"/>
    </cacheField>
    <cacheField name="FullName" numFmtId="0">
      <sharedItems count="38">
        <s v="uriah Bridges"/>
        <s v="paula Small"/>
        <s v="edward Buck"/>
        <s v="michael Riordan"/>
        <s v="jasmine Onque"/>
        <s v="maruk Fraval"/>
        <s v="latia Costa"/>
        <s v="sharlene Terry"/>
        <s v="jac McKinzie"/>
        <s v="joseph Martins"/>
        <s v="myriam Givens"/>
        <s v="dheepa Nguyen"/>
        <s v="bartholemew Khemmich"/>
        <s v="xana Potts"/>
        <s v="prater Jeremy"/>
        <s v="kaylah Moon"/>
        <s v="kristen Tate"/>
        <s v="bobby Rodgers"/>
        <s v="reid Park"/>
        <s v="hector Dalton"/>
        <s v="mariela Schultz"/>
        <s v="angela Molina"/>
        <s v="gerald Preston"/>
        <s v="reilly Moyer"/>
        <s v="carlee French"/>
        <s v="jaydon Blackburn"/>
        <s v="bridger Carter"/>
        <s v="leon Beard"/>
        <s v="charity Miranda"/>
        <s v="axel Howe"/>
        <s v="milton Wall"/>
        <s v="cory Robinson"/>
        <s v="saniya Yu"/>
        <s v="alisa James"/>
        <s v="lincoln Compton"/>
        <s v="aliana Nolan"/>
        <s v="kayden Dodson"/>
        <s v="james Duke"/>
      </sharedItems>
    </cacheField>
    <cacheField name="Department" numFmtId="0">
      <sharedItems count="3">
        <s v="Production       "/>
        <s v="Sales"/>
        <s v="IT/IS"/>
      </sharedItems>
    </cacheField>
    <cacheField name="Training Date" numFmtId="15">
      <sharedItems containsSemiMixedTypes="0" containsNonDate="0" containsDate="1" containsString="0" minDate="2022-08-06T00:00:00" maxDate="2023-07-20T00:00:00" count="37">
        <d v="2023-07-15T00:00:00"/>
        <d v="2022-09-12T00:00:00"/>
        <d v="2022-08-13T00:00:00"/>
        <d v="2022-12-15T00:00:00"/>
        <d v="2023-07-13T00:00:00"/>
        <d v="2023-04-18T00:00:00"/>
        <d v="2022-08-06T00:00:00"/>
        <d v="2022-10-07T00:00:00"/>
        <d v="2023-07-19T00:00:00"/>
        <d v="2023-04-09T00:00:00"/>
        <d v="2022-10-20T00:00:00"/>
        <d v="2022-10-05T00:00:00"/>
        <d v="2023-03-09T00:00:00"/>
        <d v="2023-05-29T00:00:00"/>
        <d v="2023-01-08T00:00:00"/>
        <d v="2023-03-06T00:00:00"/>
        <d v="2023-02-18T00:00:00"/>
        <d v="2022-11-02T00:00:00"/>
        <d v="2023-07-14T00:00:00"/>
        <d v="2022-12-11T00:00:00"/>
        <d v="2023-04-02T00:00:00"/>
        <d v="2023-05-16T00:00:00"/>
        <d v="2022-10-02T00:00:00"/>
        <d v="2023-01-12T00:00:00"/>
        <d v="2023-03-22T00:00:00"/>
        <d v="2022-09-13T00:00:00"/>
        <d v="2022-08-25T00:00:00"/>
        <d v="2023-02-07T00:00:00"/>
        <d v="2023-03-17T00:00:00"/>
        <d v="2023-06-08T00:00:00"/>
        <d v="2023-04-15T00:00:00"/>
        <d v="2022-12-02T00:00:00"/>
        <d v="2023-06-14T00:00:00"/>
        <d v="2023-07-08T00:00:00"/>
        <d v="2023-01-05T00:00:00"/>
        <d v="2022-08-29T00:00:00"/>
        <d v="2022-11-13T00:00:00"/>
      </sharedItems>
      <fieldGroup par="21"/>
    </cacheField>
    <cacheField name="Training Program Name" numFmtId="0">
      <sharedItems count="5">
        <s v="Leadership Development"/>
        <s v="Customer Service"/>
        <s v="Project Management"/>
        <s v="Technical Skills"/>
        <s v="Communication Skills"/>
      </sharedItems>
    </cacheField>
    <cacheField name="Training Type" numFmtId="0">
      <sharedItems count="2">
        <s v="Internal"/>
        <s v="External"/>
      </sharedItems>
    </cacheField>
    <cacheField name="Training Outcome" numFmtId="0">
      <sharedItems count="4">
        <s v="Failed"/>
        <s v="Incomplete"/>
        <s v="Completed"/>
        <s v="Passed"/>
      </sharedItems>
    </cacheField>
    <cacheField name="Location" numFmtId="0">
      <sharedItems/>
    </cacheField>
    <cacheField name="Trainer" numFmtId="0">
      <sharedItems count="38">
        <s v="Taylor Rodriguez"/>
        <s v="Kelly Patterson DDS"/>
        <s v="Taylor Thomas"/>
        <s v="Holly Elliott"/>
        <s v="Donald Martinez"/>
        <s v="Holly Sloan"/>
        <s v="David Stewart"/>
        <s v="Stephanie Garza"/>
        <s v="John Brown"/>
        <s v="Megan Wilson"/>
        <s v="Mrs. Valerie Brown"/>
        <s v="Sharon Flores DDS"/>
        <s v="Kimberly Garcia"/>
        <s v="Christopher Underwood"/>
        <s v="Robert Kane"/>
        <s v="Victoria Berry"/>
        <s v="Gary Thornton"/>
        <s v="William Willis"/>
        <s v="Andre Wu"/>
        <s v="Olivia Holland"/>
        <s v="Kimberly Doyle"/>
        <s v="Lindsay Williams"/>
        <s v="Joseph Faulkner"/>
        <s v="Laura Davis"/>
        <s v="Betty Williams"/>
        <s v="Daniel Miller"/>
        <s v="Samantha Hodge"/>
        <s v="Jonathan Brady"/>
        <s v="Timothy Moreno"/>
        <s v="Morgan Wright"/>
        <s v="Jeremy Garcia"/>
        <s v="Joseph Ward"/>
        <s v="Joseph Thomas"/>
        <s v="Willie Hernandez"/>
        <s v="Micheal Munoz"/>
        <s v="Stacey Esparza"/>
        <s v="Heather Edwards"/>
        <s v="Michaela Wright"/>
      </sharedItems>
    </cacheField>
    <cacheField name="Training Duration(Days)" numFmtId="0">
      <sharedItems containsSemiMixedTypes="0" containsString="0" containsNumber="1" containsInteger="1" minValue="1" maxValue="5"/>
    </cacheField>
    <cacheField name="Training Cost" numFmtId="0">
      <sharedItems containsSemiMixedTypes="0" containsString="0" containsNumber="1" minValue="168.32" maxValue="964.44"/>
    </cacheField>
    <cacheField name="State" numFmtId="0">
      <sharedItems/>
    </cacheField>
    <cacheField name="EmpStatus" numFmtId="0">
      <sharedItems count="2">
        <s v="Active"/>
        <s v="Non-Active"/>
      </sharedItems>
    </cacheField>
    <cacheField name="Promotion Remark" numFmtId="0">
      <sharedItems count="2">
        <s v="Under Review"/>
        <s v="Promote"/>
      </sharedItems>
    </cacheField>
    <cacheField name="Performance" numFmtId="0">
      <sharedItems count="3">
        <s v="Fully Met"/>
        <s v="Needs Improvement"/>
        <s v="Exceed"/>
      </sharedItems>
    </cacheField>
    <cacheField name="Gender" numFmtId="0">
      <sharedItems count="2">
        <s v="Male"/>
        <s v="Female"/>
      </sharedItems>
    </cacheField>
    <cacheField name="EmploymentType" numFmtId="0">
      <sharedItems count="3">
        <s v="Contract"/>
        <s v="Full-Time"/>
        <s v="Part-Time"/>
      </sharedItems>
    </cacheField>
    <cacheField name="TrainingMonth" numFmtId="0">
      <sharedItems count="12">
        <s v="Jul"/>
        <s v="Sep"/>
        <s v="Aug"/>
        <s v="Dec"/>
        <s v="Apr"/>
        <s v="Oct"/>
        <s v="Mar"/>
        <s v="May"/>
        <s v="Jan"/>
        <s v="Feb"/>
        <s v="Nov"/>
        <s v="Jun"/>
      </sharedItems>
    </cacheField>
    <cacheField name="TrainingYear" numFmtId="0">
      <sharedItems containsSemiMixedTypes="0" containsString="0" containsNumber="1" containsInteger="1" minValue="2022" maxValue="2023" count="2">
        <n v="2023"/>
        <n v="2022"/>
      </sharedItems>
    </cacheField>
    <cacheField name="Months (Training Date)" numFmtId="0" databaseField="0">
      <fieldGroup base="3">
        <rangePr groupBy="months" startDate="2022-08-06T00:00:00" endDate="2023-07-20T00:00:00"/>
        <groupItems count="14">
          <s v="&lt;8/6/2022"/>
          <s v="Jan"/>
          <s v="Feb"/>
          <s v="Mar"/>
          <s v="Apr"/>
          <s v="May"/>
          <s v="Jun"/>
          <s v="Jul"/>
          <s v="Aug"/>
          <s v="Sep"/>
          <s v="Oct"/>
          <s v="Nov"/>
          <s v="Dec"/>
          <s v="&gt;7/20/2023"/>
        </groupItems>
      </fieldGroup>
    </cacheField>
    <cacheField name="Quarters (Training Date)" numFmtId="0" databaseField="0">
      <fieldGroup base="3">
        <rangePr groupBy="quarters" startDate="2022-08-06T00:00:00" endDate="2023-07-20T00:00:00"/>
        <groupItems count="6">
          <s v="&lt;8/6/2022"/>
          <s v="Qtr1"/>
          <s v="Qtr2"/>
          <s v="Qtr3"/>
          <s v="Qtr4"/>
          <s v="&gt;7/20/2023"/>
        </groupItems>
      </fieldGroup>
    </cacheField>
    <cacheField name="Years (Training Date)" numFmtId="0" databaseField="0">
      <fieldGroup base="3">
        <rangePr groupBy="years" startDate="2022-08-06T00:00:00" endDate="2023-07-20T00:00:00"/>
        <groupItems count="4">
          <s v="&lt;8/6/2022"/>
          <s v="2022"/>
          <s v="2023"/>
          <s v="&gt;7/20/2023"/>
        </groupItems>
      </fieldGroup>
    </cacheField>
  </cacheFields>
  <extLst>
    <ext xmlns:x14="http://schemas.microsoft.com/office/spreadsheetml/2009/9/main" uri="{725AE2AE-9491-48be-B2B4-4EB974FC3084}">
      <x14:pivotCacheDefinition pivotCacheId="10087861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3427"/>
    <s v="uriah Bridges"/>
    <s v="Production       "/>
    <d v="2023-07-15T00:00:00"/>
    <s v="Leadership Development"/>
    <s v="Internal"/>
    <s v="Failed"/>
    <s v="South Marisa"/>
    <s v="Taylor Rodriguez"/>
    <n v="2"/>
    <n v="606.11"/>
    <x v="0"/>
  </r>
  <r>
    <n v="3428"/>
    <s v="paula Small"/>
    <s v="Production       "/>
    <d v="2022-09-12T00:00:00"/>
    <s v="Customer Service"/>
    <s v="External"/>
    <s v="Incomplete"/>
    <s v="Tammieville"/>
    <s v="Kelly Patterson DDS"/>
    <n v="4"/>
    <n v="673.02"/>
    <x v="0"/>
  </r>
  <r>
    <n v="3429"/>
    <s v="edward Buck"/>
    <s v="Sales"/>
    <d v="2022-08-13T00:00:00"/>
    <s v="Leadership Development"/>
    <s v="External"/>
    <s v="Failed"/>
    <s v="East Roberthaven"/>
    <s v="Taylor Thomas"/>
    <n v="2"/>
    <n v="413.28"/>
    <x v="0"/>
  </r>
  <r>
    <n v="3430"/>
    <s v="michael Riordan"/>
    <s v="Sales"/>
    <d v="2022-12-15T00:00:00"/>
    <s v="Project Management"/>
    <s v="External"/>
    <s v="Completed"/>
    <s v="Garzatown"/>
    <s v="Holly Elliott"/>
    <n v="3"/>
    <n v="663.78"/>
    <x v="0"/>
  </r>
  <r>
    <n v="3431"/>
    <s v="jasmine Onque"/>
    <s v="Sales"/>
    <d v="2023-07-13T00:00:00"/>
    <s v="Technical Skills"/>
    <s v="External"/>
    <s v="Failed"/>
    <s v="Lake Meganville"/>
    <s v="Donald Martinez"/>
    <n v="5"/>
    <n v="399.03"/>
    <x v="1"/>
  </r>
  <r>
    <n v="3432"/>
    <s v="maruk Fraval"/>
    <s v="Sales"/>
    <d v="2023-04-18T00:00:00"/>
    <s v="Project Management"/>
    <s v="Internal"/>
    <s v="Passed"/>
    <s v="Kingchester"/>
    <s v="Holly Sloan"/>
    <n v="2"/>
    <n v="820.33"/>
    <x v="1"/>
  </r>
  <r>
    <n v="3433"/>
    <s v="latia Costa"/>
    <s v="Sales"/>
    <d v="2022-08-06T00:00:00"/>
    <s v="Customer Service"/>
    <s v="External"/>
    <s v="Passed"/>
    <s v="Lancehaven"/>
    <s v="David Stewart"/>
    <n v="5"/>
    <n v="295.08"/>
    <x v="1"/>
  </r>
  <r>
    <n v="3434"/>
    <s v="sharlene Terry"/>
    <s v="Sales"/>
    <d v="2022-10-07T00:00:00"/>
    <s v="Leadership Development"/>
    <s v="Internal"/>
    <s v="Passed"/>
    <s v="Jeremyshire"/>
    <s v="Stephanie Garza"/>
    <n v="3"/>
    <n v="790.15"/>
    <x v="1"/>
  </r>
  <r>
    <n v="3435"/>
    <s v="jac McKinzie"/>
    <s v="Sales"/>
    <d v="2023-07-19T00:00:00"/>
    <s v="Customer Service"/>
    <s v="Internal"/>
    <s v="Passed"/>
    <s v="West Randall"/>
    <s v="John Brown"/>
    <n v="3"/>
    <n v="798.4"/>
    <x v="1"/>
  </r>
  <r>
    <n v="3436"/>
    <s v="joseph Martins"/>
    <s v="Sales"/>
    <d v="2023-04-09T00:00:00"/>
    <s v="Leadership Development"/>
    <s v="Internal"/>
    <s v="Failed"/>
    <s v="Nicolebury"/>
    <s v="Megan Wilson"/>
    <n v="5"/>
    <n v="192.61"/>
    <x v="1"/>
  </r>
  <r>
    <n v="3437"/>
    <s v="myriam Givens"/>
    <s v="Sales"/>
    <d v="2022-10-20T00:00:00"/>
    <s v="Technical Skills"/>
    <s v="Internal"/>
    <s v="Failed"/>
    <s v="Jenniferhaven"/>
    <s v="Mrs. Valerie Brown"/>
    <n v="1"/>
    <n v="455.68"/>
    <x v="1"/>
  </r>
  <r>
    <n v="3438"/>
    <s v="dheepa Nguyen"/>
    <s v="Sales"/>
    <d v="2022-10-05T00:00:00"/>
    <s v="Technical Skills"/>
    <s v="Internal"/>
    <s v="Failed"/>
    <s v="Nunezmouth"/>
    <s v="Sharon Flores DDS"/>
    <n v="2"/>
    <n v="208.17"/>
    <x v="1"/>
  </r>
  <r>
    <n v="3439"/>
    <s v="bartholemew Khemmich"/>
    <s v="Sales"/>
    <d v="2023-03-09T00:00:00"/>
    <s v="Technical Skills"/>
    <s v="External"/>
    <s v="Incomplete"/>
    <s v="Port Margaretview"/>
    <s v="Kimberly Garcia"/>
    <n v="1"/>
    <n v="421.07"/>
    <x v="1"/>
  </r>
  <r>
    <n v="3440"/>
    <s v="xana Potts"/>
    <s v="Sales"/>
    <d v="2023-05-29T00:00:00"/>
    <s v="Communication Skills"/>
    <s v="External"/>
    <s v="Failed"/>
    <s v="Nancyview"/>
    <s v="Christopher Underwood"/>
    <n v="1"/>
    <n v="649.03"/>
    <x v="0"/>
  </r>
  <r>
    <n v="3441"/>
    <s v="prater Jeremy"/>
    <s v="Sales"/>
    <d v="2023-01-08T00:00:00"/>
    <s v="Project Management"/>
    <s v="Internal"/>
    <s v="Passed"/>
    <s v="Carrollside"/>
    <s v="Robert Kane"/>
    <n v="4"/>
    <n v="450.2"/>
    <x v="0"/>
  </r>
  <r>
    <n v="3442"/>
    <s v="kaylah Moon"/>
    <s v="IT/IS"/>
    <d v="2023-03-06T00:00:00"/>
    <s v="Project Management"/>
    <s v="External"/>
    <s v="Failed"/>
    <s v="Port Davidshire"/>
    <s v="Victoria Berry"/>
    <n v="4"/>
    <n v="286.87"/>
    <x v="0"/>
  </r>
  <r>
    <n v="3443"/>
    <s v="kristen Tate"/>
    <s v="IT/IS"/>
    <d v="2023-02-18T00:00:00"/>
    <s v="Technical Skills"/>
    <s v="External"/>
    <s v="Failed"/>
    <s v="East Katie"/>
    <s v="Gary Thornton"/>
    <n v="3"/>
    <n v="402.13"/>
    <x v="0"/>
  </r>
  <r>
    <n v="3444"/>
    <s v="bobby Rodgers"/>
    <s v="Sales"/>
    <d v="2022-11-02T00:00:00"/>
    <s v="Technical Skills"/>
    <s v="External"/>
    <s v="Failed"/>
    <s v="Jacobburgh"/>
    <s v="William Willis"/>
    <n v="2"/>
    <n v="388.84"/>
    <x v="0"/>
  </r>
  <r>
    <n v="3445"/>
    <s v="reid Park"/>
    <s v="Sales"/>
    <d v="2023-07-14T00:00:00"/>
    <s v="Project Management"/>
    <s v="External"/>
    <s v="Completed"/>
    <s v="Ryanmouth"/>
    <s v="Andre Wu"/>
    <n v="2"/>
    <n v="879.64"/>
    <x v="0"/>
  </r>
  <r>
    <n v="3446"/>
    <s v="hector Dalton"/>
    <s v="Sales"/>
    <d v="2022-12-11T00:00:00"/>
    <s v="Technical Skills"/>
    <s v="Internal"/>
    <s v="Failed"/>
    <s v="South John"/>
    <s v="Olivia Holland"/>
    <n v="5"/>
    <n v="701.13"/>
    <x v="0"/>
  </r>
  <r>
    <n v="3447"/>
    <s v="mariela Schultz"/>
    <s v="Sales"/>
    <d v="2023-04-02T00:00:00"/>
    <s v="Customer Service"/>
    <s v="Internal"/>
    <s v="Incomplete"/>
    <s v="Kristenton"/>
    <s v="Kimberly Doyle"/>
    <n v="3"/>
    <n v="353.21"/>
    <x v="0"/>
  </r>
  <r>
    <n v="3448"/>
    <s v="angela Molina"/>
    <s v="Sales"/>
    <d v="2023-05-16T00:00:00"/>
    <s v="Communication Skills"/>
    <s v="Internal"/>
    <s v="Completed"/>
    <s v="West Jamesview"/>
    <s v="Lindsay Williams"/>
    <n v="4"/>
    <n v="911.05"/>
    <x v="0"/>
  </r>
  <r>
    <n v="3449"/>
    <s v="gerald Preston"/>
    <s v="Sales"/>
    <d v="2022-10-02T00:00:00"/>
    <s v="Communication Skills"/>
    <s v="External"/>
    <s v="Completed"/>
    <s v="Josebury"/>
    <s v="Joseph Faulkner"/>
    <n v="3"/>
    <n v="242.21"/>
    <x v="2"/>
  </r>
  <r>
    <n v="3450"/>
    <s v="reilly Moyer"/>
    <s v="Sales"/>
    <d v="2023-01-12T00:00:00"/>
    <s v="Technical Skills"/>
    <s v="Internal"/>
    <s v="Completed"/>
    <s v="South Benjaminfurt"/>
    <s v="Laura Davis"/>
    <n v="4"/>
    <n v="186.07"/>
    <x v="2"/>
  </r>
  <r>
    <n v="3451"/>
    <s v="carlee French"/>
    <s v="Sales"/>
    <d v="2023-03-22T00:00:00"/>
    <s v="Technical Skills"/>
    <s v="External"/>
    <s v="Completed"/>
    <s v="Duncanview"/>
    <s v="Betty Williams"/>
    <n v="1"/>
    <n v="921.97"/>
    <x v="2"/>
  </r>
  <r>
    <n v="3452"/>
    <s v="jaydon Blackburn"/>
    <s v="Sales"/>
    <d v="2022-09-13T00:00:00"/>
    <s v="Customer Service"/>
    <s v="Internal"/>
    <s v="Failed"/>
    <s v="Lake Jonathan"/>
    <s v="Daniel Miller"/>
    <n v="1"/>
    <n v="691.04"/>
    <x v="2"/>
  </r>
  <r>
    <n v="3453"/>
    <s v="bridger Carter"/>
    <s v="Sales"/>
    <d v="2022-08-25T00:00:00"/>
    <s v="Customer Service"/>
    <s v="External"/>
    <s v="Completed"/>
    <s v="Port Jamesshire"/>
    <s v="Samantha Hodge"/>
    <n v="5"/>
    <n v="964.44"/>
    <x v="2"/>
  </r>
  <r>
    <n v="3454"/>
    <s v="leon Beard"/>
    <s v="IT/IS"/>
    <d v="2023-02-07T00:00:00"/>
    <s v="Communication Skills"/>
    <s v="Internal"/>
    <s v="Passed"/>
    <s v="West Brandon"/>
    <s v="Jonathan Brady"/>
    <n v="3"/>
    <n v="184.9"/>
    <x v="2"/>
  </r>
  <r>
    <n v="3455"/>
    <s v="charity Miranda"/>
    <s v="Sales"/>
    <d v="2023-03-17T00:00:00"/>
    <s v="Project Management"/>
    <s v="External"/>
    <s v="Passed"/>
    <s v="Wadefurt"/>
    <s v="Timothy Moreno"/>
    <n v="1"/>
    <n v="220.41"/>
    <x v="3"/>
  </r>
  <r>
    <n v="3456"/>
    <s v="axel Howe"/>
    <s v="Sales"/>
    <d v="2023-06-08T00:00:00"/>
    <s v="Technical Skills"/>
    <s v="External"/>
    <s v="Passed"/>
    <s v="East Aaron"/>
    <s v="Morgan Wright"/>
    <n v="2"/>
    <n v="336.82"/>
    <x v="3"/>
  </r>
  <r>
    <n v="3457"/>
    <s v="milton Wall"/>
    <s v="Sales"/>
    <d v="2023-04-15T00:00:00"/>
    <s v="Customer Service"/>
    <s v="External"/>
    <s v="Completed"/>
    <s v="Williamsbury"/>
    <s v="Jeremy Garcia"/>
    <n v="4"/>
    <n v="485.73"/>
    <x v="3"/>
  </r>
  <r>
    <n v="3458"/>
    <s v="cory Robinson"/>
    <s v="Sales"/>
    <d v="2022-12-02T00:00:00"/>
    <s v="Communication Skills"/>
    <s v="Internal"/>
    <s v="Failed"/>
    <s v="North Deborahville"/>
    <s v="Joseph Ward"/>
    <n v="2"/>
    <n v="409.27"/>
    <x v="3"/>
  </r>
  <r>
    <n v="3459"/>
    <s v="saniya Yu"/>
    <s v="Sales"/>
    <d v="2023-06-14T00:00:00"/>
    <s v="Communication Skills"/>
    <s v="Internal"/>
    <s v="Passed"/>
    <s v="Chapmanbury"/>
    <s v="Joseph Thomas"/>
    <n v="4"/>
    <n v="168.32"/>
    <x v="3"/>
  </r>
  <r>
    <n v="3460"/>
    <s v="alisa James"/>
    <s v="Sales"/>
    <d v="2023-07-08T00:00:00"/>
    <s v="Communication Skills"/>
    <s v="External"/>
    <s v="Incomplete"/>
    <s v="Paulashire"/>
    <s v="Willie Hernandez"/>
    <n v="5"/>
    <n v="919.52"/>
    <x v="3"/>
  </r>
  <r>
    <n v="3461"/>
    <s v="lincoln Compton"/>
    <s v="Sales"/>
    <d v="2023-01-05T00:00:00"/>
    <s v="Technical Skills"/>
    <s v="External"/>
    <s v="Completed"/>
    <s v="Taylorland"/>
    <s v="Micheal Munoz"/>
    <n v="2"/>
    <n v="948.43"/>
    <x v="3"/>
  </r>
  <r>
    <n v="3462"/>
    <s v="aliana Nolan"/>
    <s v="Sales"/>
    <d v="2023-07-19T00:00:00"/>
    <s v="Project Management"/>
    <s v="External"/>
    <s v="Completed"/>
    <s v="Erinville"/>
    <s v="Stacey Esparza"/>
    <n v="1"/>
    <n v="320.01"/>
    <x v="3"/>
  </r>
  <r>
    <n v="3463"/>
    <s v="kayden Dodson"/>
    <s v="Sales"/>
    <d v="2022-08-29T00:00:00"/>
    <s v="Technical Skills"/>
    <s v="Internal"/>
    <s v="Incomplete"/>
    <s v="Harperchester"/>
    <s v="Heather Edwards"/>
    <n v="4"/>
    <n v="926.19"/>
    <x v="3"/>
  </r>
  <r>
    <n v="3464"/>
    <s v="james Duke"/>
    <s v="Sales"/>
    <d v="2022-11-13T00:00:00"/>
    <s v="Customer Service"/>
    <s v="External"/>
    <s v="Passed"/>
    <s v="Trevorside"/>
    <s v="Michaela Wright"/>
    <n v="2"/>
    <n v="290.47000000000003"/>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3427"/>
    <s v="uriah Bridges"/>
    <s v="Production       "/>
    <d v="2023-07-15T00:00:00"/>
    <s v="Leadership Development"/>
    <s v="Internal"/>
    <x v="0"/>
    <x v="0"/>
    <s v="Taylor Rodriguez"/>
    <n v="2"/>
    <n v="606.11"/>
    <s v="NG"/>
    <s v="Active"/>
    <s v="Under Review"/>
    <s v="Fully Met"/>
    <x v="0"/>
  </r>
  <r>
    <n v="3428"/>
    <s v="paula Small"/>
    <s v="Production       "/>
    <d v="2022-09-12T00:00:00"/>
    <s v="Customer Service"/>
    <s v="External"/>
    <x v="1"/>
    <x v="1"/>
    <s v="Kelly Patterson DDS"/>
    <n v="4"/>
    <n v="673.02"/>
    <s v="NG"/>
    <s v="Active"/>
    <s v="Under Review"/>
    <s v="Fully Met"/>
    <x v="0"/>
  </r>
  <r>
    <n v="3429"/>
    <s v="edward Buck"/>
    <s v="Sales"/>
    <d v="2022-08-13T00:00:00"/>
    <s v="Leadership Development"/>
    <s v="External"/>
    <x v="0"/>
    <x v="2"/>
    <s v="Taylor Thomas"/>
    <n v="2"/>
    <n v="413.28"/>
    <s v="NG"/>
    <s v="Active"/>
    <s v="Under Review"/>
    <s v="Fully Met"/>
    <x v="0"/>
  </r>
  <r>
    <n v="3430"/>
    <s v="michael Riordan"/>
    <s v="Sales"/>
    <d v="2022-12-15T00:00:00"/>
    <s v="Project Management"/>
    <s v="External"/>
    <x v="2"/>
    <x v="3"/>
    <s v="Holly Elliott"/>
    <n v="3"/>
    <n v="663.78"/>
    <s v="NG"/>
    <s v="Active"/>
    <s v="Under Review"/>
    <s v="Fully Met"/>
    <x v="0"/>
  </r>
  <r>
    <n v="3431"/>
    <s v="jasmine Onque"/>
    <s v="Sales"/>
    <d v="2023-07-13T00:00:00"/>
    <s v="Technical Skills"/>
    <s v="External"/>
    <x v="0"/>
    <x v="4"/>
    <s v="Donald Martinez"/>
    <n v="5"/>
    <n v="399.03"/>
    <s v="CA"/>
    <s v="Active"/>
    <s v="Under Review"/>
    <s v="Fully Met"/>
    <x v="1"/>
  </r>
  <r>
    <n v="3432"/>
    <s v="maruk Fraval"/>
    <s v="Sales"/>
    <d v="2023-04-18T00:00:00"/>
    <s v="Project Management"/>
    <s v="Internal"/>
    <x v="3"/>
    <x v="5"/>
    <s v="Holly Sloan"/>
    <n v="2"/>
    <n v="820.33"/>
    <s v="CA"/>
    <s v="Active"/>
    <s v="Under Review"/>
    <s v="Fully Met"/>
    <x v="0"/>
  </r>
  <r>
    <n v="3433"/>
    <s v="latia Costa"/>
    <s v="Sales"/>
    <d v="2022-08-06T00:00:00"/>
    <s v="Customer Service"/>
    <s v="External"/>
    <x v="3"/>
    <x v="6"/>
    <s v="David Stewart"/>
    <n v="5"/>
    <n v="295.08"/>
    <s v="CA"/>
    <s v="Non-Active"/>
    <s v="Under Review"/>
    <s v="Needs Improvement"/>
    <x v="1"/>
  </r>
  <r>
    <n v="3434"/>
    <s v="sharlene Terry"/>
    <s v="Sales"/>
    <d v="2022-10-07T00:00:00"/>
    <s v="Leadership Development"/>
    <s v="Internal"/>
    <x v="3"/>
    <x v="7"/>
    <s v="Stephanie Garza"/>
    <n v="3"/>
    <n v="790.15"/>
    <s v="CA"/>
    <s v="Non-Active"/>
    <s v="Under Review"/>
    <s v="Fully Met"/>
    <x v="1"/>
  </r>
  <r>
    <n v="3435"/>
    <s v="jac McKinzie"/>
    <s v="Sales"/>
    <d v="2023-07-19T00:00:00"/>
    <s v="Customer Service"/>
    <s v="Internal"/>
    <x v="3"/>
    <x v="8"/>
    <s v="John Brown"/>
    <n v="3"/>
    <n v="798.4"/>
    <s v="CA"/>
    <s v="Active"/>
    <s v="Under Review"/>
    <s v="Needs Improvement"/>
    <x v="0"/>
  </r>
  <r>
    <n v="3436"/>
    <s v="joseph Martins"/>
    <s v="Sales"/>
    <d v="2023-04-09T00:00:00"/>
    <s v="Leadership Development"/>
    <s v="Internal"/>
    <x v="0"/>
    <x v="9"/>
    <s v="Megan Wilson"/>
    <n v="5"/>
    <n v="192.61"/>
    <s v="CA"/>
    <s v="Non-Active"/>
    <s v="Under Review"/>
    <s v="Fully Met"/>
    <x v="0"/>
  </r>
  <r>
    <n v="3437"/>
    <s v="myriam Givens"/>
    <s v="Sales"/>
    <d v="2022-10-20T00:00:00"/>
    <s v="Technical Skills"/>
    <s v="Internal"/>
    <x v="0"/>
    <x v="10"/>
    <s v="Mrs. Valerie Brown"/>
    <n v="1"/>
    <n v="455.68"/>
    <s v="CA"/>
    <s v="Active"/>
    <s v="Under Review"/>
    <s v="Fully Met"/>
    <x v="1"/>
  </r>
  <r>
    <n v="3438"/>
    <s v="dheepa Nguyen"/>
    <s v="Sales"/>
    <d v="2022-10-05T00:00:00"/>
    <s v="Technical Skills"/>
    <s v="Internal"/>
    <x v="0"/>
    <x v="11"/>
    <s v="Sharon Flores DDS"/>
    <n v="2"/>
    <n v="208.17"/>
    <s v="CA"/>
    <s v="Non-Active"/>
    <s v="Under Review"/>
    <s v="Fully Met"/>
    <x v="1"/>
  </r>
  <r>
    <n v="3439"/>
    <s v="bartholemew Khemmich"/>
    <s v="Sales"/>
    <d v="2023-03-09T00:00:00"/>
    <s v="Technical Skills"/>
    <s v="External"/>
    <x v="1"/>
    <x v="12"/>
    <s v="Kimberly Garcia"/>
    <n v="1"/>
    <n v="421.07"/>
    <s v="CA"/>
    <s v="Non-Active"/>
    <s v="Under Review"/>
    <s v="Fully Met"/>
    <x v="0"/>
  </r>
  <r>
    <n v="3440"/>
    <s v="xana Potts"/>
    <s v="Sales"/>
    <d v="2023-05-29T00:00:00"/>
    <s v="Communication Skills"/>
    <s v="External"/>
    <x v="0"/>
    <x v="13"/>
    <s v="Christopher Underwood"/>
    <n v="1"/>
    <n v="649.03"/>
    <s v="NG"/>
    <s v="Non-Active"/>
    <s v="Under Review"/>
    <s v="Fully Met"/>
    <x v="1"/>
  </r>
  <r>
    <n v="3441"/>
    <s v="prater Jeremy"/>
    <s v="Sales"/>
    <d v="2023-01-08T00:00:00"/>
    <s v="Project Management"/>
    <s v="Internal"/>
    <x v="3"/>
    <x v="14"/>
    <s v="Robert Kane"/>
    <n v="4"/>
    <n v="450.2"/>
    <s v="NG"/>
    <s v="Active"/>
    <s v="Under Review"/>
    <s v="Needs Improvement"/>
    <x v="0"/>
  </r>
  <r>
    <n v="3442"/>
    <s v="kaylah Moon"/>
    <s v="IT/IS"/>
    <d v="2023-03-06T00:00:00"/>
    <s v="Project Management"/>
    <s v="External"/>
    <x v="0"/>
    <x v="15"/>
    <s v="Victoria Berry"/>
    <n v="4"/>
    <n v="286.87"/>
    <s v="NG"/>
    <s v="Non-Active"/>
    <s v="Under Review"/>
    <s v="Needs Improvement"/>
    <x v="0"/>
  </r>
  <r>
    <n v="3443"/>
    <s v="kristen Tate"/>
    <s v="IT/IS"/>
    <d v="2023-02-18T00:00:00"/>
    <s v="Technical Skills"/>
    <s v="External"/>
    <x v="0"/>
    <x v="16"/>
    <s v="Gary Thornton"/>
    <n v="3"/>
    <n v="402.13"/>
    <s v="NG"/>
    <s v="Non-Active"/>
    <s v="Under Review"/>
    <s v="Fully Met"/>
    <x v="0"/>
  </r>
  <r>
    <n v="3444"/>
    <s v="bobby Rodgers"/>
    <s v="Sales"/>
    <d v="2022-11-02T00:00:00"/>
    <s v="Technical Skills"/>
    <s v="External"/>
    <x v="0"/>
    <x v="17"/>
    <s v="William Willis"/>
    <n v="2"/>
    <n v="388.84"/>
    <s v="NG"/>
    <s v="Non-Active"/>
    <s v="Under Review"/>
    <s v="Fully Met"/>
    <x v="0"/>
  </r>
  <r>
    <n v="3445"/>
    <s v="reid Park"/>
    <s v="Sales"/>
    <d v="2023-07-14T00:00:00"/>
    <s v="Project Management"/>
    <s v="External"/>
    <x v="2"/>
    <x v="18"/>
    <s v="Andre Wu"/>
    <n v="2"/>
    <n v="879.64"/>
    <s v="NG"/>
    <s v="Active"/>
    <s v="Under Review"/>
    <s v="Needs Improvement"/>
    <x v="1"/>
  </r>
  <r>
    <n v="3446"/>
    <s v="hector Dalton"/>
    <s v="Sales"/>
    <d v="2022-12-11T00:00:00"/>
    <s v="Technical Skills"/>
    <s v="Internal"/>
    <x v="0"/>
    <x v="19"/>
    <s v="Olivia Holland"/>
    <n v="5"/>
    <n v="701.13"/>
    <s v="NG"/>
    <s v="Active"/>
    <s v="Under Review"/>
    <s v="Needs Improvement"/>
    <x v="1"/>
  </r>
  <r>
    <n v="3447"/>
    <s v="mariela Schultz"/>
    <s v="Sales"/>
    <d v="2023-04-02T00:00:00"/>
    <s v="Customer Service"/>
    <s v="Internal"/>
    <x v="1"/>
    <x v="20"/>
    <s v="Kimberly Doyle"/>
    <n v="3"/>
    <n v="353.21"/>
    <s v="NG"/>
    <s v="Non-Active"/>
    <s v="Under Review"/>
    <s v="Fully Met"/>
    <x v="1"/>
  </r>
  <r>
    <n v="3448"/>
    <s v="angela Molina"/>
    <s v="Sales"/>
    <d v="2023-05-16T00:00:00"/>
    <s v="Communication Skills"/>
    <s v="Internal"/>
    <x v="2"/>
    <x v="21"/>
    <s v="Lindsay Williams"/>
    <n v="4"/>
    <n v="911.05"/>
    <s v="NG"/>
    <s v="Non-Active"/>
    <s v="Under Review"/>
    <s v="Fully Met"/>
    <x v="0"/>
  </r>
  <r>
    <n v="3449"/>
    <s v="gerald Preston"/>
    <s v="Sales"/>
    <d v="2022-10-02T00:00:00"/>
    <s v="Communication Skills"/>
    <s v="External"/>
    <x v="2"/>
    <x v="22"/>
    <s v="Joseph Faulkner"/>
    <n v="3"/>
    <n v="242.21"/>
    <s v="UK"/>
    <s v="Non-Active"/>
    <s v="Under Review"/>
    <s v="Fully Met"/>
    <x v="0"/>
  </r>
  <r>
    <n v="3450"/>
    <s v="reilly Moyer"/>
    <s v="Sales"/>
    <d v="2023-01-12T00:00:00"/>
    <s v="Technical Skills"/>
    <s v="Internal"/>
    <x v="2"/>
    <x v="23"/>
    <s v="Laura Davis"/>
    <n v="4"/>
    <n v="186.07"/>
    <s v="UK"/>
    <s v="Non-Active"/>
    <s v="Under Review"/>
    <s v="Needs Improvement"/>
    <x v="0"/>
  </r>
  <r>
    <n v="3451"/>
    <s v="carlee French"/>
    <s v="Sales"/>
    <d v="2023-03-22T00:00:00"/>
    <s v="Technical Skills"/>
    <s v="External"/>
    <x v="2"/>
    <x v="24"/>
    <s v="Betty Williams"/>
    <n v="1"/>
    <n v="921.97"/>
    <s v="UK"/>
    <s v="Non-Active"/>
    <s v="Under Review"/>
    <s v="Needs Improvement"/>
    <x v="0"/>
  </r>
  <r>
    <n v="3452"/>
    <s v="jaydon Blackburn"/>
    <s v="Sales"/>
    <d v="2022-09-13T00:00:00"/>
    <s v="Customer Service"/>
    <s v="Internal"/>
    <x v="0"/>
    <x v="25"/>
    <s v="Daniel Miller"/>
    <n v="1"/>
    <n v="691.04"/>
    <s v="UK"/>
    <s v="Active"/>
    <s v="Under Review"/>
    <s v="Fully Met"/>
    <x v="0"/>
  </r>
  <r>
    <n v="3453"/>
    <s v="bridger Carter"/>
    <s v="Sales"/>
    <d v="2022-08-25T00:00:00"/>
    <s v="Customer Service"/>
    <s v="External"/>
    <x v="2"/>
    <x v="26"/>
    <s v="Samantha Hodge"/>
    <n v="5"/>
    <n v="964.44"/>
    <s v="UK"/>
    <s v="Active"/>
    <s v="Under Review"/>
    <s v="Fully Met"/>
    <x v="0"/>
  </r>
  <r>
    <n v="3454"/>
    <s v="leon Beard"/>
    <s v="IT/IS"/>
    <d v="2023-02-07T00:00:00"/>
    <s v="Communication Skills"/>
    <s v="Internal"/>
    <x v="3"/>
    <x v="27"/>
    <s v="Jonathan Brady"/>
    <n v="3"/>
    <n v="184.9"/>
    <s v="UK"/>
    <s v="Active"/>
    <s v="Promote"/>
    <s v="Exceed"/>
    <x v="0"/>
  </r>
  <r>
    <n v="3455"/>
    <s v="charity Miranda"/>
    <s v="Sales"/>
    <d v="2023-03-17T00:00:00"/>
    <s v="Project Management"/>
    <s v="External"/>
    <x v="3"/>
    <x v="28"/>
    <s v="Timothy Moreno"/>
    <n v="1"/>
    <n v="220.41"/>
    <s v="US"/>
    <s v="Non-Active"/>
    <s v="Under Review"/>
    <s v="Needs Improvement"/>
    <x v="0"/>
  </r>
  <r>
    <n v="3456"/>
    <s v="axel Howe"/>
    <s v="Sales"/>
    <d v="2023-06-08T00:00:00"/>
    <s v="Technical Skills"/>
    <s v="External"/>
    <x v="3"/>
    <x v="29"/>
    <s v="Morgan Wright"/>
    <n v="2"/>
    <n v="336.82"/>
    <s v="US"/>
    <s v="Active"/>
    <s v="Under Review"/>
    <s v="Fully Met"/>
    <x v="1"/>
  </r>
  <r>
    <n v="3457"/>
    <s v="milton Wall"/>
    <s v="Sales"/>
    <d v="2023-04-15T00:00:00"/>
    <s v="Customer Service"/>
    <s v="External"/>
    <x v="2"/>
    <x v="30"/>
    <s v="Jeremy Garcia"/>
    <n v="4"/>
    <n v="485.73"/>
    <s v="US"/>
    <s v="Active"/>
    <s v="Promote"/>
    <s v="Exceed"/>
    <x v="1"/>
  </r>
  <r>
    <n v="3458"/>
    <s v="cory Robinson"/>
    <s v="Sales"/>
    <d v="2022-12-02T00:00:00"/>
    <s v="Communication Skills"/>
    <s v="Internal"/>
    <x v="0"/>
    <x v="31"/>
    <s v="Joseph Ward"/>
    <n v="2"/>
    <n v="409.27"/>
    <s v="US"/>
    <s v="Non-Active"/>
    <s v="Under Review"/>
    <s v="Exceed"/>
    <x v="1"/>
  </r>
  <r>
    <n v="3459"/>
    <s v="saniya Yu"/>
    <s v="Sales"/>
    <d v="2023-06-14T00:00:00"/>
    <s v="Communication Skills"/>
    <s v="Internal"/>
    <x v="3"/>
    <x v="32"/>
    <s v="Joseph Thomas"/>
    <n v="4"/>
    <n v="168.32"/>
    <s v="US"/>
    <s v="Non-Active"/>
    <s v="Under Review"/>
    <s v="Needs Improvement"/>
    <x v="0"/>
  </r>
  <r>
    <n v="3460"/>
    <s v="alisa James"/>
    <s v="Sales"/>
    <d v="2023-07-08T00:00:00"/>
    <s v="Communication Skills"/>
    <s v="External"/>
    <x v="1"/>
    <x v="33"/>
    <s v="Willie Hernandez"/>
    <n v="5"/>
    <n v="919.52"/>
    <s v="US"/>
    <s v="Active"/>
    <s v="Under Review"/>
    <s v="Fully Met"/>
    <x v="0"/>
  </r>
  <r>
    <n v="3461"/>
    <s v="lincoln Compton"/>
    <s v="Sales"/>
    <d v="2023-01-05T00:00:00"/>
    <s v="Technical Skills"/>
    <s v="External"/>
    <x v="2"/>
    <x v="34"/>
    <s v="Micheal Munoz"/>
    <n v="2"/>
    <n v="948.43"/>
    <s v="US"/>
    <s v="Non-Active"/>
    <s v="Promote"/>
    <s v="Exceed"/>
    <x v="0"/>
  </r>
  <r>
    <n v="3462"/>
    <s v="aliana Nolan"/>
    <s v="Sales"/>
    <d v="2023-07-19T00:00:00"/>
    <s v="Project Management"/>
    <s v="External"/>
    <x v="2"/>
    <x v="35"/>
    <s v="Stacey Esparza"/>
    <n v="1"/>
    <n v="320.01"/>
    <s v="US"/>
    <s v="Non-Active"/>
    <s v="Under Review"/>
    <s v="Exceed"/>
    <x v="0"/>
  </r>
  <r>
    <n v="3463"/>
    <s v="kayden Dodson"/>
    <s v="Sales"/>
    <d v="2022-08-29T00:00:00"/>
    <s v="Technical Skills"/>
    <s v="Internal"/>
    <x v="1"/>
    <x v="36"/>
    <s v="Heather Edwards"/>
    <n v="4"/>
    <n v="926.19"/>
    <s v="US"/>
    <s v="Non-Active"/>
    <s v="Under Review"/>
    <s v="Fully Met"/>
    <x v="0"/>
  </r>
  <r>
    <n v="3464"/>
    <s v="james Duke"/>
    <s v="Sales"/>
    <d v="2022-11-13T00:00:00"/>
    <s v="Customer Service"/>
    <s v="External"/>
    <x v="3"/>
    <x v="37"/>
    <s v="Michaela Wright"/>
    <n v="2"/>
    <n v="290.47000000000003"/>
    <s v="US"/>
    <s v="Non-Active"/>
    <s v="Under Review"/>
    <s v="Exceed"/>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3427"/>
    <x v="0"/>
    <x v="0"/>
    <x v="0"/>
    <x v="0"/>
    <x v="0"/>
    <x v="0"/>
    <s v="South Marisa"/>
    <x v="0"/>
    <n v="2"/>
    <n v="606.11"/>
    <s v="NG"/>
    <x v="0"/>
    <x v="0"/>
    <x v="0"/>
    <x v="0"/>
    <x v="0"/>
    <x v="0"/>
    <x v="0"/>
  </r>
  <r>
    <n v="3428"/>
    <x v="1"/>
    <x v="0"/>
    <x v="1"/>
    <x v="1"/>
    <x v="1"/>
    <x v="1"/>
    <s v="Tammieville"/>
    <x v="1"/>
    <n v="4"/>
    <n v="673.02"/>
    <s v="NG"/>
    <x v="0"/>
    <x v="0"/>
    <x v="0"/>
    <x v="0"/>
    <x v="0"/>
    <x v="1"/>
    <x v="1"/>
  </r>
  <r>
    <n v="3429"/>
    <x v="2"/>
    <x v="1"/>
    <x v="2"/>
    <x v="0"/>
    <x v="1"/>
    <x v="0"/>
    <s v="East Roberthaven"/>
    <x v="2"/>
    <n v="2"/>
    <n v="413.28"/>
    <s v="NG"/>
    <x v="0"/>
    <x v="0"/>
    <x v="0"/>
    <x v="0"/>
    <x v="1"/>
    <x v="2"/>
    <x v="1"/>
  </r>
  <r>
    <n v="3430"/>
    <x v="3"/>
    <x v="1"/>
    <x v="3"/>
    <x v="2"/>
    <x v="1"/>
    <x v="2"/>
    <s v="Garzatown"/>
    <x v="3"/>
    <n v="3"/>
    <n v="663.78"/>
    <s v="NG"/>
    <x v="0"/>
    <x v="0"/>
    <x v="0"/>
    <x v="0"/>
    <x v="0"/>
    <x v="3"/>
    <x v="1"/>
  </r>
  <r>
    <n v="3431"/>
    <x v="4"/>
    <x v="1"/>
    <x v="4"/>
    <x v="3"/>
    <x v="1"/>
    <x v="0"/>
    <s v="Lake Meganville"/>
    <x v="4"/>
    <n v="5"/>
    <n v="399.03"/>
    <s v="CA"/>
    <x v="0"/>
    <x v="0"/>
    <x v="0"/>
    <x v="1"/>
    <x v="0"/>
    <x v="0"/>
    <x v="0"/>
  </r>
  <r>
    <n v="3432"/>
    <x v="5"/>
    <x v="1"/>
    <x v="5"/>
    <x v="2"/>
    <x v="0"/>
    <x v="3"/>
    <s v="Kingchester"/>
    <x v="5"/>
    <n v="2"/>
    <n v="820.33"/>
    <s v="CA"/>
    <x v="0"/>
    <x v="0"/>
    <x v="0"/>
    <x v="0"/>
    <x v="0"/>
    <x v="4"/>
    <x v="0"/>
  </r>
  <r>
    <n v="3433"/>
    <x v="6"/>
    <x v="1"/>
    <x v="6"/>
    <x v="1"/>
    <x v="1"/>
    <x v="3"/>
    <s v="Lancehaven"/>
    <x v="6"/>
    <n v="5"/>
    <n v="295.08"/>
    <s v="CA"/>
    <x v="1"/>
    <x v="0"/>
    <x v="1"/>
    <x v="1"/>
    <x v="1"/>
    <x v="2"/>
    <x v="1"/>
  </r>
  <r>
    <n v="3434"/>
    <x v="7"/>
    <x v="1"/>
    <x v="7"/>
    <x v="0"/>
    <x v="0"/>
    <x v="3"/>
    <s v="Jeremyshire"/>
    <x v="7"/>
    <n v="3"/>
    <n v="790.15"/>
    <s v="CA"/>
    <x v="1"/>
    <x v="0"/>
    <x v="0"/>
    <x v="1"/>
    <x v="0"/>
    <x v="5"/>
    <x v="1"/>
  </r>
  <r>
    <n v="3435"/>
    <x v="8"/>
    <x v="1"/>
    <x v="8"/>
    <x v="1"/>
    <x v="0"/>
    <x v="3"/>
    <s v="West Randall"/>
    <x v="8"/>
    <n v="3"/>
    <n v="798.4"/>
    <s v="CA"/>
    <x v="0"/>
    <x v="0"/>
    <x v="1"/>
    <x v="0"/>
    <x v="0"/>
    <x v="0"/>
    <x v="0"/>
  </r>
  <r>
    <n v="3436"/>
    <x v="9"/>
    <x v="1"/>
    <x v="9"/>
    <x v="0"/>
    <x v="0"/>
    <x v="0"/>
    <s v="Nicolebury"/>
    <x v="9"/>
    <n v="5"/>
    <n v="192.61"/>
    <s v="CA"/>
    <x v="1"/>
    <x v="0"/>
    <x v="0"/>
    <x v="0"/>
    <x v="2"/>
    <x v="4"/>
    <x v="0"/>
  </r>
  <r>
    <n v="3437"/>
    <x v="10"/>
    <x v="1"/>
    <x v="10"/>
    <x v="3"/>
    <x v="0"/>
    <x v="0"/>
    <s v="Jenniferhaven"/>
    <x v="10"/>
    <n v="1"/>
    <n v="455.68"/>
    <s v="CA"/>
    <x v="0"/>
    <x v="0"/>
    <x v="0"/>
    <x v="1"/>
    <x v="0"/>
    <x v="5"/>
    <x v="1"/>
  </r>
  <r>
    <n v="3438"/>
    <x v="11"/>
    <x v="1"/>
    <x v="11"/>
    <x v="3"/>
    <x v="0"/>
    <x v="0"/>
    <s v="Nunezmouth"/>
    <x v="11"/>
    <n v="2"/>
    <n v="208.17"/>
    <s v="CA"/>
    <x v="1"/>
    <x v="0"/>
    <x v="0"/>
    <x v="1"/>
    <x v="1"/>
    <x v="5"/>
    <x v="1"/>
  </r>
  <r>
    <n v="3439"/>
    <x v="12"/>
    <x v="1"/>
    <x v="12"/>
    <x v="3"/>
    <x v="1"/>
    <x v="1"/>
    <s v="Port Margaretview"/>
    <x v="12"/>
    <n v="1"/>
    <n v="421.07"/>
    <s v="CA"/>
    <x v="1"/>
    <x v="0"/>
    <x v="0"/>
    <x v="0"/>
    <x v="1"/>
    <x v="6"/>
    <x v="0"/>
  </r>
  <r>
    <n v="3440"/>
    <x v="13"/>
    <x v="1"/>
    <x v="13"/>
    <x v="4"/>
    <x v="1"/>
    <x v="0"/>
    <s v="Nancyview"/>
    <x v="13"/>
    <n v="1"/>
    <n v="649.03"/>
    <s v="NG"/>
    <x v="1"/>
    <x v="0"/>
    <x v="0"/>
    <x v="1"/>
    <x v="0"/>
    <x v="7"/>
    <x v="0"/>
  </r>
  <r>
    <n v="3441"/>
    <x v="14"/>
    <x v="1"/>
    <x v="14"/>
    <x v="2"/>
    <x v="0"/>
    <x v="3"/>
    <s v="Carrollside"/>
    <x v="14"/>
    <n v="4"/>
    <n v="450.2"/>
    <s v="NG"/>
    <x v="0"/>
    <x v="0"/>
    <x v="1"/>
    <x v="0"/>
    <x v="2"/>
    <x v="8"/>
    <x v="0"/>
  </r>
  <r>
    <n v="3442"/>
    <x v="15"/>
    <x v="2"/>
    <x v="15"/>
    <x v="2"/>
    <x v="1"/>
    <x v="0"/>
    <s v="Port Davidshire"/>
    <x v="15"/>
    <n v="4"/>
    <n v="286.87"/>
    <s v="NG"/>
    <x v="1"/>
    <x v="0"/>
    <x v="1"/>
    <x v="0"/>
    <x v="1"/>
    <x v="6"/>
    <x v="0"/>
  </r>
  <r>
    <n v="3443"/>
    <x v="16"/>
    <x v="2"/>
    <x v="16"/>
    <x v="3"/>
    <x v="1"/>
    <x v="0"/>
    <s v="East Katie"/>
    <x v="16"/>
    <n v="3"/>
    <n v="402.13"/>
    <s v="NG"/>
    <x v="1"/>
    <x v="0"/>
    <x v="0"/>
    <x v="0"/>
    <x v="1"/>
    <x v="9"/>
    <x v="0"/>
  </r>
  <r>
    <n v="3444"/>
    <x v="17"/>
    <x v="1"/>
    <x v="17"/>
    <x v="3"/>
    <x v="1"/>
    <x v="0"/>
    <s v="Jacobburgh"/>
    <x v="17"/>
    <n v="2"/>
    <n v="388.84"/>
    <s v="NG"/>
    <x v="1"/>
    <x v="0"/>
    <x v="0"/>
    <x v="0"/>
    <x v="0"/>
    <x v="10"/>
    <x v="1"/>
  </r>
  <r>
    <n v="3445"/>
    <x v="18"/>
    <x v="1"/>
    <x v="18"/>
    <x v="2"/>
    <x v="1"/>
    <x v="2"/>
    <s v="Ryanmouth"/>
    <x v="18"/>
    <n v="2"/>
    <n v="879.64"/>
    <s v="NG"/>
    <x v="0"/>
    <x v="0"/>
    <x v="1"/>
    <x v="1"/>
    <x v="0"/>
    <x v="0"/>
    <x v="0"/>
  </r>
  <r>
    <n v="3446"/>
    <x v="19"/>
    <x v="1"/>
    <x v="19"/>
    <x v="3"/>
    <x v="0"/>
    <x v="0"/>
    <s v="South John"/>
    <x v="19"/>
    <n v="5"/>
    <n v="701.13"/>
    <s v="NG"/>
    <x v="0"/>
    <x v="0"/>
    <x v="1"/>
    <x v="1"/>
    <x v="2"/>
    <x v="3"/>
    <x v="1"/>
  </r>
  <r>
    <n v="3447"/>
    <x v="20"/>
    <x v="1"/>
    <x v="20"/>
    <x v="1"/>
    <x v="0"/>
    <x v="1"/>
    <s v="Kristenton"/>
    <x v="20"/>
    <n v="3"/>
    <n v="353.21"/>
    <s v="NG"/>
    <x v="1"/>
    <x v="0"/>
    <x v="0"/>
    <x v="1"/>
    <x v="2"/>
    <x v="4"/>
    <x v="0"/>
  </r>
  <r>
    <n v="3448"/>
    <x v="21"/>
    <x v="1"/>
    <x v="21"/>
    <x v="4"/>
    <x v="0"/>
    <x v="2"/>
    <s v="West Jamesview"/>
    <x v="21"/>
    <n v="4"/>
    <n v="911.05"/>
    <s v="NG"/>
    <x v="1"/>
    <x v="0"/>
    <x v="0"/>
    <x v="0"/>
    <x v="1"/>
    <x v="7"/>
    <x v="0"/>
  </r>
  <r>
    <n v="3449"/>
    <x v="22"/>
    <x v="1"/>
    <x v="22"/>
    <x v="4"/>
    <x v="1"/>
    <x v="2"/>
    <s v="Josebury"/>
    <x v="22"/>
    <n v="3"/>
    <n v="242.21"/>
    <s v="UK"/>
    <x v="1"/>
    <x v="0"/>
    <x v="0"/>
    <x v="0"/>
    <x v="0"/>
    <x v="5"/>
    <x v="1"/>
  </r>
  <r>
    <n v="3450"/>
    <x v="23"/>
    <x v="1"/>
    <x v="23"/>
    <x v="3"/>
    <x v="0"/>
    <x v="2"/>
    <s v="South Benjaminfurt"/>
    <x v="23"/>
    <n v="4"/>
    <n v="186.07"/>
    <s v="UK"/>
    <x v="1"/>
    <x v="0"/>
    <x v="1"/>
    <x v="0"/>
    <x v="0"/>
    <x v="8"/>
    <x v="0"/>
  </r>
  <r>
    <n v="3451"/>
    <x v="24"/>
    <x v="1"/>
    <x v="24"/>
    <x v="3"/>
    <x v="1"/>
    <x v="2"/>
    <s v="Duncanview"/>
    <x v="24"/>
    <n v="1"/>
    <n v="921.97"/>
    <s v="UK"/>
    <x v="1"/>
    <x v="0"/>
    <x v="1"/>
    <x v="0"/>
    <x v="0"/>
    <x v="6"/>
    <x v="0"/>
  </r>
  <r>
    <n v="3452"/>
    <x v="25"/>
    <x v="1"/>
    <x v="25"/>
    <x v="1"/>
    <x v="0"/>
    <x v="0"/>
    <s v="Lake Jonathan"/>
    <x v="25"/>
    <n v="1"/>
    <n v="691.04"/>
    <s v="UK"/>
    <x v="0"/>
    <x v="0"/>
    <x v="0"/>
    <x v="0"/>
    <x v="2"/>
    <x v="1"/>
    <x v="1"/>
  </r>
  <r>
    <n v="3453"/>
    <x v="26"/>
    <x v="1"/>
    <x v="26"/>
    <x v="1"/>
    <x v="1"/>
    <x v="2"/>
    <s v="Port Jamesshire"/>
    <x v="26"/>
    <n v="5"/>
    <n v="964.44"/>
    <s v="UK"/>
    <x v="0"/>
    <x v="0"/>
    <x v="0"/>
    <x v="0"/>
    <x v="0"/>
    <x v="2"/>
    <x v="1"/>
  </r>
  <r>
    <n v="3454"/>
    <x v="27"/>
    <x v="2"/>
    <x v="27"/>
    <x v="4"/>
    <x v="0"/>
    <x v="3"/>
    <s v="West Brandon"/>
    <x v="27"/>
    <n v="3"/>
    <n v="184.9"/>
    <s v="UK"/>
    <x v="0"/>
    <x v="1"/>
    <x v="2"/>
    <x v="0"/>
    <x v="1"/>
    <x v="9"/>
    <x v="0"/>
  </r>
  <r>
    <n v="3455"/>
    <x v="28"/>
    <x v="1"/>
    <x v="28"/>
    <x v="2"/>
    <x v="1"/>
    <x v="3"/>
    <s v="Wadefurt"/>
    <x v="28"/>
    <n v="1"/>
    <n v="220.41"/>
    <s v="US"/>
    <x v="1"/>
    <x v="0"/>
    <x v="1"/>
    <x v="0"/>
    <x v="1"/>
    <x v="6"/>
    <x v="0"/>
  </r>
  <r>
    <n v="3456"/>
    <x v="29"/>
    <x v="1"/>
    <x v="29"/>
    <x v="3"/>
    <x v="1"/>
    <x v="3"/>
    <s v="East Aaron"/>
    <x v="29"/>
    <n v="2"/>
    <n v="336.82"/>
    <s v="US"/>
    <x v="0"/>
    <x v="0"/>
    <x v="0"/>
    <x v="1"/>
    <x v="1"/>
    <x v="11"/>
    <x v="0"/>
  </r>
  <r>
    <n v="3457"/>
    <x v="30"/>
    <x v="1"/>
    <x v="30"/>
    <x v="1"/>
    <x v="1"/>
    <x v="2"/>
    <s v="Williamsbury"/>
    <x v="30"/>
    <n v="4"/>
    <n v="485.73"/>
    <s v="US"/>
    <x v="0"/>
    <x v="1"/>
    <x v="2"/>
    <x v="1"/>
    <x v="1"/>
    <x v="4"/>
    <x v="0"/>
  </r>
  <r>
    <n v="3458"/>
    <x v="31"/>
    <x v="1"/>
    <x v="31"/>
    <x v="4"/>
    <x v="0"/>
    <x v="0"/>
    <s v="North Deborahville"/>
    <x v="31"/>
    <n v="2"/>
    <n v="409.27"/>
    <s v="US"/>
    <x v="1"/>
    <x v="0"/>
    <x v="2"/>
    <x v="1"/>
    <x v="0"/>
    <x v="3"/>
    <x v="1"/>
  </r>
  <r>
    <n v="3459"/>
    <x v="32"/>
    <x v="1"/>
    <x v="32"/>
    <x v="4"/>
    <x v="0"/>
    <x v="3"/>
    <s v="Chapmanbury"/>
    <x v="32"/>
    <n v="4"/>
    <n v="168.32"/>
    <s v="US"/>
    <x v="1"/>
    <x v="0"/>
    <x v="1"/>
    <x v="0"/>
    <x v="2"/>
    <x v="11"/>
    <x v="0"/>
  </r>
  <r>
    <n v="3460"/>
    <x v="33"/>
    <x v="1"/>
    <x v="33"/>
    <x v="4"/>
    <x v="1"/>
    <x v="1"/>
    <s v="Paulashire"/>
    <x v="33"/>
    <n v="5"/>
    <n v="919.52"/>
    <s v="US"/>
    <x v="0"/>
    <x v="0"/>
    <x v="0"/>
    <x v="0"/>
    <x v="1"/>
    <x v="0"/>
    <x v="0"/>
  </r>
  <r>
    <n v="3461"/>
    <x v="34"/>
    <x v="1"/>
    <x v="34"/>
    <x v="3"/>
    <x v="1"/>
    <x v="2"/>
    <s v="Taylorland"/>
    <x v="34"/>
    <n v="2"/>
    <n v="948.43"/>
    <s v="US"/>
    <x v="1"/>
    <x v="1"/>
    <x v="2"/>
    <x v="0"/>
    <x v="1"/>
    <x v="8"/>
    <x v="0"/>
  </r>
  <r>
    <n v="3462"/>
    <x v="35"/>
    <x v="1"/>
    <x v="8"/>
    <x v="2"/>
    <x v="1"/>
    <x v="2"/>
    <s v="Erinville"/>
    <x v="35"/>
    <n v="1"/>
    <n v="320.01"/>
    <s v="US"/>
    <x v="1"/>
    <x v="0"/>
    <x v="2"/>
    <x v="0"/>
    <x v="0"/>
    <x v="0"/>
    <x v="0"/>
  </r>
  <r>
    <n v="3463"/>
    <x v="36"/>
    <x v="1"/>
    <x v="35"/>
    <x v="3"/>
    <x v="0"/>
    <x v="1"/>
    <s v="Harperchester"/>
    <x v="36"/>
    <n v="4"/>
    <n v="926.19"/>
    <s v="US"/>
    <x v="1"/>
    <x v="0"/>
    <x v="0"/>
    <x v="0"/>
    <x v="2"/>
    <x v="2"/>
    <x v="1"/>
  </r>
  <r>
    <n v="3464"/>
    <x v="37"/>
    <x v="1"/>
    <x v="36"/>
    <x v="1"/>
    <x v="1"/>
    <x v="3"/>
    <s v="Trevorside"/>
    <x v="37"/>
    <n v="2"/>
    <n v="290.47000000000003"/>
    <s v="US"/>
    <x v="1"/>
    <x v="0"/>
    <x v="2"/>
    <x v="0"/>
    <x v="0"/>
    <x v="1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3114EF-F25B-46E7-96B1-F47DBABFD745}"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16:D22" firstHeaderRow="1" firstDataRow="1" firstDataCol="1"/>
  <pivotFields count="22">
    <pivotField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axis="axisRow"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6">
    <i>
      <x/>
    </i>
    <i>
      <x v="1"/>
    </i>
    <i>
      <x v="2"/>
    </i>
    <i>
      <x v="3"/>
    </i>
    <i>
      <x v="4"/>
    </i>
    <i t="grand">
      <x/>
    </i>
  </rowItems>
  <colItems count="1">
    <i/>
  </colItems>
  <dataFields count="1">
    <dataField name="Average of Training Cost" fld="10" subtotal="average" baseField="0" baseItem="0" numFmtId="164"/>
  </dataFields>
  <formats count="1">
    <format dxfId="46">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6D3F60-288E-494A-AFCA-729484DF039E}"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rowPageCount="1" colPageCount="1"/>
  <pivotFields count="22">
    <pivotField dataField="1"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axis="axisPage" showAll="0">
      <items count="3">
        <item x="1"/>
        <item x="0"/>
        <item t="default"/>
      </items>
    </pivotField>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pageFields count="1">
    <pageField fld="15" item="1" hier="-1"/>
  </pageFields>
  <dataFields count="1">
    <dataField name="Trained Male" fld="0" subtotal="count" baseField="0" baseItem="0"/>
  </dataFields>
  <formats count="1">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B8D8D5-85D1-4D68-9814-CB9ED28D187B}"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9:J15" firstHeaderRow="1" firstDataRow="1" firstDataCol="1"/>
  <pivotFields count="22">
    <pivotField dataField="1"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axis="axisRow"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6">
    <i>
      <x/>
    </i>
    <i>
      <x v="1"/>
    </i>
    <i>
      <x v="2"/>
    </i>
    <i>
      <x v="3"/>
    </i>
    <i>
      <x v="4"/>
    </i>
    <i t="grand">
      <x/>
    </i>
  </rowItems>
  <colItems count="1">
    <i/>
  </colItems>
  <dataFields count="1">
    <dataField name="Count of Employee ID" fld="0" subtotal="count" baseField="0" baseItem="0"/>
  </dataFields>
  <formats count="1">
    <format dxfId="48">
      <pivotArea outline="0" collapsedLevelsAreSubtotals="1" fieldPosition="0"/>
    </format>
  </formats>
  <chartFormats count="3">
    <chartFormat chart="13"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8A2588-EBFC-4EC9-8FE4-FCDF912B7432}"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rowPageCount="1" colPageCount="1"/>
  <pivotFields count="22">
    <pivotField dataField="1"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axis="axisPage" showAll="0">
      <items count="3">
        <item x="1"/>
        <item x="0"/>
        <item t="default"/>
      </items>
    </pivotField>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pageFields count="1">
    <pageField fld="15" item="0" hier="-1"/>
  </pageFields>
  <dataFields count="1">
    <dataField name="Trained Female" fld="0" subtotal="count" baseField="0" baseItem="0"/>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65CC1F-FDB5-469D-85FB-0058F79AE5E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5:G30" firstHeaderRow="1" firstDataRow="1" firstDataCol="1"/>
  <pivotFields count="12">
    <pivotField showAll="0"/>
    <pivotField showAll="0"/>
    <pivotField showAll="0"/>
    <pivotField numFmtId="15" showAll="0"/>
    <pivotField showAll="0"/>
    <pivotField showAll="0"/>
    <pivotField showAll="0"/>
    <pivotField showAll="0"/>
    <pivotField showAll="0"/>
    <pivotField showAll="0"/>
    <pivotField dataField="1" showAll="0"/>
    <pivotField axis="axisRow" showAll="0">
      <items count="5">
        <item x="1"/>
        <item x="0"/>
        <item x="2"/>
        <item x="3"/>
        <item t="default"/>
      </items>
    </pivotField>
  </pivotFields>
  <rowFields count="1">
    <field x="11"/>
  </rowFields>
  <rowItems count="5">
    <i>
      <x/>
    </i>
    <i>
      <x v="1"/>
    </i>
    <i>
      <x v="2"/>
    </i>
    <i>
      <x v="3"/>
    </i>
    <i t="grand">
      <x/>
    </i>
  </rowItems>
  <colItems count="1">
    <i/>
  </colItems>
  <dataFields count="1">
    <dataField name="Average of Training Cost" fld="1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834698-1EFC-4F43-BD3D-15A252E6E04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I25:J29" firstHeaderRow="1" firstDataRow="1" firstDataCol="1"/>
  <pivotFields count="22">
    <pivotField dataField="1"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6"/>
  </rowFields>
  <rowItems count="4">
    <i>
      <x/>
    </i>
    <i>
      <x v="1"/>
    </i>
    <i>
      <x v="2"/>
    </i>
    <i t="grand">
      <x/>
    </i>
  </rowItems>
  <colItems count="1">
    <i/>
  </colItems>
  <dataFields count="1">
    <dataField name="Count of Employee ID" fld="0" subtotal="count" baseField="0" baseItem="0"/>
  </dataFields>
  <formats count="1">
    <format dxfId="50">
      <pivotArea outline="0" collapsedLevelsAreSubtotals="1" fieldPosition="0"/>
    </format>
  </formats>
  <chartFormats count="9">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pivotArea type="data" outline="0" fieldPosition="0">
        <references count="2">
          <reference field="4294967294" count="1" selected="0">
            <x v="0"/>
          </reference>
          <reference field="16" count="1" selected="0">
            <x v="0"/>
          </reference>
        </references>
      </pivotArea>
    </chartFormat>
    <chartFormat chart="14" format="3">
      <pivotArea type="data" outline="0" fieldPosition="0">
        <references count="2">
          <reference field="4294967294" count="1" selected="0">
            <x v="0"/>
          </reference>
          <reference field="16" count="1" selected="0">
            <x v="1"/>
          </reference>
        </references>
      </pivotArea>
    </chartFormat>
    <chartFormat chart="14" format="4">
      <pivotArea type="data" outline="0" fieldPosition="0">
        <references count="2">
          <reference field="4294967294" count="1" selected="0">
            <x v="0"/>
          </reference>
          <reference field="16" count="1" selected="0">
            <x v="2"/>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16" count="1" selected="0">
            <x v="0"/>
          </reference>
        </references>
      </pivotArea>
    </chartFormat>
    <chartFormat chart="15" format="7">
      <pivotArea type="data" outline="0" fieldPosition="0">
        <references count="2">
          <reference field="4294967294" count="1" selected="0">
            <x v="0"/>
          </reference>
          <reference field="16" count="1" selected="0">
            <x v="1"/>
          </reference>
        </references>
      </pivotArea>
    </chartFormat>
    <chartFormat chart="15" format="8">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9E9C04-8314-4098-B344-E7C8B22D0EAA}"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F13:G17" firstHeaderRow="1" firstDataRow="1" firstDataCol="1"/>
  <pivotFields count="22">
    <pivotField showAll="0"/>
    <pivotField showAll="0"/>
    <pivotField axis="axisRow"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4">
    <i>
      <x/>
    </i>
    <i>
      <x v="1"/>
    </i>
    <i>
      <x v="2"/>
    </i>
    <i t="grand">
      <x/>
    </i>
  </rowItems>
  <colItems count="1">
    <i/>
  </colItems>
  <dataFields count="1">
    <dataField name="Average of Training Cost" fld="10" subtotal="average" baseField="0" baseItem="0" numFmtId="164"/>
  </dataFields>
  <formats count="1">
    <format dxfId="51">
      <pivotArea outline="0" collapsedLevelsAreSubtotals="1" fieldPosition="0"/>
    </format>
  </formats>
  <chartFormats count="3">
    <chartFormat chart="8"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55B799-6C6D-4248-A549-55D6548FC671}"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C25:D30" firstHeaderRow="1" firstDataRow="1" firstDataCol="1"/>
  <pivotFields count="22">
    <pivotField dataField="1"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items count="6">
        <item x="4"/>
        <item x="1"/>
        <item x="0"/>
        <item x="2"/>
        <item x="3"/>
        <item t="default"/>
      </items>
    </pivotField>
    <pivotField showAll="0">
      <items count="3">
        <item x="1"/>
        <item x="0"/>
        <item t="default"/>
      </items>
    </pivotField>
    <pivotField axis="axisRow" showAll="0">
      <items count="5">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5">
    <i>
      <x/>
    </i>
    <i>
      <x v="1"/>
    </i>
    <i>
      <x v="2"/>
    </i>
    <i>
      <x v="3"/>
    </i>
    <i t="grand">
      <x/>
    </i>
  </rowItems>
  <colItems count="1">
    <i/>
  </colItems>
  <dataFields count="1">
    <dataField name="Count of Employee ID" fld="0" subtotal="count" baseField="0" baseItem="0"/>
  </dataFields>
  <formats count="1">
    <format dxfId="52">
      <pivotArea outline="0" collapsedLevelsAreSubtotals="1" fieldPosition="0"/>
    </format>
  </formats>
  <chartFormats count="2">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334FB6-D07E-4109-A899-DA41ABC9A66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2">
    <pivotField dataField="1"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items count="6">
        <item x="4"/>
        <item x="1"/>
        <item x="0"/>
        <item x="2"/>
        <item x="3"/>
        <item t="default"/>
      </items>
    </pivotField>
    <pivotField showAll="0">
      <items count="3">
        <item x="1"/>
        <item x="0"/>
        <item t="default"/>
      </items>
    </pivotField>
    <pivotField showAll="0">
      <items count="5">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Employees trained" fld="0" subtotal="count" baseField="0" baseItem="0"/>
  </data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8FD15E1-858D-48C8-AD55-F3E63E8BD1A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19:J22" firstHeaderRow="1" firstDataRow="1" firstDataCol="1"/>
  <pivotFields count="16">
    <pivotField dataField="1" showAll="0"/>
    <pivotField showAll="0"/>
    <pivotField showAll="0"/>
    <pivotField numFmtId="15" showAll="0"/>
    <pivotField showAll="0"/>
    <pivotField showAll="0"/>
    <pivotField showAll="0">
      <items count="5">
        <item x="2"/>
        <item x="0"/>
        <item x="1"/>
        <item x="3"/>
        <item t="default"/>
      </items>
    </pivotField>
    <pivotField showAll="0"/>
    <pivotField showAll="0"/>
    <pivotField showAll="0"/>
    <pivotField showAll="0"/>
    <pivotField showAll="0"/>
    <pivotField showAll="0"/>
    <pivotField showAll="0"/>
    <pivotField showAll="0"/>
    <pivotField axis="axisRow" showAll="0">
      <items count="3">
        <item x="1"/>
        <item x="0"/>
        <item t="default"/>
      </items>
    </pivotField>
  </pivotFields>
  <rowFields count="1">
    <field x="15"/>
  </rowFields>
  <rowItems count="3">
    <i>
      <x/>
    </i>
    <i>
      <x v="1"/>
    </i>
    <i t="grand">
      <x/>
    </i>
  </rowItems>
  <colItems count="1">
    <i/>
  </colItems>
  <dataFields count="1">
    <dataField name="Count of Employee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169BEA3-81A2-4123-B7F6-B6422BCE4372}"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2:C13" firstHeaderRow="1" firstDataRow="1" firstDataCol="0"/>
  <pivotFields count="22">
    <pivotField showAll="0"/>
    <pivotField showAll="0"/>
    <pivotField showAll="0">
      <items count="4">
        <item x="2"/>
        <item x="0"/>
        <item x="1"/>
        <item t="default"/>
      </items>
    </pivotField>
    <pivotField numFmtId="15"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showAll="0"/>
    <pivotField showAll="0">
      <items count="3">
        <item x="1"/>
        <item x="0"/>
        <item t="default"/>
      </items>
    </pivotField>
    <pivotField showAll="0">
      <items count="5">
        <item x="2"/>
        <item x="0"/>
        <item x="1"/>
        <item x="3"/>
        <item t="default"/>
      </items>
    </pivotField>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4">
        <item x="0"/>
        <item x="1"/>
        <item x="2"/>
        <item t="default"/>
      </items>
    </pivotField>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Training Cost" fld="10" baseField="0" baseItem="0" numFmtId="165"/>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3CC1B83-B666-48EF-BEC1-3E4BD9F6ADE1}"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E47" firstHeaderRow="1" firstDataRow="1" firstDataCol="4"/>
  <pivotFields count="22">
    <pivotField compact="0" outline="0" showAll="0"/>
    <pivotField axis="axisRow" compact="0" outline="0" showAll="0" defaultSubtotal="0">
      <items count="38">
        <item x="35"/>
        <item x="33"/>
        <item x="21"/>
        <item x="29"/>
        <item x="12"/>
        <item x="17"/>
        <item x="26"/>
        <item x="24"/>
        <item x="28"/>
        <item x="31"/>
        <item x="11"/>
        <item x="2"/>
        <item x="22"/>
        <item x="19"/>
        <item x="8"/>
        <item x="37"/>
        <item x="4"/>
        <item x="25"/>
        <item x="9"/>
        <item x="36"/>
        <item x="15"/>
        <item x="16"/>
        <item x="6"/>
        <item x="27"/>
        <item x="34"/>
        <item x="20"/>
        <item x="5"/>
        <item x="3"/>
        <item x="30"/>
        <item x="10"/>
        <item x="1"/>
        <item x="14"/>
        <item x="18"/>
        <item x="23"/>
        <item x="32"/>
        <item x="7"/>
        <item x="0"/>
        <item x="13"/>
      </items>
    </pivotField>
    <pivotField axis="axisRow" compact="0" outline="0" showAll="0" defaultSubtotal="0">
      <items count="3">
        <item x="2"/>
        <item x="0"/>
        <item x="1"/>
      </items>
    </pivotField>
    <pivotField compact="0" numFmtId="15" outline="0" showAll="0">
      <items count="38">
        <item x="6"/>
        <item x="2"/>
        <item x="26"/>
        <item x="35"/>
        <item x="1"/>
        <item x="25"/>
        <item x="22"/>
        <item x="11"/>
        <item x="7"/>
        <item x="10"/>
        <item x="17"/>
        <item x="36"/>
        <item x="31"/>
        <item x="19"/>
        <item x="3"/>
        <item x="34"/>
        <item x="14"/>
        <item x="23"/>
        <item x="27"/>
        <item x="16"/>
        <item x="15"/>
        <item x="12"/>
        <item x="28"/>
        <item x="24"/>
        <item x="20"/>
        <item x="9"/>
        <item x="30"/>
        <item x="5"/>
        <item x="21"/>
        <item x="13"/>
        <item x="29"/>
        <item x="32"/>
        <item x="33"/>
        <item x="4"/>
        <item x="18"/>
        <item x="0"/>
        <item x="8"/>
        <item t="default"/>
      </items>
    </pivotField>
    <pivotField compact="0" outline="0" showAll="0">
      <items count="6">
        <item x="4"/>
        <item x="1"/>
        <item x="0"/>
        <item x="2"/>
        <item x="3"/>
        <item t="default"/>
      </items>
    </pivotField>
    <pivotField compact="0" outline="0" showAll="0">
      <items count="3">
        <item x="1"/>
        <item x="0"/>
        <item t="default"/>
      </items>
    </pivotField>
    <pivotField compact="0" outline="0" showAll="0">
      <items count="5">
        <item x="2"/>
        <item x="0"/>
        <item x="1"/>
        <item x="3"/>
        <item t="default"/>
      </items>
    </pivotField>
    <pivotField compact="0" outline="0" showAll="0"/>
    <pivotField compact="0" outline="0" showAll="0">
      <items count="39">
        <item x="18"/>
        <item x="24"/>
        <item x="13"/>
        <item x="25"/>
        <item x="6"/>
        <item x="4"/>
        <item x="16"/>
        <item x="36"/>
        <item x="3"/>
        <item x="5"/>
        <item x="30"/>
        <item x="8"/>
        <item x="27"/>
        <item x="22"/>
        <item x="32"/>
        <item x="31"/>
        <item x="1"/>
        <item x="20"/>
        <item x="12"/>
        <item x="23"/>
        <item x="21"/>
        <item x="9"/>
        <item x="37"/>
        <item x="34"/>
        <item x="29"/>
        <item x="10"/>
        <item x="19"/>
        <item x="14"/>
        <item x="26"/>
        <item x="11"/>
        <item x="35"/>
        <item x="7"/>
        <item x="0"/>
        <item x="2"/>
        <item x="28"/>
        <item x="15"/>
        <item x="17"/>
        <item x="33"/>
        <item t="default"/>
      </items>
    </pivotField>
    <pivotField compact="0" outline="0" showAll="0"/>
    <pivotField compact="0" outline="0" showAll="0"/>
    <pivotField compact="0" outline="0" showAll="0"/>
    <pivotField compact="0" outline="0" showAll="0">
      <items count="3">
        <item x="0"/>
        <item x="1"/>
        <item t="default"/>
      </items>
    </pivotField>
    <pivotField axis="axisRow" compact="0" outline="0" showAll="0" defaultSubtotal="0">
      <items count="2">
        <item x="1"/>
        <item x="0"/>
      </items>
    </pivotField>
    <pivotField axis="axisRow" compact="0" outline="0" showAll="0" defaultSubtotal="0">
      <items count="3">
        <item x="2"/>
        <item x="0"/>
        <item x="1"/>
      </items>
    </pivotField>
    <pivotField compact="0" outline="0" showAll="0">
      <items count="3">
        <item x="1"/>
        <item x="0"/>
        <item t="default"/>
      </items>
    </pivotField>
    <pivotField compact="0" outline="0" showAll="0">
      <items count="4">
        <item x="0"/>
        <item x="1"/>
        <item x="2"/>
        <item t="default"/>
      </items>
    </pivotField>
    <pivotField compact="0" outline="0" showAll="0"/>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4">
    <field x="2"/>
    <field x="1"/>
    <field x="14"/>
    <field x="13"/>
  </rowFields>
  <rowItems count="39">
    <i>
      <x/>
      <x v="20"/>
      <x v="2"/>
      <x v="1"/>
    </i>
    <i r="1">
      <x v="21"/>
      <x v="1"/>
      <x v="1"/>
    </i>
    <i r="1">
      <x v="23"/>
      <x/>
      <x/>
    </i>
    <i>
      <x v="1"/>
      <x v="30"/>
      <x v="1"/>
      <x v="1"/>
    </i>
    <i r="1">
      <x v="36"/>
      <x v="1"/>
      <x v="1"/>
    </i>
    <i>
      <x v="2"/>
      <x/>
      <x/>
      <x v="1"/>
    </i>
    <i r="1">
      <x v="1"/>
      <x v="1"/>
      <x v="1"/>
    </i>
    <i r="1">
      <x v="2"/>
      <x v="1"/>
      <x v="1"/>
    </i>
    <i r="1">
      <x v="3"/>
      <x v="1"/>
      <x v="1"/>
    </i>
    <i r="1">
      <x v="4"/>
      <x v="1"/>
      <x v="1"/>
    </i>
    <i r="1">
      <x v="5"/>
      <x v="1"/>
      <x v="1"/>
    </i>
    <i r="1">
      <x v="6"/>
      <x v="1"/>
      <x v="1"/>
    </i>
    <i r="1">
      <x v="7"/>
      <x v="2"/>
      <x v="1"/>
    </i>
    <i r="1">
      <x v="8"/>
      <x v="2"/>
      <x v="1"/>
    </i>
    <i r="1">
      <x v="9"/>
      <x/>
      <x v="1"/>
    </i>
    <i r="1">
      <x v="10"/>
      <x v="1"/>
      <x v="1"/>
    </i>
    <i r="1">
      <x v="11"/>
      <x v="1"/>
      <x v="1"/>
    </i>
    <i r="1">
      <x v="12"/>
      <x v="1"/>
      <x v="1"/>
    </i>
    <i r="1">
      <x v="13"/>
      <x v="2"/>
      <x v="1"/>
    </i>
    <i r="1">
      <x v="14"/>
      <x v="2"/>
      <x v="1"/>
    </i>
    <i r="1">
      <x v="15"/>
      <x/>
      <x v="1"/>
    </i>
    <i r="1">
      <x v="16"/>
      <x v="1"/>
      <x v="1"/>
    </i>
    <i r="1">
      <x v="17"/>
      <x v="1"/>
      <x v="1"/>
    </i>
    <i r="1">
      <x v="18"/>
      <x v="1"/>
      <x v="1"/>
    </i>
    <i r="1">
      <x v="19"/>
      <x v="1"/>
      <x v="1"/>
    </i>
    <i r="1">
      <x v="22"/>
      <x v="2"/>
      <x v="1"/>
    </i>
    <i r="1">
      <x v="24"/>
      <x/>
      <x/>
    </i>
    <i r="1">
      <x v="25"/>
      <x v="1"/>
      <x v="1"/>
    </i>
    <i r="1">
      <x v="26"/>
      <x v="1"/>
      <x v="1"/>
    </i>
    <i r="1">
      <x v="27"/>
      <x v="1"/>
      <x v="1"/>
    </i>
    <i r="1">
      <x v="28"/>
      <x/>
      <x/>
    </i>
    <i r="1">
      <x v="29"/>
      <x v="1"/>
      <x v="1"/>
    </i>
    <i r="1">
      <x v="31"/>
      <x v="2"/>
      <x v="1"/>
    </i>
    <i r="1">
      <x v="32"/>
      <x v="2"/>
      <x v="1"/>
    </i>
    <i r="1">
      <x v="33"/>
      <x v="2"/>
      <x v="1"/>
    </i>
    <i r="1">
      <x v="34"/>
      <x v="2"/>
      <x v="1"/>
    </i>
    <i r="1">
      <x v="35"/>
      <x v="1"/>
      <x v="1"/>
    </i>
    <i r="1">
      <x v="37"/>
      <x v="1"/>
      <x v="1"/>
    </i>
    <i t="grand">
      <x/>
    </i>
  </rowItems>
  <colItems count="1">
    <i/>
  </colItem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30AE49B-8D70-4B9F-A2FD-FAFE55C122A3}" sourceName="Department">
  <pivotTables>
    <pivotTable tabId="3" name="PivotTable17"/>
    <pivotTable tabId="3" name="PivotTable16"/>
    <pivotTable tabId="14" name="PivotTable1"/>
    <pivotTable tabId="3" name="PivotTable2"/>
    <pivotTable tabId="3" name="PivotTable3"/>
    <pivotTable tabId="3" name="PivotTable8"/>
    <pivotTable tabId="3" name="PivotTable9"/>
    <pivotTable tabId="3" name="PivotTable11"/>
    <pivotTable tabId="3" name="PivotTable12"/>
    <pivotTable tabId="3" name="PivotTable1"/>
  </pivotTables>
  <data>
    <tabular pivotCacheId="100878618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Type" xr10:uid="{9DF94617-07B1-4AA7-983B-57CF3338F1A0}" sourceName="Training Type">
  <pivotTables>
    <pivotTable tabId="3" name="PivotTable17"/>
    <pivotTable tabId="3" name="PivotTable16"/>
    <pivotTable tabId="14" name="PivotTable1"/>
    <pivotTable tabId="3" name="PivotTable2"/>
    <pivotTable tabId="3" name="PivotTable3"/>
    <pivotTable tabId="3" name="PivotTable8"/>
    <pivotTable tabId="3" name="PivotTable9"/>
    <pivotTable tabId="3" name="PivotTable11"/>
    <pivotTable tabId="3" name="PivotTable12"/>
    <pivotTable tabId="3" name="PivotTable1"/>
  </pivotTables>
  <data>
    <tabular pivotCacheId="100878618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Status" xr10:uid="{4EB0E1FE-3CC6-4A5D-982B-A303015AA469}" sourceName="EmpStatus">
  <pivotTables>
    <pivotTable tabId="3" name="PivotTable17"/>
    <pivotTable tabId="3" name="PivotTable16"/>
    <pivotTable tabId="14" name="PivotTable1"/>
    <pivotTable tabId="3" name="PivotTable2"/>
    <pivotTable tabId="3" name="PivotTable3"/>
    <pivotTable tabId="3" name="PivotTable8"/>
    <pivotTable tabId="3" name="PivotTable9"/>
    <pivotTable tabId="3" name="PivotTable11"/>
    <pivotTable tabId="3" name="PivotTable12"/>
    <pivotTable tabId="3" name="PivotTable1"/>
  </pivotTables>
  <data>
    <tabular pivotCacheId="100878618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Type" xr10:uid="{0FB4BACC-6148-402F-8214-A797B6FF078E}" sourceName="EmploymentType">
  <pivotTables>
    <pivotTable tabId="3" name="PivotTable17"/>
    <pivotTable tabId="3" name="PivotTable16"/>
    <pivotTable tabId="14" name="PivotTable1"/>
    <pivotTable tabId="3" name="PivotTable2"/>
    <pivotTable tabId="3" name="PivotTable3"/>
    <pivotTable tabId="3" name="PivotTable8"/>
    <pivotTable tabId="3" name="PivotTable9"/>
    <pivotTable tabId="3" name="PivotTable11"/>
    <pivotTable tabId="3" name="PivotTable12"/>
    <pivotTable tabId="3" name="PivotTable1"/>
  </pivotTables>
  <data>
    <tabular pivotCacheId="1008786181">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Year" xr10:uid="{16F02B21-B956-4083-84CF-CE653BDBA538}" sourceName="TrainingYear">
  <pivotTables>
    <pivotTable tabId="3" name="PivotTable17"/>
    <pivotTable tabId="3" name="PivotTable16"/>
    <pivotTable tabId="14" name="PivotTable1"/>
    <pivotTable tabId="3" name="PivotTable2"/>
    <pivotTable tabId="3" name="PivotTable3"/>
    <pivotTable tabId="3" name="PivotTable8"/>
    <pivotTable tabId="3" name="PivotTable9"/>
    <pivotTable tabId="3" name="PivotTable11"/>
    <pivotTable tabId="3" name="PivotTable12"/>
    <pivotTable tabId="3" name="PivotTable1"/>
  </pivotTables>
  <data>
    <tabular pivotCacheId="100878618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Outcome" xr10:uid="{298606DC-AB52-4FC8-97BA-9710B43D12B5}" sourceName="Training Outcome">
  <pivotTables>
    <pivotTable tabId="3" name="PivotTable17"/>
    <pivotTable tabId="3" name="PivotTable16"/>
    <pivotTable tabId="14" name="PivotTable1"/>
    <pivotTable tabId="3" name="PivotTable2"/>
    <pivotTable tabId="3" name="PivotTable3"/>
    <pivotTable tabId="3" name="PivotTable8"/>
    <pivotTable tabId="3" name="PivotTable9"/>
    <pivotTable tabId="3" name="PivotTable11"/>
    <pivotTable tabId="3" name="PivotTable12"/>
    <pivotTable tabId="3" name="PivotTable1"/>
  </pivotTables>
  <data>
    <tabular pivotCacheId="1008786181">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D014228-1458-40A2-BB58-79FFC4C96A23}" cache="Slicer_Department" caption="Department" style="SlicerStyleLight2" rowHeight="257175"/>
  <slicer name="Training Type" xr10:uid="{3372CEAA-4E09-4AD1-BF95-B558F7248860}" cache="Slicer_Training_Type" caption="Training Type" columnCount="2" style="SlicerStyleLight2" rowHeight="257175"/>
  <slicer name="EmpStatus" xr10:uid="{02095AAA-0E52-4E05-B09C-07E7A90C988E}" cache="Slicer_EmpStatus" caption="EmpStatus" columnCount="2" style="SlicerStyleLight2" rowHeight="257175"/>
  <slicer name="EmploymentType" xr10:uid="{9844FDE0-4012-42EE-A034-3166CF21A81C}" cache="Slicer_EmploymentType" caption="EmploymentType" style="SlicerStyleLight2" rowHeight="257175"/>
  <slicer name="TrainingYear" xr10:uid="{F9EB855F-6C8C-4702-81DE-7D96B6C78EA8}" cache="Slicer_TrainingYear" caption="TrainingYear" columnCount="2" style="SlicerStyleLight2" rowHeight="257175"/>
  <slicer name="Training Outcome" xr10:uid="{B13D8717-37FB-4644-B270-7D57BBB98453}" cache="Slicer_Training_Outcome" caption="Training Outcome" style="SlicerStyleLigh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68A44F9-4C84-4D32-9C4D-01CEAA0B5449}" cache="Slicer_Department" caption="Department" style="SlicerStyleLight2" rowHeight="257175"/>
  <slicer name="Training Type 1" xr10:uid="{A7886EAA-6C05-43E5-92C6-0EEC68FA3A31}" cache="Slicer_Training_Type" caption="Training Type" columnCount="2" style="SlicerStyleLight2" rowHeight="257175"/>
  <slicer name="EmpStatus 1" xr10:uid="{F526D0EB-866A-4D63-8ADC-FA1A2B407867}" cache="Slicer_EmpStatus" caption="EmpStatus" columnCount="2" style="SlicerStyleLight2" rowHeight="257175"/>
  <slicer name="EmploymentType 1" xr10:uid="{92063BA6-8774-4488-A54A-F122CF08DBF6}" cache="Slicer_EmploymentType" caption="EmploymentType" style="SlicerStyleLight2" rowHeight="257175"/>
  <slicer name="TrainingYear 1" xr10:uid="{D078817F-877D-4129-A32A-C7E3DA4BC068}" cache="Slicer_TrainingYear" caption="TrainingYear" columnCount="2" style="SlicerStyleLight2" rowHeight="257175"/>
  <slicer name="Training Outcome 1" xr10:uid="{060EF4C6-12A5-4C30-8F16-08EC03F4656D}" cache="Slicer_Training_Outcome" caption="Training Outcome" style="SlicerStyleLight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FE079-9240-48F8-9432-839D60BCE25D}">
  <dimension ref="A1:T3001"/>
  <sheetViews>
    <sheetView workbookViewId="0">
      <selection activeCell="D2" sqref="D2:D50"/>
    </sheetView>
  </sheetViews>
  <sheetFormatPr defaultRowHeight="15" x14ac:dyDescent="0.25"/>
  <cols>
    <col min="1" max="1" width="10.140625" customWidth="1"/>
    <col min="2" max="2" width="17.28515625" customWidth="1"/>
    <col min="3" max="4" width="18.140625" customWidth="1"/>
    <col min="5" max="5" width="15" customWidth="1"/>
    <col min="6" max="6" width="19.42578125" customWidth="1"/>
    <col min="7" max="7" width="18.7109375" customWidth="1"/>
    <col min="8" max="8" width="20" customWidth="1"/>
    <col min="9" max="9" width="22.85546875" customWidth="1"/>
    <col min="10" max="10" width="19.42578125" customWidth="1"/>
    <col min="11" max="11" width="15.28515625" customWidth="1"/>
    <col min="13" max="14" width="13.28515625" customWidth="1"/>
    <col min="16" max="16" width="23.28515625" customWidth="1"/>
    <col min="17" max="17" width="20.140625" customWidth="1"/>
    <col min="18" max="18" width="22.28515625" customWidth="1"/>
    <col min="19" max="19" width="12.5703125" customWidth="1"/>
    <col min="20" max="20" width="17.7109375" customWidth="1"/>
  </cols>
  <sheetData>
    <row r="1" spans="1:20" x14ac:dyDescent="0.25">
      <c r="A1" t="s">
        <v>0</v>
      </c>
      <c r="B1" t="s">
        <v>266</v>
      </c>
      <c r="C1" t="s">
        <v>1</v>
      </c>
      <c r="D1" t="s">
        <v>267</v>
      </c>
      <c r="E1" t="s">
        <v>2</v>
      </c>
      <c r="F1" t="s">
        <v>3</v>
      </c>
      <c r="G1" t="s">
        <v>270</v>
      </c>
      <c r="H1" t="s">
        <v>5</v>
      </c>
      <c r="I1" t="s">
        <v>6</v>
      </c>
      <c r="J1" t="s">
        <v>7</v>
      </c>
      <c r="K1" t="s">
        <v>8</v>
      </c>
      <c r="L1" t="s">
        <v>9</v>
      </c>
      <c r="M1" t="s">
        <v>10</v>
      </c>
      <c r="N1" t="s">
        <v>268</v>
      </c>
      <c r="O1" t="s">
        <v>11</v>
      </c>
      <c r="P1" t="s">
        <v>12</v>
      </c>
      <c r="Q1" t="s">
        <v>269</v>
      </c>
      <c r="R1" t="s">
        <v>271</v>
      </c>
      <c r="S1" t="s">
        <v>277</v>
      </c>
      <c r="T1" t="s">
        <v>325</v>
      </c>
    </row>
    <row r="2" spans="1:20" x14ac:dyDescent="0.25">
      <c r="A2">
        <v>3427</v>
      </c>
      <c r="B2" t="str">
        <f>LEFT(G2,SEARCH(".",G2)-1)</f>
        <v>uriah</v>
      </c>
      <c r="C2" t="s">
        <v>13</v>
      </c>
      <c r="D2" t="str">
        <f>_xlfn.CONCAT(T2," ",C2)</f>
        <v>Uriah Bridges</v>
      </c>
      <c r="E2" s="1">
        <v>43728</v>
      </c>
      <c r="G2" t="s">
        <v>14</v>
      </c>
      <c r="H2" t="s">
        <v>15</v>
      </c>
      <c r="I2" t="s">
        <v>16</v>
      </c>
      <c r="J2" t="s">
        <v>17</v>
      </c>
      <c r="K2" t="s">
        <v>263</v>
      </c>
      <c r="L2" t="s">
        <v>18</v>
      </c>
      <c r="M2">
        <v>0</v>
      </c>
      <c r="N2" t="str">
        <f>IF(M2=0, "Male","Female")</f>
        <v>Male</v>
      </c>
      <c r="O2" t="s">
        <v>19</v>
      </c>
      <c r="P2">
        <v>2</v>
      </c>
      <c r="Q2" t="str">
        <f>IF(P2=1, "Exceed",IF(P2=2,"Fully Met","Needs Improvement"))</f>
        <v>Fully Met</v>
      </c>
      <c r="R2" t="str">
        <f>IF(AND(Q2="Exceed",H2="Full-Time"),"Promote","Under Review")</f>
        <v>Under Review</v>
      </c>
      <c r="S2" t="str">
        <f>IF(ISBLANK(F2),"Active","Non-Active")</f>
        <v>Active</v>
      </c>
      <c r="T2" t="str">
        <f>PROPER(B2)</f>
        <v>Uriah</v>
      </c>
    </row>
    <row r="3" spans="1:20" x14ac:dyDescent="0.25">
      <c r="A3">
        <v>3428</v>
      </c>
      <c r="B3" t="str">
        <f t="shared" ref="B3:B50" si="0">LEFT(G3,SEARCH(".",G3)-1)</f>
        <v>paula</v>
      </c>
      <c r="C3" t="s">
        <v>20</v>
      </c>
      <c r="D3" t="str">
        <f t="shared" ref="D3:D50" si="1">_xlfn.CONCAT(T3," ",C3)</f>
        <v>Paula Small</v>
      </c>
      <c r="E3" s="1">
        <v>44968</v>
      </c>
      <c r="G3" t="s">
        <v>21</v>
      </c>
      <c r="H3" t="s">
        <v>15</v>
      </c>
      <c r="I3" t="s">
        <v>16</v>
      </c>
      <c r="J3" t="s">
        <v>23</v>
      </c>
      <c r="K3" t="s">
        <v>263</v>
      </c>
      <c r="L3" t="s">
        <v>24</v>
      </c>
      <c r="M3">
        <v>0</v>
      </c>
      <c r="N3" t="str">
        <f t="shared" ref="N3:N50" si="2">IF(M3=0, "Male","Female")</f>
        <v>Male</v>
      </c>
      <c r="O3" t="s">
        <v>19</v>
      </c>
      <c r="P3">
        <v>2</v>
      </c>
      <c r="Q3" t="str">
        <f t="shared" ref="Q3:Q50" si="3">IF(P3=1, "Exceed",IF(P3=2,"Fully Met","Needs Improvement"))</f>
        <v>Fully Met</v>
      </c>
      <c r="R3" t="str">
        <f t="shared" ref="R3:R50" si="4">IF(AND(Q3="Exceed",H3="Full-Time"),"Promote","Under Review")</f>
        <v>Under Review</v>
      </c>
      <c r="S3" t="str">
        <f t="shared" ref="S3:S50" si="5">IF(ISBLANK(F3),"Active","Non-Active")</f>
        <v>Active</v>
      </c>
      <c r="T3" t="str">
        <f t="shared" ref="T3:T50" si="6">PROPER(B3)</f>
        <v>Paula</v>
      </c>
    </row>
    <row r="4" spans="1:20" x14ac:dyDescent="0.25">
      <c r="A4">
        <v>3429</v>
      </c>
      <c r="B4" t="str">
        <f t="shared" si="0"/>
        <v>edward</v>
      </c>
      <c r="C4" t="s">
        <v>25</v>
      </c>
      <c r="D4" t="str">
        <f t="shared" si="1"/>
        <v>Edward Buck</v>
      </c>
      <c r="E4" s="1">
        <v>43444</v>
      </c>
      <c r="G4" t="s">
        <v>26</v>
      </c>
      <c r="H4" t="s">
        <v>27</v>
      </c>
      <c r="I4" t="s">
        <v>28</v>
      </c>
      <c r="J4" t="s">
        <v>29</v>
      </c>
      <c r="K4" t="s">
        <v>263</v>
      </c>
      <c r="L4" t="s">
        <v>30</v>
      </c>
      <c r="M4">
        <v>0</v>
      </c>
      <c r="N4" t="str">
        <f t="shared" si="2"/>
        <v>Male</v>
      </c>
      <c r="O4" t="s">
        <v>19</v>
      </c>
      <c r="P4">
        <v>2</v>
      </c>
      <c r="Q4" t="str">
        <f t="shared" si="3"/>
        <v>Fully Met</v>
      </c>
      <c r="R4" t="str">
        <f t="shared" si="4"/>
        <v>Under Review</v>
      </c>
      <c r="S4" t="str">
        <f t="shared" si="5"/>
        <v>Active</v>
      </c>
      <c r="T4" t="str">
        <f t="shared" si="6"/>
        <v>Edward</v>
      </c>
    </row>
    <row r="5" spans="1:20" x14ac:dyDescent="0.25">
      <c r="A5">
        <v>3430</v>
      </c>
      <c r="B5" t="str">
        <f t="shared" si="0"/>
        <v>michael</v>
      </c>
      <c r="C5" t="s">
        <v>31</v>
      </c>
      <c r="D5" t="str">
        <f t="shared" si="1"/>
        <v>Michael Riordan</v>
      </c>
      <c r="E5" s="1">
        <v>44368</v>
      </c>
      <c r="G5" t="s">
        <v>32</v>
      </c>
      <c r="H5" t="s">
        <v>15</v>
      </c>
      <c r="I5" t="s">
        <v>28</v>
      </c>
      <c r="J5" t="s">
        <v>17</v>
      </c>
      <c r="K5" t="s">
        <v>263</v>
      </c>
      <c r="L5" t="s">
        <v>33</v>
      </c>
      <c r="M5">
        <v>0</v>
      </c>
      <c r="N5" t="str">
        <f t="shared" si="2"/>
        <v>Male</v>
      </c>
      <c r="O5" t="s">
        <v>34</v>
      </c>
      <c r="P5">
        <v>2</v>
      </c>
      <c r="Q5" t="str">
        <f t="shared" si="3"/>
        <v>Fully Met</v>
      </c>
      <c r="R5" t="str">
        <f t="shared" si="4"/>
        <v>Under Review</v>
      </c>
      <c r="S5" t="str">
        <f t="shared" si="5"/>
        <v>Active</v>
      </c>
      <c r="T5" t="str">
        <f t="shared" si="6"/>
        <v>Michael</v>
      </c>
    </row>
    <row r="6" spans="1:20" x14ac:dyDescent="0.25">
      <c r="A6">
        <v>3431</v>
      </c>
      <c r="B6" t="str">
        <f t="shared" si="0"/>
        <v>jasmine</v>
      </c>
      <c r="C6" t="s">
        <v>35</v>
      </c>
      <c r="D6" t="str">
        <f t="shared" si="1"/>
        <v>Jasmine Onque</v>
      </c>
      <c r="E6" s="1">
        <v>43645</v>
      </c>
      <c r="G6" t="s">
        <v>36</v>
      </c>
      <c r="H6" t="s">
        <v>15</v>
      </c>
      <c r="I6" t="s">
        <v>28</v>
      </c>
      <c r="J6" t="s">
        <v>37</v>
      </c>
      <c r="K6" t="s">
        <v>47</v>
      </c>
      <c r="L6" t="s">
        <v>38</v>
      </c>
      <c r="M6">
        <v>1</v>
      </c>
      <c r="N6" t="str">
        <f t="shared" si="2"/>
        <v>Female</v>
      </c>
      <c r="O6" t="s">
        <v>39</v>
      </c>
      <c r="P6">
        <v>2</v>
      </c>
      <c r="Q6" t="str">
        <f t="shared" si="3"/>
        <v>Fully Met</v>
      </c>
      <c r="R6" t="str">
        <f t="shared" si="4"/>
        <v>Under Review</v>
      </c>
      <c r="S6" t="str">
        <f t="shared" si="5"/>
        <v>Active</v>
      </c>
      <c r="T6" t="str">
        <f t="shared" si="6"/>
        <v>Jasmine</v>
      </c>
    </row>
    <row r="7" spans="1:20" x14ac:dyDescent="0.25">
      <c r="A7">
        <v>3432</v>
      </c>
      <c r="B7" t="str">
        <f t="shared" si="0"/>
        <v>maruk</v>
      </c>
      <c r="C7" t="s">
        <v>40</v>
      </c>
      <c r="D7" t="str">
        <f t="shared" si="1"/>
        <v>Maruk Fraval</v>
      </c>
      <c r="E7" s="1">
        <v>43847</v>
      </c>
      <c r="G7" t="s">
        <v>41</v>
      </c>
      <c r="H7" t="s">
        <v>15</v>
      </c>
      <c r="I7" t="s">
        <v>28</v>
      </c>
      <c r="J7" t="s">
        <v>42</v>
      </c>
      <c r="K7" t="s">
        <v>47</v>
      </c>
      <c r="L7" t="s">
        <v>43</v>
      </c>
      <c r="M7">
        <v>0</v>
      </c>
      <c r="N7" t="str">
        <f t="shared" si="2"/>
        <v>Male</v>
      </c>
      <c r="O7" t="s">
        <v>39</v>
      </c>
      <c r="P7">
        <v>2</v>
      </c>
      <c r="Q7" t="str">
        <f t="shared" si="3"/>
        <v>Fully Met</v>
      </c>
      <c r="R7" t="str">
        <f t="shared" si="4"/>
        <v>Under Review</v>
      </c>
      <c r="S7" t="str">
        <f t="shared" si="5"/>
        <v>Active</v>
      </c>
      <c r="T7" t="str">
        <f t="shared" si="6"/>
        <v>Maruk</v>
      </c>
    </row>
    <row r="8" spans="1:20" x14ac:dyDescent="0.25">
      <c r="A8">
        <v>3433</v>
      </c>
      <c r="B8" t="str">
        <f t="shared" si="0"/>
        <v>latia</v>
      </c>
      <c r="C8" t="s">
        <v>44</v>
      </c>
      <c r="D8" t="str">
        <f t="shared" si="1"/>
        <v>Latia Costa</v>
      </c>
      <c r="E8" s="1">
        <v>44657</v>
      </c>
      <c r="F8" s="1">
        <v>45110</v>
      </c>
      <c r="G8" t="s">
        <v>45</v>
      </c>
      <c r="H8" t="s">
        <v>27</v>
      </c>
      <c r="I8" t="s">
        <v>28</v>
      </c>
      <c r="J8" t="s">
        <v>46</v>
      </c>
      <c r="K8" t="s">
        <v>47</v>
      </c>
      <c r="L8" t="s">
        <v>48</v>
      </c>
      <c r="M8">
        <v>1</v>
      </c>
      <c r="N8" t="str">
        <f t="shared" si="2"/>
        <v>Female</v>
      </c>
      <c r="O8" t="s">
        <v>49</v>
      </c>
      <c r="P8">
        <v>3</v>
      </c>
      <c r="Q8" t="str">
        <f t="shared" si="3"/>
        <v>Needs Improvement</v>
      </c>
      <c r="R8" t="str">
        <f t="shared" si="4"/>
        <v>Under Review</v>
      </c>
      <c r="S8" t="str">
        <f t="shared" si="5"/>
        <v>Non-Active</v>
      </c>
      <c r="T8" t="str">
        <f t="shared" si="6"/>
        <v>Latia</v>
      </c>
    </row>
    <row r="9" spans="1:20" x14ac:dyDescent="0.25">
      <c r="A9">
        <v>3434</v>
      </c>
      <c r="B9" t="str">
        <f t="shared" si="0"/>
        <v>sharlene</v>
      </c>
      <c r="C9" t="s">
        <v>50</v>
      </c>
      <c r="D9" t="str">
        <f t="shared" si="1"/>
        <v>Sharlene Terry</v>
      </c>
      <c r="E9" s="1">
        <v>44141</v>
      </c>
      <c r="F9" s="1">
        <v>44955</v>
      </c>
      <c r="G9" t="s">
        <v>51</v>
      </c>
      <c r="H9" t="s">
        <v>15</v>
      </c>
      <c r="I9" t="s">
        <v>28</v>
      </c>
      <c r="J9" t="s">
        <v>52</v>
      </c>
      <c r="K9" t="s">
        <v>47</v>
      </c>
      <c r="L9" t="s">
        <v>53</v>
      </c>
      <c r="M9">
        <v>1</v>
      </c>
      <c r="N9" t="str">
        <f t="shared" si="2"/>
        <v>Female</v>
      </c>
      <c r="O9" t="s">
        <v>49</v>
      </c>
      <c r="P9">
        <v>2</v>
      </c>
      <c r="Q9" t="str">
        <f t="shared" si="3"/>
        <v>Fully Met</v>
      </c>
      <c r="R9" t="str">
        <f t="shared" si="4"/>
        <v>Under Review</v>
      </c>
      <c r="S9" t="str">
        <f t="shared" si="5"/>
        <v>Non-Active</v>
      </c>
      <c r="T9" t="str">
        <f t="shared" si="6"/>
        <v>Sharlene</v>
      </c>
    </row>
    <row r="10" spans="1:20" x14ac:dyDescent="0.25">
      <c r="A10">
        <v>3435</v>
      </c>
      <c r="B10" t="str">
        <f t="shared" si="0"/>
        <v>jac</v>
      </c>
      <c r="C10" t="s">
        <v>54</v>
      </c>
      <c r="D10" t="str">
        <f t="shared" si="1"/>
        <v>Jac McKinzie</v>
      </c>
      <c r="E10" s="1">
        <v>43330</v>
      </c>
      <c r="G10" t="s">
        <v>55</v>
      </c>
      <c r="H10" t="s">
        <v>15</v>
      </c>
      <c r="I10" t="s">
        <v>28</v>
      </c>
      <c r="J10" t="s">
        <v>56</v>
      </c>
      <c r="K10" t="s">
        <v>47</v>
      </c>
      <c r="L10" t="s">
        <v>57</v>
      </c>
      <c r="M10">
        <v>0</v>
      </c>
      <c r="N10" t="str">
        <f t="shared" si="2"/>
        <v>Male</v>
      </c>
      <c r="O10" t="s">
        <v>19</v>
      </c>
      <c r="P10">
        <v>3</v>
      </c>
      <c r="Q10" t="str">
        <f t="shared" si="3"/>
        <v>Needs Improvement</v>
      </c>
      <c r="R10" t="str">
        <f t="shared" si="4"/>
        <v>Under Review</v>
      </c>
      <c r="S10" t="str">
        <f t="shared" si="5"/>
        <v>Active</v>
      </c>
      <c r="T10" t="str">
        <f t="shared" si="6"/>
        <v>Jac</v>
      </c>
    </row>
    <row r="11" spans="1:20" x14ac:dyDescent="0.25">
      <c r="A11">
        <v>3436</v>
      </c>
      <c r="B11" t="str">
        <f t="shared" si="0"/>
        <v>joseph</v>
      </c>
      <c r="C11" t="s">
        <v>58</v>
      </c>
      <c r="D11" t="str">
        <f t="shared" si="1"/>
        <v>Joseph Martins</v>
      </c>
      <c r="E11" s="1">
        <v>44582</v>
      </c>
      <c r="F11" s="1">
        <v>45106</v>
      </c>
      <c r="G11" t="s">
        <v>59</v>
      </c>
      <c r="H11" t="s">
        <v>22</v>
      </c>
      <c r="I11" t="s">
        <v>28</v>
      </c>
      <c r="J11" t="s">
        <v>52</v>
      </c>
      <c r="K11" t="s">
        <v>47</v>
      </c>
      <c r="L11" t="s">
        <v>53</v>
      </c>
      <c r="M11">
        <v>0</v>
      </c>
      <c r="N11" t="str">
        <f t="shared" si="2"/>
        <v>Male</v>
      </c>
      <c r="O11" t="s">
        <v>19</v>
      </c>
      <c r="P11">
        <v>2</v>
      </c>
      <c r="Q11" t="str">
        <f t="shared" si="3"/>
        <v>Fully Met</v>
      </c>
      <c r="R11" t="str">
        <f t="shared" si="4"/>
        <v>Under Review</v>
      </c>
      <c r="S11" t="str">
        <f t="shared" si="5"/>
        <v>Non-Active</v>
      </c>
      <c r="T11" t="str">
        <f t="shared" si="6"/>
        <v>Joseph</v>
      </c>
    </row>
    <row r="12" spans="1:20" x14ac:dyDescent="0.25">
      <c r="A12">
        <v>3437</v>
      </c>
      <c r="B12" t="str">
        <f t="shared" si="0"/>
        <v>myriam</v>
      </c>
      <c r="C12" t="s">
        <v>60</v>
      </c>
      <c r="D12" t="str">
        <f t="shared" si="1"/>
        <v>Myriam Givens</v>
      </c>
      <c r="E12" s="1">
        <v>45142</v>
      </c>
      <c r="G12" t="s">
        <v>61</v>
      </c>
      <c r="H12" t="s">
        <v>15</v>
      </c>
      <c r="I12" t="s">
        <v>28</v>
      </c>
      <c r="J12" t="s">
        <v>42</v>
      </c>
      <c r="K12" t="s">
        <v>47</v>
      </c>
      <c r="L12" t="s">
        <v>48</v>
      </c>
      <c r="M12">
        <v>1</v>
      </c>
      <c r="N12" t="str">
        <f t="shared" si="2"/>
        <v>Female</v>
      </c>
      <c r="O12" t="s">
        <v>34</v>
      </c>
      <c r="P12">
        <v>2</v>
      </c>
      <c r="Q12" t="str">
        <f t="shared" si="3"/>
        <v>Fully Met</v>
      </c>
      <c r="R12" t="str">
        <f t="shared" si="4"/>
        <v>Under Review</v>
      </c>
      <c r="S12" t="str">
        <f t="shared" si="5"/>
        <v>Active</v>
      </c>
      <c r="T12" t="str">
        <f t="shared" si="6"/>
        <v>Myriam</v>
      </c>
    </row>
    <row r="13" spans="1:20" x14ac:dyDescent="0.25">
      <c r="A13">
        <v>3438</v>
      </c>
      <c r="B13" t="str">
        <f t="shared" si="0"/>
        <v>dheepa</v>
      </c>
      <c r="C13" t="s">
        <v>62</v>
      </c>
      <c r="D13" t="str">
        <f t="shared" si="1"/>
        <v>Dheepa Nguyen</v>
      </c>
      <c r="E13" s="1">
        <v>43322</v>
      </c>
      <c r="F13" s="1">
        <v>43773</v>
      </c>
      <c r="G13" t="s">
        <v>63</v>
      </c>
      <c r="H13" t="s">
        <v>27</v>
      </c>
      <c r="I13" t="s">
        <v>28</v>
      </c>
      <c r="J13" t="s">
        <v>37</v>
      </c>
      <c r="K13" t="s">
        <v>47</v>
      </c>
      <c r="L13" t="s">
        <v>48</v>
      </c>
      <c r="M13">
        <v>1</v>
      </c>
      <c r="N13" t="str">
        <f t="shared" si="2"/>
        <v>Female</v>
      </c>
      <c r="O13" t="s">
        <v>39</v>
      </c>
      <c r="P13">
        <v>2</v>
      </c>
      <c r="Q13" t="str">
        <f t="shared" si="3"/>
        <v>Fully Met</v>
      </c>
      <c r="R13" t="str">
        <f t="shared" si="4"/>
        <v>Under Review</v>
      </c>
      <c r="S13" t="str">
        <f t="shared" si="5"/>
        <v>Non-Active</v>
      </c>
      <c r="T13" t="str">
        <f t="shared" si="6"/>
        <v>Dheepa</v>
      </c>
    </row>
    <row r="14" spans="1:20" x14ac:dyDescent="0.25">
      <c r="A14">
        <v>3439</v>
      </c>
      <c r="B14" t="str">
        <f t="shared" si="0"/>
        <v>bartholemew</v>
      </c>
      <c r="C14" t="s">
        <v>64</v>
      </c>
      <c r="D14" t="str">
        <f t="shared" si="1"/>
        <v>Bartholemew Khemmich</v>
      </c>
      <c r="E14" s="1">
        <v>44706</v>
      </c>
      <c r="F14" s="1">
        <v>44892</v>
      </c>
      <c r="G14" t="s">
        <v>65</v>
      </c>
      <c r="H14" t="s">
        <v>27</v>
      </c>
      <c r="I14" t="s">
        <v>28</v>
      </c>
      <c r="J14" t="s">
        <v>66</v>
      </c>
      <c r="K14" t="s">
        <v>47</v>
      </c>
      <c r="L14" t="s">
        <v>67</v>
      </c>
      <c r="M14">
        <v>0</v>
      </c>
      <c r="N14" t="str">
        <f t="shared" si="2"/>
        <v>Male</v>
      </c>
      <c r="O14" t="s">
        <v>34</v>
      </c>
      <c r="P14">
        <v>2</v>
      </c>
      <c r="Q14" t="str">
        <f t="shared" si="3"/>
        <v>Fully Met</v>
      </c>
      <c r="R14" t="str">
        <f t="shared" si="4"/>
        <v>Under Review</v>
      </c>
      <c r="S14" t="str">
        <f t="shared" si="5"/>
        <v>Non-Active</v>
      </c>
      <c r="T14" t="str">
        <f t="shared" si="6"/>
        <v>Bartholemew</v>
      </c>
    </row>
    <row r="15" spans="1:20" x14ac:dyDescent="0.25">
      <c r="A15">
        <v>3440</v>
      </c>
      <c r="B15" t="str">
        <f t="shared" si="0"/>
        <v>xana</v>
      </c>
      <c r="C15" t="s">
        <v>68</v>
      </c>
      <c r="D15" t="str">
        <f t="shared" si="1"/>
        <v>Xana Potts</v>
      </c>
      <c r="E15" s="1">
        <v>43804</v>
      </c>
      <c r="F15" s="1">
        <v>44974</v>
      </c>
      <c r="G15" t="s">
        <v>69</v>
      </c>
      <c r="H15" t="s">
        <v>15</v>
      </c>
      <c r="I15" t="s">
        <v>28</v>
      </c>
      <c r="J15" t="s">
        <v>17</v>
      </c>
      <c r="K15" t="s">
        <v>263</v>
      </c>
      <c r="L15" t="s">
        <v>70</v>
      </c>
      <c r="M15">
        <v>1</v>
      </c>
      <c r="N15" t="str">
        <f t="shared" si="2"/>
        <v>Female</v>
      </c>
      <c r="O15" t="s">
        <v>49</v>
      </c>
      <c r="P15">
        <v>2</v>
      </c>
      <c r="Q15" t="str">
        <f t="shared" si="3"/>
        <v>Fully Met</v>
      </c>
      <c r="R15" t="str">
        <f t="shared" si="4"/>
        <v>Under Review</v>
      </c>
      <c r="S15" t="str">
        <f t="shared" si="5"/>
        <v>Non-Active</v>
      </c>
      <c r="T15" t="str">
        <f t="shared" si="6"/>
        <v>Xana</v>
      </c>
    </row>
    <row r="16" spans="1:20" x14ac:dyDescent="0.25">
      <c r="A16">
        <v>3441</v>
      </c>
      <c r="B16" t="str">
        <f t="shared" si="0"/>
        <v>prater</v>
      </c>
      <c r="C16" t="s">
        <v>71</v>
      </c>
      <c r="D16" t="str">
        <f t="shared" si="1"/>
        <v>Prater Jeremy</v>
      </c>
      <c r="E16" s="1">
        <v>43583</v>
      </c>
      <c r="G16" t="s">
        <v>72</v>
      </c>
      <c r="H16" t="s">
        <v>22</v>
      </c>
      <c r="I16" t="s">
        <v>28</v>
      </c>
      <c r="J16" t="s">
        <v>37</v>
      </c>
      <c r="K16" t="s">
        <v>263</v>
      </c>
      <c r="L16" t="s">
        <v>73</v>
      </c>
      <c r="M16">
        <v>0</v>
      </c>
      <c r="N16" t="str">
        <f t="shared" si="2"/>
        <v>Male</v>
      </c>
      <c r="O16" t="s">
        <v>19</v>
      </c>
      <c r="P16">
        <v>3</v>
      </c>
      <c r="Q16" t="str">
        <f t="shared" si="3"/>
        <v>Needs Improvement</v>
      </c>
      <c r="R16" t="str">
        <f t="shared" si="4"/>
        <v>Under Review</v>
      </c>
      <c r="S16" t="str">
        <f t="shared" si="5"/>
        <v>Active</v>
      </c>
      <c r="T16" t="str">
        <f t="shared" si="6"/>
        <v>Prater</v>
      </c>
    </row>
    <row r="17" spans="1:20" x14ac:dyDescent="0.25">
      <c r="A17">
        <v>3442</v>
      </c>
      <c r="B17" t="str">
        <f t="shared" si="0"/>
        <v>kaylah</v>
      </c>
      <c r="C17" t="s">
        <v>74</v>
      </c>
      <c r="D17" t="str">
        <f t="shared" si="1"/>
        <v>Kaylah Moon</v>
      </c>
      <c r="E17" s="1">
        <v>43655</v>
      </c>
      <c r="F17" s="1">
        <v>44728</v>
      </c>
      <c r="G17" t="s">
        <v>75</v>
      </c>
      <c r="H17" t="s">
        <v>27</v>
      </c>
      <c r="I17" t="s">
        <v>76</v>
      </c>
      <c r="J17" t="s">
        <v>42</v>
      </c>
      <c r="K17" t="s">
        <v>263</v>
      </c>
      <c r="L17" t="s">
        <v>38</v>
      </c>
      <c r="M17">
        <v>0</v>
      </c>
      <c r="N17" t="str">
        <f t="shared" si="2"/>
        <v>Male</v>
      </c>
      <c r="O17" t="s">
        <v>34</v>
      </c>
      <c r="P17">
        <v>3</v>
      </c>
      <c r="Q17" t="str">
        <f t="shared" si="3"/>
        <v>Needs Improvement</v>
      </c>
      <c r="R17" t="str">
        <f t="shared" si="4"/>
        <v>Under Review</v>
      </c>
      <c r="S17" t="str">
        <f t="shared" si="5"/>
        <v>Non-Active</v>
      </c>
      <c r="T17" t="str">
        <f t="shared" si="6"/>
        <v>Kaylah</v>
      </c>
    </row>
    <row r="18" spans="1:20" x14ac:dyDescent="0.25">
      <c r="A18">
        <v>3443</v>
      </c>
      <c r="B18" t="str">
        <f t="shared" si="0"/>
        <v>kristen</v>
      </c>
      <c r="C18" t="s">
        <v>77</v>
      </c>
      <c r="D18" t="str">
        <f t="shared" si="1"/>
        <v>Kristen Tate</v>
      </c>
      <c r="E18" s="1">
        <v>44291</v>
      </c>
      <c r="F18" s="1">
        <v>45058</v>
      </c>
      <c r="G18" t="s">
        <v>78</v>
      </c>
      <c r="H18" t="s">
        <v>27</v>
      </c>
      <c r="I18" t="s">
        <v>76</v>
      </c>
      <c r="J18" t="s">
        <v>79</v>
      </c>
      <c r="K18" t="s">
        <v>263</v>
      </c>
      <c r="L18" t="s">
        <v>80</v>
      </c>
      <c r="M18">
        <v>0</v>
      </c>
      <c r="N18" t="str">
        <f t="shared" si="2"/>
        <v>Male</v>
      </c>
      <c r="O18" t="s">
        <v>19</v>
      </c>
      <c r="P18">
        <v>2</v>
      </c>
      <c r="Q18" t="str">
        <f t="shared" si="3"/>
        <v>Fully Met</v>
      </c>
      <c r="R18" t="str">
        <f t="shared" si="4"/>
        <v>Under Review</v>
      </c>
      <c r="S18" t="str">
        <f t="shared" si="5"/>
        <v>Non-Active</v>
      </c>
      <c r="T18" t="str">
        <f t="shared" si="6"/>
        <v>Kristen</v>
      </c>
    </row>
    <row r="19" spans="1:20" x14ac:dyDescent="0.25">
      <c r="A19">
        <v>3444</v>
      </c>
      <c r="B19" t="str">
        <f t="shared" si="0"/>
        <v>bobby</v>
      </c>
      <c r="C19" t="s">
        <v>81</v>
      </c>
      <c r="D19" t="str">
        <f t="shared" si="1"/>
        <v>Bobby Rodgers</v>
      </c>
      <c r="E19" s="1">
        <v>44528</v>
      </c>
      <c r="F19" s="1">
        <v>44596</v>
      </c>
      <c r="G19" t="s">
        <v>82</v>
      </c>
      <c r="H19" t="s">
        <v>15</v>
      </c>
      <c r="I19" t="s">
        <v>28</v>
      </c>
      <c r="J19" t="s">
        <v>52</v>
      </c>
      <c r="K19" t="s">
        <v>263</v>
      </c>
      <c r="L19" t="s">
        <v>83</v>
      </c>
      <c r="M19">
        <v>0</v>
      </c>
      <c r="N19" t="str">
        <f t="shared" si="2"/>
        <v>Male</v>
      </c>
      <c r="O19" t="s">
        <v>19</v>
      </c>
      <c r="P19">
        <v>2</v>
      </c>
      <c r="Q19" t="str">
        <f t="shared" si="3"/>
        <v>Fully Met</v>
      </c>
      <c r="R19" t="str">
        <f t="shared" si="4"/>
        <v>Under Review</v>
      </c>
      <c r="S19" t="str">
        <f t="shared" si="5"/>
        <v>Non-Active</v>
      </c>
      <c r="T19" t="str">
        <f t="shared" si="6"/>
        <v>Bobby</v>
      </c>
    </row>
    <row r="20" spans="1:20" x14ac:dyDescent="0.25">
      <c r="A20">
        <v>3445</v>
      </c>
      <c r="B20" t="str">
        <f t="shared" si="0"/>
        <v>reid</v>
      </c>
      <c r="C20" t="s">
        <v>84</v>
      </c>
      <c r="D20" t="str">
        <f t="shared" si="1"/>
        <v>Reid Park</v>
      </c>
      <c r="E20" s="1">
        <v>44212</v>
      </c>
      <c r="G20" t="s">
        <v>85</v>
      </c>
      <c r="H20" t="s">
        <v>15</v>
      </c>
      <c r="I20" t="s">
        <v>28</v>
      </c>
      <c r="J20" t="s">
        <v>79</v>
      </c>
      <c r="K20" t="s">
        <v>263</v>
      </c>
      <c r="L20" t="s">
        <v>4</v>
      </c>
      <c r="M20">
        <v>1</v>
      </c>
      <c r="N20" t="str">
        <f t="shared" si="2"/>
        <v>Female</v>
      </c>
      <c r="O20" t="s">
        <v>39</v>
      </c>
      <c r="P20">
        <v>3</v>
      </c>
      <c r="Q20" t="str">
        <f t="shared" si="3"/>
        <v>Needs Improvement</v>
      </c>
      <c r="R20" t="str">
        <f t="shared" si="4"/>
        <v>Under Review</v>
      </c>
      <c r="S20" t="str">
        <f t="shared" si="5"/>
        <v>Active</v>
      </c>
      <c r="T20" t="str">
        <f t="shared" si="6"/>
        <v>Reid</v>
      </c>
    </row>
    <row r="21" spans="1:20" x14ac:dyDescent="0.25">
      <c r="A21">
        <v>3446</v>
      </c>
      <c r="B21" t="str">
        <f t="shared" si="0"/>
        <v>hector</v>
      </c>
      <c r="C21" t="s">
        <v>86</v>
      </c>
      <c r="D21" t="str">
        <f t="shared" si="1"/>
        <v>Hector Dalton</v>
      </c>
      <c r="E21" s="1">
        <v>44432</v>
      </c>
      <c r="G21" t="s">
        <v>87</v>
      </c>
      <c r="H21" t="s">
        <v>22</v>
      </c>
      <c r="I21" t="s">
        <v>28</v>
      </c>
      <c r="J21" t="s">
        <v>42</v>
      </c>
      <c r="K21" t="s">
        <v>263</v>
      </c>
      <c r="L21" t="s">
        <v>88</v>
      </c>
      <c r="M21">
        <v>1</v>
      </c>
      <c r="N21" t="str">
        <f t="shared" si="2"/>
        <v>Female</v>
      </c>
      <c r="O21" t="s">
        <v>49</v>
      </c>
      <c r="P21">
        <v>3</v>
      </c>
      <c r="Q21" t="str">
        <f t="shared" si="3"/>
        <v>Needs Improvement</v>
      </c>
      <c r="R21" t="str">
        <f t="shared" si="4"/>
        <v>Under Review</v>
      </c>
      <c r="S21" t="str">
        <f t="shared" si="5"/>
        <v>Active</v>
      </c>
      <c r="T21" t="str">
        <f t="shared" si="6"/>
        <v>Hector</v>
      </c>
    </row>
    <row r="22" spans="1:20" x14ac:dyDescent="0.25">
      <c r="A22">
        <v>3447</v>
      </c>
      <c r="B22" t="str">
        <f t="shared" si="0"/>
        <v>mariela</v>
      </c>
      <c r="C22" t="s">
        <v>89</v>
      </c>
      <c r="D22" t="str">
        <f t="shared" si="1"/>
        <v>Mariela Schultz</v>
      </c>
      <c r="E22" s="1">
        <v>43977</v>
      </c>
      <c r="F22" s="1">
        <v>45095</v>
      </c>
      <c r="G22" t="s">
        <v>90</v>
      </c>
      <c r="H22" t="s">
        <v>22</v>
      </c>
      <c r="I22" t="s">
        <v>28</v>
      </c>
      <c r="J22" t="s">
        <v>37</v>
      </c>
      <c r="K22" t="s">
        <v>263</v>
      </c>
      <c r="L22" t="s">
        <v>48</v>
      </c>
      <c r="M22">
        <v>1</v>
      </c>
      <c r="N22" t="str">
        <f t="shared" si="2"/>
        <v>Female</v>
      </c>
      <c r="O22" t="s">
        <v>19</v>
      </c>
      <c r="P22">
        <v>2</v>
      </c>
      <c r="Q22" t="str">
        <f t="shared" si="3"/>
        <v>Fully Met</v>
      </c>
      <c r="R22" t="str">
        <f t="shared" si="4"/>
        <v>Under Review</v>
      </c>
      <c r="S22" t="str">
        <f t="shared" si="5"/>
        <v>Non-Active</v>
      </c>
      <c r="T22" t="str">
        <f t="shared" si="6"/>
        <v>Mariela</v>
      </c>
    </row>
    <row r="23" spans="1:20" x14ac:dyDescent="0.25">
      <c r="A23">
        <v>3448</v>
      </c>
      <c r="B23" t="str">
        <f t="shared" si="0"/>
        <v>angela</v>
      </c>
      <c r="C23" t="s">
        <v>91</v>
      </c>
      <c r="D23" t="str">
        <f t="shared" si="1"/>
        <v>Angela Molina</v>
      </c>
      <c r="E23" s="1">
        <v>43739</v>
      </c>
      <c r="F23" s="1">
        <v>44141</v>
      </c>
      <c r="G23" t="s">
        <v>92</v>
      </c>
      <c r="H23" t="s">
        <v>27</v>
      </c>
      <c r="I23" t="s">
        <v>28</v>
      </c>
      <c r="J23" t="s">
        <v>52</v>
      </c>
      <c r="K23" t="s">
        <v>263</v>
      </c>
      <c r="L23" t="s">
        <v>93</v>
      </c>
      <c r="M23">
        <v>0</v>
      </c>
      <c r="N23" t="str">
        <f t="shared" si="2"/>
        <v>Male</v>
      </c>
      <c r="O23" t="s">
        <v>19</v>
      </c>
      <c r="P23">
        <v>2</v>
      </c>
      <c r="Q23" t="str">
        <f t="shared" si="3"/>
        <v>Fully Met</v>
      </c>
      <c r="R23" t="str">
        <f t="shared" si="4"/>
        <v>Under Review</v>
      </c>
      <c r="S23" t="str">
        <f t="shared" si="5"/>
        <v>Non-Active</v>
      </c>
      <c r="T23" t="str">
        <f t="shared" si="6"/>
        <v>Angela</v>
      </c>
    </row>
    <row r="24" spans="1:20" x14ac:dyDescent="0.25">
      <c r="A24">
        <v>3449</v>
      </c>
      <c r="B24" t="str">
        <f t="shared" si="0"/>
        <v>gerald</v>
      </c>
      <c r="C24" t="s">
        <v>94</v>
      </c>
      <c r="D24" t="str">
        <f t="shared" si="1"/>
        <v>Gerald Preston</v>
      </c>
      <c r="E24" s="1">
        <v>45056</v>
      </c>
      <c r="F24" s="1">
        <v>45073</v>
      </c>
      <c r="G24" t="s">
        <v>95</v>
      </c>
      <c r="H24" t="s">
        <v>15</v>
      </c>
      <c r="I24" t="s">
        <v>28</v>
      </c>
      <c r="J24" t="s">
        <v>46</v>
      </c>
      <c r="K24" t="s">
        <v>264</v>
      </c>
      <c r="L24" t="s">
        <v>48</v>
      </c>
      <c r="M24">
        <v>0</v>
      </c>
      <c r="N24" t="str">
        <f t="shared" si="2"/>
        <v>Male</v>
      </c>
      <c r="O24" t="s">
        <v>34</v>
      </c>
      <c r="P24">
        <v>2</v>
      </c>
      <c r="Q24" t="str">
        <f t="shared" si="3"/>
        <v>Fully Met</v>
      </c>
      <c r="R24" t="str">
        <f t="shared" si="4"/>
        <v>Under Review</v>
      </c>
      <c r="S24" t="str">
        <f t="shared" si="5"/>
        <v>Non-Active</v>
      </c>
      <c r="T24" t="str">
        <f t="shared" si="6"/>
        <v>Gerald</v>
      </c>
    </row>
    <row r="25" spans="1:20" x14ac:dyDescent="0.25">
      <c r="A25">
        <v>3450</v>
      </c>
      <c r="B25" t="str">
        <f t="shared" si="0"/>
        <v>reilly</v>
      </c>
      <c r="C25" t="s">
        <v>97</v>
      </c>
      <c r="D25" t="str">
        <f t="shared" si="1"/>
        <v>Reilly Moyer</v>
      </c>
      <c r="E25" s="1">
        <v>44075</v>
      </c>
      <c r="F25" s="1">
        <v>44899</v>
      </c>
      <c r="G25" t="s">
        <v>98</v>
      </c>
      <c r="H25" t="s">
        <v>15</v>
      </c>
      <c r="I25" t="s">
        <v>28</v>
      </c>
      <c r="J25" t="s">
        <v>42</v>
      </c>
      <c r="K25" t="s">
        <v>264</v>
      </c>
      <c r="L25" t="s">
        <v>99</v>
      </c>
      <c r="M25">
        <v>0</v>
      </c>
      <c r="N25" t="str">
        <f t="shared" si="2"/>
        <v>Male</v>
      </c>
      <c r="O25" t="s">
        <v>34</v>
      </c>
      <c r="P25">
        <v>3</v>
      </c>
      <c r="Q25" t="str">
        <f t="shared" si="3"/>
        <v>Needs Improvement</v>
      </c>
      <c r="R25" t="str">
        <f t="shared" si="4"/>
        <v>Under Review</v>
      </c>
      <c r="S25" t="str">
        <f t="shared" si="5"/>
        <v>Non-Active</v>
      </c>
      <c r="T25" t="str">
        <f t="shared" si="6"/>
        <v>Reilly</v>
      </c>
    </row>
    <row r="26" spans="1:20" x14ac:dyDescent="0.25">
      <c r="A26">
        <v>3451</v>
      </c>
      <c r="B26" t="str">
        <f t="shared" si="0"/>
        <v>carlee</v>
      </c>
      <c r="C26" t="s">
        <v>100</v>
      </c>
      <c r="D26" t="str">
        <f t="shared" si="1"/>
        <v>Carlee French</v>
      </c>
      <c r="E26" s="1">
        <v>44245</v>
      </c>
      <c r="F26" s="1">
        <v>44876</v>
      </c>
      <c r="G26" t="s">
        <v>101</v>
      </c>
      <c r="H26" t="s">
        <v>15</v>
      </c>
      <c r="I26" t="s">
        <v>28</v>
      </c>
      <c r="J26" t="s">
        <v>37</v>
      </c>
      <c r="K26" t="s">
        <v>264</v>
      </c>
      <c r="L26" t="s">
        <v>48</v>
      </c>
      <c r="M26">
        <v>0</v>
      </c>
      <c r="N26" t="str">
        <f t="shared" si="2"/>
        <v>Male</v>
      </c>
      <c r="O26" t="s">
        <v>49</v>
      </c>
      <c r="P26">
        <v>3</v>
      </c>
      <c r="Q26" t="str">
        <f t="shared" si="3"/>
        <v>Needs Improvement</v>
      </c>
      <c r="R26" t="str">
        <f t="shared" si="4"/>
        <v>Under Review</v>
      </c>
      <c r="S26" t="str">
        <f t="shared" si="5"/>
        <v>Non-Active</v>
      </c>
      <c r="T26" t="str">
        <f t="shared" si="6"/>
        <v>Carlee</v>
      </c>
    </row>
    <row r="27" spans="1:20" x14ac:dyDescent="0.25">
      <c r="A27">
        <v>3452</v>
      </c>
      <c r="B27" t="str">
        <f t="shared" si="0"/>
        <v>jaydon</v>
      </c>
      <c r="C27" t="s">
        <v>102</v>
      </c>
      <c r="D27" t="str">
        <f t="shared" si="1"/>
        <v>Jaydon Blackburn</v>
      </c>
      <c r="E27" s="1">
        <v>44873</v>
      </c>
      <c r="G27" t="s">
        <v>103</v>
      </c>
      <c r="H27" t="s">
        <v>22</v>
      </c>
      <c r="I27" t="s">
        <v>28</v>
      </c>
      <c r="J27" t="s">
        <v>37</v>
      </c>
      <c r="K27" t="s">
        <v>264</v>
      </c>
      <c r="L27" t="s">
        <v>104</v>
      </c>
      <c r="M27">
        <v>0</v>
      </c>
      <c r="N27" t="str">
        <f t="shared" si="2"/>
        <v>Male</v>
      </c>
      <c r="O27" t="s">
        <v>49</v>
      </c>
      <c r="P27">
        <v>2</v>
      </c>
      <c r="Q27" t="str">
        <f t="shared" si="3"/>
        <v>Fully Met</v>
      </c>
      <c r="R27" t="str">
        <f t="shared" si="4"/>
        <v>Under Review</v>
      </c>
      <c r="S27" t="str">
        <f t="shared" si="5"/>
        <v>Active</v>
      </c>
      <c r="T27" t="str">
        <f t="shared" si="6"/>
        <v>Jaydon</v>
      </c>
    </row>
    <row r="28" spans="1:20" x14ac:dyDescent="0.25">
      <c r="A28">
        <v>3453</v>
      </c>
      <c r="B28" t="str">
        <f t="shared" si="0"/>
        <v>bridger</v>
      </c>
      <c r="C28" t="s">
        <v>105</v>
      </c>
      <c r="D28" t="str">
        <f t="shared" si="1"/>
        <v>Bridger Carter</v>
      </c>
      <c r="E28" s="1">
        <v>44847</v>
      </c>
      <c r="G28" t="s">
        <v>106</v>
      </c>
      <c r="H28" t="s">
        <v>15</v>
      </c>
      <c r="I28" t="s">
        <v>28</v>
      </c>
      <c r="J28" t="s">
        <v>107</v>
      </c>
      <c r="K28" t="s">
        <v>264</v>
      </c>
      <c r="L28" t="s">
        <v>53</v>
      </c>
      <c r="M28">
        <v>0</v>
      </c>
      <c r="N28" t="str">
        <f t="shared" si="2"/>
        <v>Male</v>
      </c>
      <c r="O28" t="s">
        <v>19</v>
      </c>
      <c r="P28">
        <v>2</v>
      </c>
      <c r="Q28" t="str">
        <f t="shared" si="3"/>
        <v>Fully Met</v>
      </c>
      <c r="R28" t="str">
        <f t="shared" si="4"/>
        <v>Under Review</v>
      </c>
      <c r="S28" t="str">
        <f t="shared" si="5"/>
        <v>Active</v>
      </c>
      <c r="T28" t="str">
        <f t="shared" si="6"/>
        <v>Bridger</v>
      </c>
    </row>
    <row r="29" spans="1:20" x14ac:dyDescent="0.25">
      <c r="A29">
        <v>3454</v>
      </c>
      <c r="B29" t="str">
        <f t="shared" si="0"/>
        <v>leon</v>
      </c>
      <c r="C29" t="s">
        <v>108</v>
      </c>
      <c r="D29" t="str">
        <f t="shared" si="1"/>
        <v>Leon Beard</v>
      </c>
      <c r="E29" s="1">
        <v>44815</v>
      </c>
      <c r="G29" t="s">
        <v>109</v>
      </c>
      <c r="H29" t="s">
        <v>27</v>
      </c>
      <c r="I29" t="s">
        <v>76</v>
      </c>
      <c r="J29" t="s">
        <v>37</v>
      </c>
      <c r="K29" t="s">
        <v>264</v>
      </c>
      <c r="L29" t="s">
        <v>104</v>
      </c>
      <c r="M29">
        <v>0</v>
      </c>
      <c r="N29" t="str">
        <f t="shared" si="2"/>
        <v>Male</v>
      </c>
      <c r="O29" t="s">
        <v>39</v>
      </c>
      <c r="P29">
        <v>1</v>
      </c>
      <c r="Q29" t="str">
        <f t="shared" si="3"/>
        <v>Exceed</v>
      </c>
      <c r="R29" t="str">
        <f t="shared" si="4"/>
        <v>Promote</v>
      </c>
      <c r="S29" t="str">
        <f t="shared" si="5"/>
        <v>Active</v>
      </c>
      <c r="T29" t="str">
        <f t="shared" si="6"/>
        <v>Leon</v>
      </c>
    </row>
    <row r="30" spans="1:20" x14ac:dyDescent="0.25">
      <c r="A30">
        <v>3455</v>
      </c>
      <c r="B30" t="str">
        <f t="shared" si="0"/>
        <v>charity</v>
      </c>
      <c r="C30" t="s">
        <v>110</v>
      </c>
      <c r="D30" t="str">
        <f t="shared" si="1"/>
        <v>Charity Miranda</v>
      </c>
      <c r="E30" s="1">
        <v>44376</v>
      </c>
      <c r="F30" s="1">
        <v>44747</v>
      </c>
      <c r="G30" t="s">
        <v>111</v>
      </c>
      <c r="H30" t="s">
        <v>27</v>
      </c>
      <c r="I30" t="s">
        <v>28</v>
      </c>
      <c r="J30" t="s">
        <v>112</v>
      </c>
      <c r="K30" t="s">
        <v>265</v>
      </c>
      <c r="L30" t="s">
        <v>113</v>
      </c>
      <c r="M30">
        <v>0</v>
      </c>
      <c r="N30" t="str">
        <f t="shared" si="2"/>
        <v>Male</v>
      </c>
      <c r="O30" t="s">
        <v>19</v>
      </c>
      <c r="P30">
        <v>3</v>
      </c>
      <c r="Q30" t="str">
        <f t="shared" si="3"/>
        <v>Needs Improvement</v>
      </c>
      <c r="R30" t="str">
        <f t="shared" si="4"/>
        <v>Under Review</v>
      </c>
      <c r="S30" t="str">
        <f t="shared" si="5"/>
        <v>Non-Active</v>
      </c>
      <c r="T30" t="str">
        <f t="shared" si="6"/>
        <v>Charity</v>
      </c>
    </row>
    <row r="31" spans="1:20" x14ac:dyDescent="0.25">
      <c r="A31">
        <v>3456</v>
      </c>
      <c r="B31" t="str">
        <f t="shared" si="0"/>
        <v>axel</v>
      </c>
      <c r="C31" t="s">
        <v>114</v>
      </c>
      <c r="D31" t="str">
        <f t="shared" si="1"/>
        <v>Axel Howe</v>
      </c>
      <c r="E31" s="1">
        <v>44991</v>
      </c>
      <c r="G31" t="s">
        <v>115</v>
      </c>
      <c r="H31" t="s">
        <v>27</v>
      </c>
      <c r="I31" t="s">
        <v>28</v>
      </c>
      <c r="J31" t="s">
        <v>42</v>
      </c>
      <c r="K31" t="s">
        <v>265</v>
      </c>
      <c r="L31" t="s">
        <v>48</v>
      </c>
      <c r="M31">
        <v>1</v>
      </c>
      <c r="N31" t="str">
        <f t="shared" si="2"/>
        <v>Female</v>
      </c>
      <c r="O31" t="s">
        <v>49</v>
      </c>
      <c r="P31">
        <v>2</v>
      </c>
      <c r="Q31" t="str">
        <f t="shared" si="3"/>
        <v>Fully Met</v>
      </c>
      <c r="R31" t="str">
        <f t="shared" si="4"/>
        <v>Under Review</v>
      </c>
      <c r="S31" t="str">
        <f t="shared" si="5"/>
        <v>Active</v>
      </c>
      <c r="T31" t="str">
        <f t="shared" si="6"/>
        <v>Axel</v>
      </c>
    </row>
    <row r="32" spans="1:20" x14ac:dyDescent="0.25">
      <c r="A32">
        <v>3457</v>
      </c>
      <c r="B32" t="str">
        <f t="shared" si="0"/>
        <v>milton</v>
      </c>
      <c r="C32" t="s">
        <v>116</v>
      </c>
      <c r="D32" t="str">
        <f t="shared" si="1"/>
        <v>Milton Wall</v>
      </c>
      <c r="E32" s="1">
        <v>44099</v>
      </c>
      <c r="G32" t="s">
        <v>117</v>
      </c>
      <c r="H32" t="s">
        <v>27</v>
      </c>
      <c r="I32" t="s">
        <v>28</v>
      </c>
      <c r="J32" t="s">
        <v>52</v>
      </c>
      <c r="K32" t="s">
        <v>265</v>
      </c>
      <c r="L32" t="s">
        <v>48</v>
      </c>
      <c r="M32">
        <v>1</v>
      </c>
      <c r="N32" t="str">
        <f t="shared" si="2"/>
        <v>Female</v>
      </c>
      <c r="O32" t="s">
        <v>49</v>
      </c>
      <c r="P32">
        <v>1</v>
      </c>
      <c r="Q32" t="str">
        <f t="shared" si="3"/>
        <v>Exceed</v>
      </c>
      <c r="R32" t="str">
        <f t="shared" si="4"/>
        <v>Promote</v>
      </c>
      <c r="S32" t="str">
        <f t="shared" si="5"/>
        <v>Active</v>
      </c>
      <c r="T32" t="str">
        <f t="shared" si="6"/>
        <v>Milton</v>
      </c>
    </row>
    <row r="33" spans="1:20" x14ac:dyDescent="0.25">
      <c r="A33">
        <v>3458</v>
      </c>
      <c r="B33" t="str">
        <f t="shared" si="0"/>
        <v>cory</v>
      </c>
      <c r="C33" t="s">
        <v>118</v>
      </c>
      <c r="D33" t="str">
        <f t="shared" si="1"/>
        <v>Cory Robinson</v>
      </c>
      <c r="E33" s="1">
        <v>44679</v>
      </c>
      <c r="F33" s="1">
        <v>45070</v>
      </c>
      <c r="G33" t="s">
        <v>119</v>
      </c>
      <c r="H33" t="s">
        <v>15</v>
      </c>
      <c r="I33" t="s">
        <v>28</v>
      </c>
      <c r="J33" t="s">
        <v>42</v>
      </c>
      <c r="K33" t="s">
        <v>265</v>
      </c>
      <c r="L33" t="s">
        <v>38</v>
      </c>
      <c r="M33">
        <v>1</v>
      </c>
      <c r="N33" t="str">
        <f t="shared" si="2"/>
        <v>Female</v>
      </c>
      <c r="O33" t="s">
        <v>34</v>
      </c>
      <c r="P33">
        <v>1</v>
      </c>
      <c r="Q33" t="str">
        <f t="shared" si="3"/>
        <v>Exceed</v>
      </c>
      <c r="R33" t="str">
        <f t="shared" si="4"/>
        <v>Under Review</v>
      </c>
      <c r="S33" t="str">
        <f t="shared" si="5"/>
        <v>Non-Active</v>
      </c>
      <c r="T33" t="str">
        <f t="shared" si="6"/>
        <v>Cory</v>
      </c>
    </row>
    <row r="34" spans="1:20" x14ac:dyDescent="0.25">
      <c r="A34">
        <v>3459</v>
      </c>
      <c r="B34" t="str">
        <f t="shared" si="0"/>
        <v>saniya</v>
      </c>
      <c r="C34" t="s">
        <v>120</v>
      </c>
      <c r="D34" t="str">
        <f t="shared" si="1"/>
        <v>Saniya Yu</v>
      </c>
      <c r="E34" s="1">
        <v>44304</v>
      </c>
      <c r="F34" s="1">
        <v>44733</v>
      </c>
      <c r="G34" t="s">
        <v>121</v>
      </c>
      <c r="H34" t="s">
        <v>22</v>
      </c>
      <c r="I34" t="s">
        <v>28</v>
      </c>
      <c r="J34" t="s">
        <v>37</v>
      </c>
      <c r="K34" t="s">
        <v>265</v>
      </c>
      <c r="L34" t="s">
        <v>67</v>
      </c>
      <c r="M34">
        <v>0</v>
      </c>
      <c r="N34" t="str">
        <f t="shared" si="2"/>
        <v>Male</v>
      </c>
      <c r="O34" t="s">
        <v>19</v>
      </c>
      <c r="P34">
        <v>3</v>
      </c>
      <c r="Q34" t="str">
        <f t="shared" si="3"/>
        <v>Needs Improvement</v>
      </c>
      <c r="R34" t="str">
        <f t="shared" si="4"/>
        <v>Under Review</v>
      </c>
      <c r="S34" t="str">
        <f t="shared" si="5"/>
        <v>Non-Active</v>
      </c>
      <c r="T34" t="str">
        <f t="shared" si="6"/>
        <v>Saniya</v>
      </c>
    </row>
    <row r="35" spans="1:20" x14ac:dyDescent="0.25">
      <c r="A35">
        <v>3460</v>
      </c>
      <c r="B35" t="str">
        <f t="shared" si="0"/>
        <v>alisa</v>
      </c>
      <c r="C35" t="s">
        <v>122</v>
      </c>
      <c r="D35" t="str">
        <f t="shared" si="1"/>
        <v>Alisa James</v>
      </c>
      <c r="E35" s="1">
        <v>43880</v>
      </c>
      <c r="G35" t="s">
        <v>123</v>
      </c>
      <c r="H35" t="s">
        <v>27</v>
      </c>
      <c r="I35" t="s">
        <v>28</v>
      </c>
      <c r="J35" t="s">
        <v>23</v>
      </c>
      <c r="K35" t="s">
        <v>265</v>
      </c>
      <c r="L35" t="s">
        <v>73</v>
      </c>
      <c r="M35">
        <v>0</v>
      </c>
      <c r="N35" t="str">
        <f t="shared" si="2"/>
        <v>Male</v>
      </c>
      <c r="O35" t="s">
        <v>39</v>
      </c>
      <c r="P35">
        <v>2</v>
      </c>
      <c r="Q35" t="str">
        <f t="shared" si="3"/>
        <v>Fully Met</v>
      </c>
      <c r="R35" t="str">
        <f t="shared" si="4"/>
        <v>Under Review</v>
      </c>
      <c r="S35" t="str">
        <f t="shared" si="5"/>
        <v>Active</v>
      </c>
      <c r="T35" t="str">
        <f t="shared" si="6"/>
        <v>Alisa</v>
      </c>
    </row>
    <row r="36" spans="1:20" x14ac:dyDescent="0.25">
      <c r="A36">
        <v>3461</v>
      </c>
      <c r="B36" t="str">
        <f t="shared" si="0"/>
        <v>lincoln</v>
      </c>
      <c r="C36" t="s">
        <v>124</v>
      </c>
      <c r="D36" t="str">
        <f t="shared" si="1"/>
        <v>Lincoln Compton</v>
      </c>
      <c r="E36" s="1">
        <v>43664</v>
      </c>
      <c r="F36" s="1">
        <v>44470</v>
      </c>
      <c r="G36" t="s">
        <v>125</v>
      </c>
      <c r="H36" t="s">
        <v>27</v>
      </c>
      <c r="I36" t="s">
        <v>28</v>
      </c>
      <c r="J36" t="s">
        <v>37</v>
      </c>
      <c r="K36" t="s">
        <v>265</v>
      </c>
      <c r="L36" t="s">
        <v>104</v>
      </c>
      <c r="M36">
        <v>0</v>
      </c>
      <c r="N36" t="str">
        <f t="shared" si="2"/>
        <v>Male</v>
      </c>
      <c r="O36" t="s">
        <v>39</v>
      </c>
      <c r="P36">
        <v>1</v>
      </c>
      <c r="Q36" t="str">
        <f t="shared" si="3"/>
        <v>Exceed</v>
      </c>
      <c r="R36" t="str">
        <f t="shared" si="4"/>
        <v>Promote</v>
      </c>
      <c r="S36" t="str">
        <f t="shared" si="5"/>
        <v>Non-Active</v>
      </c>
      <c r="T36" t="str">
        <f t="shared" si="6"/>
        <v>Lincoln</v>
      </c>
    </row>
    <row r="37" spans="1:20" x14ac:dyDescent="0.25">
      <c r="A37">
        <v>3462</v>
      </c>
      <c r="B37" t="str">
        <f t="shared" si="0"/>
        <v>aliana</v>
      </c>
      <c r="C37" t="s">
        <v>126</v>
      </c>
      <c r="D37" t="str">
        <f t="shared" si="1"/>
        <v>Aliana Nolan</v>
      </c>
      <c r="E37" s="1">
        <v>43356</v>
      </c>
      <c r="F37" s="1">
        <v>44456</v>
      </c>
      <c r="G37" t="s">
        <v>127</v>
      </c>
      <c r="H37" t="s">
        <v>15</v>
      </c>
      <c r="I37" t="s">
        <v>28</v>
      </c>
      <c r="J37" t="s">
        <v>42</v>
      </c>
      <c r="K37" t="s">
        <v>265</v>
      </c>
      <c r="L37" t="s">
        <v>80</v>
      </c>
      <c r="M37">
        <v>0</v>
      </c>
      <c r="N37" t="str">
        <f t="shared" si="2"/>
        <v>Male</v>
      </c>
      <c r="O37" t="s">
        <v>49</v>
      </c>
      <c r="P37">
        <v>1</v>
      </c>
      <c r="Q37" t="str">
        <f t="shared" si="3"/>
        <v>Exceed</v>
      </c>
      <c r="R37" t="str">
        <f t="shared" si="4"/>
        <v>Under Review</v>
      </c>
      <c r="S37" t="str">
        <f t="shared" si="5"/>
        <v>Non-Active</v>
      </c>
      <c r="T37" t="str">
        <f t="shared" si="6"/>
        <v>Aliana</v>
      </c>
    </row>
    <row r="38" spans="1:20" x14ac:dyDescent="0.25">
      <c r="A38">
        <v>3463</v>
      </c>
      <c r="B38" t="str">
        <f t="shared" si="0"/>
        <v>kayden</v>
      </c>
      <c r="C38" t="s">
        <v>128</v>
      </c>
      <c r="D38" t="str">
        <f t="shared" si="1"/>
        <v>Kayden Dodson</v>
      </c>
      <c r="E38" s="1">
        <v>43951</v>
      </c>
      <c r="F38" s="1">
        <v>44395</v>
      </c>
      <c r="G38" t="s">
        <v>129</v>
      </c>
      <c r="H38" t="s">
        <v>22</v>
      </c>
      <c r="I38" t="s">
        <v>28</v>
      </c>
      <c r="J38" t="s">
        <v>42</v>
      </c>
      <c r="K38" t="s">
        <v>265</v>
      </c>
      <c r="L38" t="s">
        <v>130</v>
      </c>
      <c r="M38">
        <v>0</v>
      </c>
      <c r="N38" t="str">
        <f t="shared" si="2"/>
        <v>Male</v>
      </c>
      <c r="O38" t="s">
        <v>34</v>
      </c>
      <c r="P38">
        <v>2</v>
      </c>
      <c r="Q38" t="str">
        <f t="shared" si="3"/>
        <v>Fully Met</v>
      </c>
      <c r="R38" t="str">
        <f t="shared" si="4"/>
        <v>Under Review</v>
      </c>
      <c r="S38" t="str">
        <f t="shared" si="5"/>
        <v>Non-Active</v>
      </c>
      <c r="T38" t="str">
        <f t="shared" si="6"/>
        <v>Kayden</v>
      </c>
    </row>
    <row r="39" spans="1:20" x14ac:dyDescent="0.25">
      <c r="A39">
        <v>3464</v>
      </c>
      <c r="B39" t="str">
        <f t="shared" si="0"/>
        <v>james</v>
      </c>
      <c r="C39" t="s">
        <v>131</v>
      </c>
      <c r="D39" t="str">
        <f t="shared" si="1"/>
        <v>James Duke</v>
      </c>
      <c r="E39" s="1">
        <v>43437</v>
      </c>
      <c r="F39" s="1">
        <v>44813</v>
      </c>
      <c r="G39" t="s">
        <v>132</v>
      </c>
      <c r="H39" t="s">
        <v>15</v>
      </c>
      <c r="I39" t="s">
        <v>28</v>
      </c>
      <c r="J39" t="s">
        <v>133</v>
      </c>
      <c r="K39" t="s">
        <v>265</v>
      </c>
      <c r="L39" t="s">
        <v>134</v>
      </c>
      <c r="M39">
        <v>0</v>
      </c>
      <c r="N39" t="str">
        <f t="shared" si="2"/>
        <v>Male</v>
      </c>
      <c r="O39" t="s">
        <v>19</v>
      </c>
      <c r="P39">
        <v>1</v>
      </c>
      <c r="Q39" t="str">
        <f t="shared" si="3"/>
        <v>Exceed</v>
      </c>
      <c r="R39" t="str">
        <f t="shared" si="4"/>
        <v>Under Review</v>
      </c>
      <c r="S39" t="str">
        <f t="shared" si="5"/>
        <v>Non-Active</v>
      </c>
      <c r="T39" t="str">
        <f t="shared" si="6"/>
        <v>James</v>
      </c>
    </row>
    <row r="40" spans="1:20" x14ac:dyDescent="0.25">
      <c r="A40">
        <v>3465</v>
      </c>
      <c r="B40" t="str">
        <f t="shared" si="0"/>
        <v>willow</v>
      </c>
      <c r="C40" t="s">
        <v>135</v>
      </c>
      <c r="D40" t="str">
        <f t="shared" si="1"/>
        <v>Willow Stuart</v>
      </c>
      <c r="E40" s="1">
        <v>44508</v>
      </c>
      <c r="G40" t="s">
        <v>136</v>
      </c>
      <c r="H40" t="s">
        <v>27</v>
      </c>
      <c r="I40" t="s">
        <v>28</v>
      </c>
      <c r="J40" t="s">
        <v>37</v>
      </c>
      <c r="K40" t="s">
        <v>263</v>
      </c>
      <c r="L40" t="s">
        <v>137</v>
      </c>
      <c r="M40">
        <v>0</v>
      </c>
      <c r="N40" t="str">
        <f t="shared" si="2"/>
        <v>Male</v>
      </c>
      <c r="O40" t="s">
        <v>49</v>
      </c>
      <c r="P40">
        <v>1</v>
      </c>
      <c r="Q40" t="str">
        <f t="shared" si="3"/>
        <v>Exceed</v>
      </c>
      <c r="R40" t="str">
        <f t="shared" si="4"/>
        <v>Promote</v>
      </c>
      <c r="S40" t="str">
        <f t="shared" si="5"/>
        <v>Active</v>
      </c>
      <c r="T40" t="str">
        <f t="shared" si="6"/>
        <v>Willow</v>
      </c>
    </row>
    <row r="41" spans="1:20" x14ac:dyDescent="0.25">
      <c r="A41">
        <v>3466</v>
      </c>
      <c r="B41" t="str">
        <f t="shared" si="0"/>
        <v>clayton</v>
      </c>
      <c r="C41" t="s">
        <v>138</v>
      </c>
      <c r="D41" t="str">
        <f t="shared" si="1"/>
        <v>Clayton Walker</v>
      </c>
      <c r="E41" s="1">
        <v>44664</v>
      </c>
      <c r="F41" s="1">
        <v>45026</v>
      </c>
      <c r="G41" t="s">
        <v>139</v>
      </c>
      <c r="H41" t="s">
        <v>22</v>
      </c>
      <c r="I41" t="s">
        <v>76</v>
      </c>
      <c r="J41" t="s">
        <v>23</v>
      </c>
      <c r="K41" t="s">
        <v>263</v>
      </c>
      <c r="L41" t="s">
        <v>4</v>
      </c>
      <c r="M41">
        <v>0</v>
      </c>
      <c r="N41" t="str">
        <f t="shared" si="2"/>
        <v>Male</v>
      </c>
      <c r="O41" t="s">
        <v>39</v>
      </c>
      <c r="P41">
        <v>3</v>
      </c>
      <c r="Q41" t="str">
        <f t="shared" si="3"/>
        <v>Needs Improvement</v>
      </c>
      <c r="R41" t="str">
        <f t="shared" si="4"/>
        <v>Under Review</v>
      </c>
      <c r="S41" t="str">
        <f t="shared" si="5"/>
        <v>Non-Active</v>
      </c>
      <c r="T41" t="str">
        <f t="shared" si="6"/>
        <v>Clayton</v>
      </c>
    </row>
    <row r="42" spans="1:20" x14ac:dyDescent="0.25">
      <c r="A42">
        <v>3467</v>
      </c>
      <c r="B42" t="str">
        <f t="shared" si="0"/>
        <v>celia</v>
      </c>
      <c r="C42" t="s">
        <v>140</v>
      </c>
      <c r="D42" t="str">
        <f t="shared" si="1"/>
        <v>Celia Curtis</v>
      </c>
      <c r="E42" s="1">
        <v>43957</v>
      </c>
      <c r="G42" t="s">
        <v>141</v>
      </c>
      <c r="H42" t="s">
        <v>15</v>
      </c>
      <c r="I42" t="s">
        <v>28</v>
      </c>
      <c r="J42" t="s">
        <v>107</v>
      </c>
      <c r="K42" t="s">
        <v>263</v>
      </c>
      <c r="L42" t="s">
        <v>53</v>
      </c>
      <c r="M42">
        <v>1</v>
      </c>
      <c r="N42" t="str">
        <f t="shared" si="2"/>
        <v>Female</v>
      </c>
      <c r="O42" t="s">
        <v>49</v>
      </c>
      <c r="P42">
        <v>3</v>
      </c>
      <c r="Q42" t="str">
        <f t="shared" si="3"/>
        <v>Needs Improvement</v>
      </c>
      <c r="R42" t="str">
        <f t="shared" si="4"/>
        <v>Under Review</v>
      </c>
      <c r="S42" t="str">
        <f t="shared" si="5"/>
        <v>Active</v>
      </c>
      <c r="T42" t="str">
        <f t="shared" si="6"/>
        <v>Celia</v>
      </c>
    </row>
    <row r="43" spans="1:20" x14ac:dyDescent="0.25">
      <c r="A43">
        <v>3468</v>
      </c>
      <c r="B43" t="str">
        <f t="shared" si="0"/>
        <v>valentin</v>
      </c>
      <c r="C43" t="s">
        <v>96</v>
      </c>
      <c r="D43" t="str">
        <f t="shared" si="1"/>
        <v>Valentin Reilly</v>
      </c>
      <c r="E43" s="1">
        <v>43717</v>
      </c>
      <c r="G43" t="s">
        <v>142</v>
      </c>
      <c r="H43" t="s">
        <v>15</v>
      </c>
      <c r="I43" t="s">
        <v>28</v>
      </c>
      <c r="J43" t="s">
        <v>143</v>
      </c>
      <c r="K43" t="s">
        <v>263</v>
      </c>
      <c r="L43" t="s">
        <v>104</v>
      </c>
      <c r="M43">
        <v>1</v>
      </c>
      <c r="N43" t="str">
        <f t="shared" si="2"/>
        <v>Female</v>
      </c>
      <c r="O43" t="s">
        <v>34</v>
      </c>
      <c r="P43">
        <v>2</v>
      </c>
      <c r="Q43" t="str">
        <f t="shared" si="3"/>
        <v>Fully Met</v>
      </c>
      <c r="R43" t="str">
        <f t="shared" si="4"/>
        <v>Under Review</v>
      </c>
      <c r="S43" t="str">
        <f t="shared" si="5"/>
        <v>Active</v>
      </c>
      <c r="T43" t="str">
        <f t="shared" si="6"/>
        <v>Valentin</v>
      </c>
    </row>
    <row r="44" spans="1:20" x14ac:dyDescent="0.25">
      <c r="A44">
        <v>3469</v>
      </c>
      <c r="B44" t="str">
        <f t="shared" si="0"/>
        <v>ryland</v>
      </c>
      <c r="C44" t="s">
        <v>144</v>
      </c>
      <c r="D44" t="str">
        <f t="shared" si="1"/>
        <v>Ryland Shepherd</v>
      </c>
      <c r="E44" s="1">
        <v>44041</v>
      </c>
      <c r="F44" s="1">
        <v>44931</v>
      </c>
      <c r="G44" t="s">
        <v>145</v>
      </c>
      <c r="H44" t="s">
        <v>15</v>
      </c>
      <c r="I44" t="s">
        <v>28</v>
      </c>
      <c r="J44" t="s">
        <v>42</v>
      </c>
      <c r="K44" t="s">
        <v>263</v>
      </c>
      <c r="L44" t="s">
        <v>43</v>
      </c>
      <c r="M44">
        <v>1</v>
      </c>
      <c r="N44" t="str">
        <f t="shared" si="2"/>
        <v>Female</v>
      </c>
      <c r="O44" t="s">
        <v>49</v>
      </c>
      <c r="P44">
        <v>1</v>
      </c>
      <c r="Q44" t="str">
        <f t="shared" si="3"/>
        <v>Exceed</v>
      </c>
      <c r="R44" t="str">
        <f t="shared" si="4"/>
        <v>Under Review</v>
      </c>
      <c r="S44" t="str">
        <f t="shared" si="5"/>
        <v>Non-Active</v>
      </c>
      <c r="T44" t="str">
        <f t="shared" si="6"/>
        <v>Ryland</v>
      </c>
    </row>
    <row r="45" spans="1:20" x14ac:dyDescent="0.25">
      <c r="A45">
        <v>3470</v>
      </c>
      <c r="B45" t="str">
        <f t="shared" si="0"/>
        <v>esteban</v>
      </c>
      <c r="C45" t="s">
        <v>146</v>
      </c>
      <c r="D45" t="str">
        <f t="shared" si="1"/>
        <v>Esteban Gilbert</v>
      </c>
      <c r="E45" s="1">
        <v>43418</v>
      </c>
      <c r="F45" s="1">
        <v>43766</v>
      </c>
      <c r="G45" t="s">
        <v>147</v>
      </c>
      <c r="H45" t="s">
        <v>15</v>
      </c>
      <c r="I45" t="s">
        <v>28</v>
      </c>
      <c r="J45" t="s">
        <v>42</v>
      </c>
      <c r="K45" t="s">
        <v>263</v>
      </c>
      <c r="L45" t="s">
        <v>48</v>
      </c>
      <c r="M45">
        <v>1</v>
      </c>
      <c r="N45" t="str">
        <f t="shared" si="2"/>
        <v>Female</v>
      </c>
      <c r="O45" t="s">
        <v>39</v>
      </c>
      <c r="P45">
        <v>1</v>
      </c>
      <c r="Q45" t="str">
        <f t="shared" si="3"/>
        <v>Exceed</v>
      </c>
      <c r="R45" t="str">
        <f t="shared" si="4"/>
        <v>Under Review</v>
      </c>
      <c r="S45" t="str">
        <f t="shared" si="5"/>
        <v>Non-Active</v>
      </c>
      <c r="T45" t="str">
        <f t="shared" si="6"/>
        <v>Esteban</v>
      </c>
    </row>
    <row r="46" spans="1:20" x14ac:dyDescent="0.25">
      <c r="A46">
        <v>3471</v>
      </c>
      <c r="B46" t="str">
        <f t="shared" si="0"/>
        <v>jonathan</v>
      </c>
      <c r="C46" t="s">
        <v>148</v>
      </c>
      <c r="D46" t="str">
        <f t="shared" si="1"/>
        <v>Jonathan Adkins</v>
      </c>
      <c r="E46" s="1">
        <v>43890</v>
      </c>
      <c r="G46" t="s">
        <v>149</v>
      </c>
      <c r="H46" t="s">
        <v>22</v>
      </c>
      <c r="I46" t="s">
        <v>28</v>
      </c>
      <c r="J46" t="s">
        <v>42</v>
      </c>
      <c r="K46" t="s">
        <v>263</v>
      </c>
      <c r="L46" t="s">
        <v>104</v>
      </c>
      <c r="M46">
        <v>0</v>
      </c>
      <c r="N46" t="str">
        <f t="shared" si="2"/>
        <v>Male</v>
      </c>
      <c r="O46" t="s">
        <v>39</v>
      </c>
      <c r="P46">
        <v>2</v>
      </c>
      <c r="Q46" t="str">
        <f t="shared" si="3"/>
        <v>Fully Met</v>
      </c>
      <c r="R46" t="str">
        <f t="shared" si="4"/>
        <v>Under Review</v>
      </c>
      <c r="S46" t="str">
        <f t="shared" si="5"/>
        <v>Active</v>
      </c>
      <c r="T46" t="str">
        <f t="shared" si="6"/>
        <v>Jonathan</v>
      </c>
    </row>
    <row r="47" spans="1:20" x14ac:dyDescent="0.25">
      <c r="A47">
        <v>3472</v>
      </c>
      <c r="B47" t="str">
        <f t="shared" si="0"/>
        <v>nevaeh</v>
      </c>
      <c r="C47" t="s">
        <v>150</v>
      </c>
      <c r="D47" t="str">
        <f t="shared" si="1"/>
        <v>Nevaeh Soto</v>
      </c>
      <c r="E47" s="1">
        <v>44941</v>
      </c>
      <c r="G47" t="s">
        <v>151</v>
      </c>
      <c r="H47" t="s">
        <v>15</v>
      </c>
      <c r="I47" t="s">
        <v>28</v>
      </c>
      <c r="J47" t="s">
        <v>79</v>
      </c>
      <c r="K47" t="s">
        <v>263</v>
      </c>
      <c r="L47" t="s">
        <v>83</v>
      </c>
      <c r="M47">
        <v>0</v>
      </c>
      <c r="N47" t="str">
        <f t="shared" si="2"/>
        <v>Male</v>
      </c>
      <c r="O47" t="s">
        <v>39</v>
      </c>
      <c r="P47">
        <v>3</v>
      </c>
      <c r="Q47" t="str">
        <f t="shared" si="3"/>
        <v>Needs Improvement</v>
      </c>
      <c r="R47" t="str">
        <f t="shared" si="4"/>
        <v>Under Review</v>
      </c>
      <c r="S47" t="str">
        <f t="shared" si="5"/>
        <v>Active</v>
      </c>
      <c r="T47" t="str">
        <f t="shared" si="6"/>
        <v>Nevaeh</v>
      </c>
    </row>
    <row r="48" spans="1:20" x14ac:dyDescent="0.25">
      <c r="A48">
        <v>3473</v>
      </c>
      <c r="B48" t="str">
        <f t="shared" si="0"/>
        <v>chaim</v>
      </c>
      <c r="C48" t="s">
        <v>152</v>
      </c>
      <c r="D48" t="str">
        <f t="shared" si="1"/>
        <v>Chaim Mata</v>
      </c>
      <c r="E48" s="1">
        <v>45106</v>
      </c>
      <c r="G48" t="s">
        <v>153</v>
      </c>
      <c r="H48" t="s">
        <v>22</v>
      </c>
      <c r="I48" t="s">
        <v>28</v>
      </c>
      <c r="J48" t="s">
        <v>133</v>
      </c>
      <c r="K48" t="s">
        <v>263</v>
      </c>
      <c r="L48" t="s">
        <v>113</v>
      </c>
      <c r="M48">
        <v>0</v>
      </c>
      <c r="N48" t="str">
        <f t="shared" si="2"/>
        <v>Male</v>
      </c>
      <c r="O48" t="s">
        <v>19</v>
      </c>
      <c r="P48">
        <v>3</v>
      </c>
      <c r="Q48" t="str">
        <f t="shared" si="3"/>
        <v>Needs Improvement</v>
      </c>
      <c r="R48" t="str">
        <f t="shared" si="4"/>
        <v>Under Review</v>
      </c>
      <c r="S48" t="str">
        <f t="shared" si="5"/>
        <v>Active</v>
      </c>
      <c r="T48" t="str">
        <f t="shared" si="6"/>
        <v>Chaim</v>
      </c>
    </row>
    <row r="49" spans="1:20" x14ac:dyDescent="0.25">
      <c r="A49">
        <v>3474</v>
      </c>
      <c r="B49" t="str">
        <f t="shared" si="0"/>
        <v>arely</v>
      </c>
      <c r="C49" t="s">
        <v>154</v>
      </c>
      <c r="D49" t="str">
        <f t="shared" si="1"/>
        <v>Arely Patton</v>
      </c>
      <c r="E49" s="1">
        <v>43899</v>
      </c>
      <c r="G49" t="s">
        <v>155</v>
      </c>
      <c r="H49" t="s">
        <v>27</v>
      </c>
      <c r="I49" t="s">
        <v>28</v>
      </c>
      <c r="J49" t="s">
        <v>156</v>
      </c>
      <c r="K49" t="s">
        <v>264</v>
      </c>
      <c r="L49" t="s">
        <v>38</v>
      </c>
      <c r="M49">
        <v>0</v>
      </c>
      <c r="N49" t="str">
        <f t="shared" si="2"/>
        <v>Male</v>
      </c>
      <c r="O49" t="s">
        <v>49</v>
      </c>
      <c r="P49">
        <v>2</v>
      </c>
      <c r="Q49" t="str">
        <f t="shared" si="3"/>
        <v>Fully Met</v>
      </c>
      <c r="R49" t="str">
        <f t="shared" si="4"/>
        <v>Under Review</v>
      </c>
      <c r="S49" t="str">
        <f t="shared" si="5"/>
        <v>Active</v>
      </c>
      <c r="T49" t="str">
        <f t="shared" si="6"/>
        <v>Arely</v>
      </c>
    </row>
    <row r="50" spans="1:20" x14ac:dyDescent="0.25">
      <c r="A50">
        <v>3475</v>
      </c>
      <c r="B50" t="str">
        <f t="shared" si="0"/>
        <v>vance</v>
      </c>
      <c r="C50" t="s">
        <v>157</v>
      </c>
      <c r="D50" t="str">
        <f t="shared" si="1"/>
        <v>Vance Trujillo</v>
      </c>
      <c r="E50" s="1">
        <v>44460</v>
      </c>
      <c r="F50" s="1">
        <v>45029</v>
      </c>
      <c r="G50" t="s">
        <v>158</v>
      </c>
      <c r="H50" t="s">
        <v>27</v>
      </c>
      <c r="I50" t="s">
        <v>28</v>
      </c>
      <c r="J50" t="s">
        <v>37</v>
      </c>
      <c r="K50" t="s">
        <v>264</v>
      </c>
      <c r="L50" t="s">
        <v>104</v>
      </c>
      <c r="M50">
        <v>0</v>
      </c>
      <c r="N50" t="str">
        <f t="shared" si="2"/>
        <v>Male</v>
      </c>
      <c r="O50" t="s">
        <v>19</v>
      </c>
      <c r="P50">
        <v>2</v>
      </c>
      <c r="Q50" t="str">
        <f t="shared" si="3"/>
        <v>Fully Met</v>
      </c>
      <c r="R50" t="str">
        <f t="shared" si="4"/>
        <v>Under Review</v>
      </c>
      <c r="S50" t="str">
        <f t="shared" si="5"/>
        <v>Non-Active</v>
      </c>
      <c r="T50" t="str">
        <f t="shared" si="6"/>
        <v>Vance</v>
      </c>
    </row>
    <row r="51" spans="1:20" x14ac:dyDescent="0.25">
      <c r="E51" s="1"/>
      <c r="F51" s="1"/>
    </row>
    <row r="52" spans="1:20" x14ac:dyDescent="0.25">
      <c r="E52" s="1"/>
    </row>
    <row r="53" spans="1:20" x14ac:dyDescent="0.25">
      <c r="E53" s="1"/>
      <c r="F53" s="1"/>
    </row>
    <row r="54" spans="1:20" x14ac:dyDescent="0.25">
      <c r="E54" s="1"/>
      <c r="F54" s="1"/>
    </row>
    <row r="55" spans="1:20" x14ac:dyDescent="0.25">
      <c r="E55" s="1"/>
      <c r="F55" s="1"/>
    </row>
    <row r="56" spans="1:20" x14ac:dyDescent="0.25">
      <c r="E56" s="1"/>
      <c r="F56" s="1"/>
    </row>
    <row r="57" spans="1:20" x14ac:dyDescent="0.25">
      <c r="E57" s="1"/>
      <c r="F57" s="1"/>
    </row>
    <row r="58" spans="1:20" x14ac:dyDescent="0.25">
      <c r="E58" s="1"/>
    </row>
    <row r="59" spans="1:20" x14ac:dyDescent="0.25">
      <c r="E59" s="1"/>
    </row>
    <row r="60" spans="1:20" x14ac:dyDescent="0.25">
      <c r="E60" s="1"/>
    </row>
    <row r="61" spans="1:20" x14ac:dyDescent="0.25">
      <c r="E61" s="1"/>
      <c r="F61" s="1"/>
    </row>
    <row r="62" spans="1:20" x14ac:dyDescent="0.25">
      <c r="E62" s="1"/>
    </row>
    <row r="63" spans="1:20" x14ac:dyDescent="0.25">
      <c r="E63" s="1"/>
    </row>
    <row r="64" spans="1:20" x14ac:dyDescent="0.25">
      <c r="E64" s="1"/>
    </row>
    <row r="65" spans="5:6" x14ac:dyDescent="0.25">
      <c r="E65" s="1"/>
    </row>
    <row r="66" spans="5:6" x14ac:dyDescent="0.25">
      <c r="E66" s="1"/>
    </row>
    <row r="67" spans="5:6" x14ac:dyDescent="0.25">
      <c r="E67" s="1"/>
    </row>
    <row r="68" spans="5:6" x14ac:dyDescent="0.25">
      <c r="E68" s="1"/>
    </row>
    <row r="69" spans="5:6" x14ac:dyDescent="0.25">
      <c r="E69" s="1"/>
    </row>
    <row r="70" spans="5:6" x14ac:dyDescent="0.25">
      <c r="E70" s="1"/>
      <c r="F70" s="1"/>
    </row>
    <row r="71" spans="5:6" x14ac:dyDescent="0.25">
      <c r="E71" s="1"/>
    </row>
    <row r="72" spans="5:6" x14ac:dyDescent="0.25">
      <c r="E72" s="1"/>
    </row>
    <row r="73" spans="5:6" x14ac:dyDescent="0.25">
      <c r="E73" s="1"/>
      <c r="F73" s="1"/>
    </row>
    <row r="74" spans="5:6" x14ac:dyDescent="0.25">
      <c r="E74" s="1"/>
      <c r="F74" s="1"/>
    </row>
    <row r="75" spans="5:6" x14ac:dyDescent="0.25">
      <c r="E75" s="1"/>
      <c r="F75" s="1"/>
    </row>
    <row r="76" spans="5:6" x14ac:dyDescent="0.25">
      <c r="E76" s="1"/>
      <c r="F76" s="1"/>
    </row>
    <row r="77" spans="5:6" x14ac:dyDescent="0.25">
      <c r="E77" s="1"/>
    </row>
    <row r="78" spans="5:6" x14ac:dyDescent="0.25">
      <c r="E78" s="1"/>
    </row>
    <row r="79" spans="5:6" x14ac:dyDescent="0.25">
      <c r="E79" s="1"/>
    </row>
    <row r="80" spans="5:6" x14ac:dyDescent="0.25">
      <c r="E80" s="1"/>
    </row>
    <row r="81" spans="5:6" x14ac:dyDescent="0.25">
      <c r="E81" s="1"/>
      <c r="F81" s="1"/>
    </row>
    <row r="82" spans="5:6" x14ac:dyDescent="0.25">
      <c r="E82" s="1"/>
      <c r="F82" s="1"/>
    </row>
    <row r="83" spans="5:6" x14ac:dyDescent="0.25">
      <c r="E83" s="1"/>
    </row>
    <row r="84" spans="5:6" x14ac:dyDescent="0.25">
      <c r="E84" s="1"/>
    </row>
    <row r="85" spans="5:6" x14ac:dyDescent="0.25">
      <c r="E85" s="1"/>
    </row>
    <row r="86" spans="5:6" x14ac:dyDescent="0.25">
      <c r="E86" s="1"/>
      <c r="F86" s="1"/>
    </row>
    <row r="87" spans="5:6" x14ac:dyDescent="0.25">
      <c r="E87" s="1"/>
      <c r="F87" s="1"/>
    </row>
    <row r="88" spans="5:6" x14ac:dyDescent="0.25">
      <c r="E88" s="1"/>
      <c r="F88" s="1"/>
    </row>
    <row r="89" spans="5:6" x14ac:dyDescent="0.25">
      <c r="E89" s="1"/>
    </row>
    <row r="90" spans="5:6" x14ac:dyDescent="0.25">
      <c r="E90" s="1"/>
      <c r="F90" s="1"/>
    </row>
    <row r="91" spans="5:6" x14ac:dyDescent="0.25">
      <c r="E91" s="1"/>
      <c r="F91" s="1"/>
    </row>
    <row r="92" spans="5:6" x14ac:dyDescent="0.25">
      <c r="E92" s="1"/>
    </row>
    <row r="93" spans="5:6" x14ac:dyDescent="0.25">
      <c r="E93" s="1"/>
      <c r="F93" s="1"/>
    </row>
    <row r="94" spans="5:6" x14ac:dyDescent="0.25">
      <c r="E94" s="1"/>
      <c r="F94" s="1"/>
    </row>
    <row r="95" spans="5:6" x14ac:dyDescent="0.25">
      <c r="E95" s="1"/>
      <c r="F95" s="1"/>
    </row>
    <row r="96" spans="5:6" x14ac:dyDescent="0.25">
      <c r="E96" s="1"/>
    </row>
    <row r="97" spans="5:6" x14ac:dyDescent="0.25">
      <c r="E97" s="1"/>
    </row>
    <row r="98" spans="5:6" x14ac:dyDescent="0.25">
      <c r="E98" s="1"/>
      <c r="F98" s="1"/>
    </row>
    <row r="99" spans="5:6" x14ac:dyDescent="0.25">
      <c r="E99" s="1"/>
      <c r="F99" s="1"/>
    </row>
    <row r="100" spans="5:6" x14ac:dyDescent="0.25">
      <c r="E100" s="1"/>
      <c r="F100" s="1"/>
    </row>
    <row r="101" spans="5:6" x14ac:dyDescent="0.25">
      <c r="E101" s="1"/>
    </row>
    <row r="102" spans="5:6" x14ac:dyDescent="0.25">
      <c r="E102" s="1"/>
      <c r="F102" s="1"/>
    </row>
    <row r="103" spans="5:6" x14ac:dyDescent="0.25">
      <c r="E103" s="1"/>
    </row>
    <row r="104" spans="5:6" x14ac:dyDescent="0.25">
      <c r="E104" s="1"/>
      <c r="F104" s="1"/>
    </row>
    <row r="105" spans="5:6" x14ac:dyDescent="0.25">
      <c r="E105" s="1"/>
    </row>
    <row r="106" spans="5:6" x14ac:dyDescent="0.25">
      <c r="E106" s="1"/>
    </row>
    <row r="107" spans="5:6" x14ac:dyDescent="0.25">
      <c r="E107" s="1"/>
    </row>
    <row r="108" spans="5:6" x14ac:dyDescent="0.25">
      <c r="E108" s="1"/>
      <c r="F108" s="1"/>
    </row>
    <row r="109" spans="5:6" x14ac:dyDescent="0.25">
      <c r="E109" s="1"/>
    </row>
    <row r="110" spans="5:6" x14ac:dyDescent="0.25">
      <c r="E110" s="1"/>
      <c r="F110" s="1"/>
    </row>
    <row r="111" spans="5:6" x14ac:dyDescent="0.25">
      <c r="E111" s="1"/>
    </row>
    <row r="112" spans="5:6" x14ac:dyDescent="0.25">
      <c r="E112" s="1"/>
      <c r="F112" s="1"/>
    </row>
    <row r="113" spans="5:6" x14ac:dyDescent="0.25">
      <c r="E113" s="1"/>
      <c r="F113" s="1"/>
    </row>
    <row r="114" spans="5:6" x14ac:dyDescent="0.25">
      <c r="E114" s="1"/>
    </row>
    <row r="115" spans="5:6" x14ac:dyDescent="0.25">
      <c r="E115" s="1"/>
      <c r="F115" s="1"/>
    </row>
    <row r="116" spans="5:6" x14ac:dyDescent="0.25">
      <c r="E116" s="1"/>
      <c r="F116" s="1"/>
    </row>
    <row r="117" spans="5:6" x14ac:dyDescent="0.25">
      <c r="E117" s="1"/>
    </row>
    <row r="118" spans="5:6" x14ac:dyDescent="0.25">
      <c r="E118" s="1"/>
    </row>
    <row r="119" spans="5:6" x14ac:dyDescent="0.25">
      <c r="E119" s="1"/>
      <c r="F119" s="1"/>
    </row>
    <row r="120" spans="5:6" x14ac:dyDescent="0.25">
      <c r="E120" s="1"/>
    </row>
    <row r="121" spans="5:6" x14ac:dyDescent="0.25">
      <c r="E121" s="1"/>
      <c r="F121" s="1"/>
    </row>
    <row r="122" spans="5:6" x14ac:dyDescent="0.25">
      <c r="E122" s="1"/>
    </row>
    <row r="123" spans="5:6" x14ac:dyDescent="0.25">
      <c r="E123" s="1"/>
      <c r="F123" s="1"/>
    </row>
    <row r="124" spans="5:6" x14ac:dyDescent="0.25">
      <c r="E124" s="1"/>
      <c r="F124" s="1"/>
    </row>
    <row r="125" spans="5:6" x14ac:dyDescent="0.25">
      <c r="E125" s="1"/>
      <c r="F125" s="1"/>
    </row>
    <row r="126" spans="5:6" x14ac:dyDescent="0.25">
      <c r="E126" s="1"/>
    </row>
    <row r="127" spans="5:6" x14ac:dyDescent="0.25">
      <c r="E127" s="1"/>
      <c r="F127" s="1"/>
    </row>
    <row r="128" spans="5:6" x14ac:dyDescent="0.25">
      <c r="E128" s="1"/>
    </row>
    <row r="129" spans="5:6" x14ac:dyDescent="0.25">
      <c r="E129" s="1"/>
    </row>
    <row r="130" spans="5:6" x14ac:dyDescent="0.25">
      <c r="E130" s="1"/>
      <c r="F130" s="1"/>
    </row>
    <row r="131" spans="5:6" x14ac:dyDescent="0.25">
      <c r="E131" s="1"/>
      <c r="F131" s="1"/>
    </row>
    <row r="132" spans="5:6" x14ac:dyDescent="0.25">
      <c r="E132" s="1"/>
    </row>
    <row r="133" spans="5:6" x14ac:dyDescent="0.25">
      <c r="E133" s="1"/>
    </row>
    <row r="134" spans="5:6" x14ac:dyDescent="0.25">
      <c r="E134" s="1"/>
      <c r="F134" s="1"/>
    </row>
    <row r="135" spans="5:6" x14ac:dyDescent="0.25">
      <c r="E135" s="1"/>
    </row>
    <row r="136" spans="5:6" x14ac:dyDescent="0.25">
      <c r="E136" s="1"/>
    </row>
    <row r="137" spans="5:6" x14ac:dyDescent="0.25">
      <c r="E137" s="1"/>
      <c r="F137" s="1"/>
    </row>
    <row r="138" spans="5:6" x14ac:dyDescent="0.25">
      <c r="E138" s="1"/>
    </row>
    <row r="139" spans="5:6" x14ac:dyDescent="0.25">
      <c r="E139" s="1"/>
      <c r="F139" s="1"/>
    </row>
    <row r="140" spans="5:6" x14ac:dyDescent="0.25">
      <c r="E140" s="1"/>
    </row>
    <row r="141" spans="5:6" x14ac:dyDescent="0.25">
      <c r="E141" s="1"/>
    </row>
    <row r="142" spans="5:6" x14ac:dyDescent="0.25">
      <c r="E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row>
    <row r="153" spans="5:6" x14ac:dyDescent="0.25">
      <c r="E153" s="1"/>
    </row>
    <row r="154" spans="5:6" x14ac:dyDescent="0.25">
      <c r="E154" s="1"/>
    </row>
    <row r="155" spans="5:6" x14ac:dyDescent="0.25">
      <c r="E155" s="1"/>
    </row>
    <row r="156" spans="5:6" x14ac:dyDescent="0.25">
      <c r="E156" s="1"/>
      <c r="F156" s="1"/>
    </row>
    <row r="157" spans="5:6" x14ac:dyDescent="0.25">
      <c r="E157" s="1"/>
      <c r="F157" s="1"/>
    </row>
    <row r="158" spans="5:6" x14ac:dyDescent="0.25">
      <c r="E158" s="1"/>
      <c r="F158" s="1"/>
    </row>
    <row r="159" spans="5:6" x14ac:dyDescent="0.25">
      <c r="E159" s="1"/>
    </row>
    <row r="160" spans="5:6" x14ac:dyDescent="0.25">
      <c r="E160" s="1"/>
    </row>
    <row r="161" spans="5:6" x14ac:dyDescent="0.25">
      <c r="E161" s="1"/>
      <c r="F161" s="1"/>
    </row>
    <row r="162" spans="5:6" x14ac:dyDescent="0.25">
      <c r="E162" s="1"/>
      <c r="F162" s="1"/>
    </row>
    <row r="163" spans="5:6" x14ac:dyDescent="0.25">
      <c r="E163" s="1"/>
      <c r="F163" s="1"/>
    </row>
    <row r="164" spans="5:6" x14ac:dyDescent="0.25">
      <c r="E164" s="1"/>
    </row>
    <row r="165" spans="5:6" x14ac:dyDescent="0.25">
      <c r="E165" s="1"/>
      <c r="F165" s="1"/>
    </row>
    <row r="166" spans="5:6" x14ac:dyDescent="0.25">
      <c r="E166" s="1"/>
      <c r="F166" s="1"/>
    </row>
    <row r="167" spans="5:6" x14ac:dyDescent="0.25">
      <c r="E167" s="1"/>
      <c r="F167" s="1"/>
    </row>
    <row r="168" spans="5:6" x14ac:dyDescent="0.25">
      <c r="E168" s="1"/>
    </row>
    <row r="169" spans="5:6" x14ac:dyDescent="0.25">
      <c r="E169" s="1"/>
    </row>
    <row r="170" spans="5:6" x14ac:dyDescent="0.25">
      <c r="E170" s="1"/>
      <c r="F170" s="1"/>
    </row>
    <row r="171" spans="5:6" x14ac:dyDescent="0.25">
      <c r="E171" s="1"/>
    </row>
    <row r="172" spans="5:6" x14ac:dyDescent="0.25">
      <c r="E172" s="1"/>
      <c r="F172" s="1"/>
    </row>
    <row r="173" spans="5:6" x14ac:dyDescent="0.25">
      <c r="E173" s="1"/>
      <c r="F173" s="1"/>
    </row>
    <row r="174" spans="5:6" x14ac:dyDescent="0.25">
      <c r="E174" s="1"/>
    </row>
    <row r="175" spans="5:6" x14ac:dyDescent="0.25">
      <c r="E175" s="1"/>
    </row>
    <row r="176" spans="5:6" x14ac:dyDescent="0.25">
      <c r="E176" s="1"/>
    </row>
    <row r="177" spans="5:6" x14ac:dyDescent="0.25">
      <c r="E177" s="1"/>
      <c r="F177" s="1"/>
    </row>
    <row r="178" spans="5:6" x14ac:dyDescent="0.25">
      <c r="E178" s="1"/>
      <c r="F178" s="1"/>
    </row>
    <row r="179" spans="5:6" x14ac:dyDescent="0.25">
      <c r="E179" s="1"/>
      <c r="F179" s="1"/>
    </row>
    <row r="180" spans="5:6" x14ac:dyDescent="0.25">
      <c r="E180" s="1"/>
    </row>
    <row r="181" spans="5:6" x14ac:dyDescent="0.25">
      <c r="E181" s="1"/>
      <c r="F181" s="1"/>
    </row>
    <row r="182" spans="5:6" x14ac:dyDescent="0.25">
      <c r="E182" s="1"/>
      <c r="F182" s="1"/>
    </row>
    <row r="183" spans="5:6" x14ac:dyDescent="0.25">
      <c r="E183" s="1"/>
    </row>
    <row r="184" spans="5:6" x14ac:dyDescent="0.25">
      <c r="E184" s="1"/>
    </row>
    <row r="185" spans="5:6" x14ac:dyDescent="0.25">
      <c r="E185" s="1"/>
    </row>
    <row r="186" spans="5:6" x14ac:dyDescent="0.25">
      <c r="E186" s="1"/>
    </row>
    <row r="187" spans="5:6" x14ac:dyDescent="0.25">
      <c r="E187" s="1"/>
    </row>
    <row r="188" spans="5:6" x14ac:dyDescent="0.25">
      <c r="E188" s="1"/>
    </row>
    <row r="189" spans="5:6" x14ac:dyDescent="0.25">
      <c r="E189" s="1"/>
      <c r="F189" s="1"/>
    </row>
    <row r="190" spans="5:6" x14ac:dyDescent="0.25">
      <c r="E190" s="1"/>
      <c r="F190" s="1"/>
    </row>
    <row r="191" spans="5:6" x14ac:dyDescent="0.25">
      <c r="E191" s="1"/>
    </row>
    <row r="192" spans="5:6" x14ac:dyDescent="0.25">
      <c r="E192" s="1"/>
    </row>
    <row r="193" spans="5:6" x14ac:dyDescent="0.25">
      <c r="E193" s="1"/>
    </row>
    <row r="194" spans="5:6" x14ac:dyDescent="0.25">
      <c r="E194" s="1"/>
      <c r="F194" s="1"/>
    </row>
    <row r="195" spans="5:6" x14ac:dyDescent="0.25">
      <c r="E195" s="1"/>
      <c r="F195" s="1"/>
    </row>
    <row r="196" spans="5:6" x14ac:dyDescent="0.25">
      <c r="E196" s="1"/>
    </row>
    <row r="197" spans="5:6" x14ac:dyDescent="0.25">
      <c r="E197" s="1"/>
      <c r="F197" s="1"/>
    </row>
    <row r="198" spans="5:6" x14ac:dyDescent="0.25">
      <c r="E198" s="1"/>
    </row>
    <row r="199" spans="5:6" x14ac:dyDescent="0.25">
      <c r="E199" s="1"/>
    </row>
    <row r="200" spans="5:6" x14ac:dyDescent="0.25">
      <c r="E200" s="1"/>
      <c r="F200" s="1"/>
    </row>
    <row r="201" spans="5:6" x14ac:dyDescent="0.25">
      <c r="E201" s="1"/>
    </row>
    <row r="202" spans="5:6" x14ac:dyDescent="0.25">
      <c r="E202" s="1"/>
      <c r="F202" s="1"/>
    </row>
    <row r="203" spans="5:6" x14ac:dyDescent="0.25">
      <c r="E203" s="1"/>
    </row>
    <row r="204" spans="5:6" x14ac:dyDescent="0.25">
      <c r="E204" s="1"/>
      <c r="F204" s="1"/>
    </row>
    <row r="205" spans="5:6" x14ac:dyDescent="0.25">
      <c r="E205" s="1"/>
    </row>
    <row r="206" spans="5:6" x14ac:dyDescent="0.25">
      <c r="E206" s="1"/>
      <c r="F206" s="1"/>
    </row>
    <row r="207" spans="5:6" x14ac:dyDescent="0.25">
      <c r="E207" s="1"/>
      <c r="F207" s="1"/>
    </row>
    <row r="208" spans="5:6" x14ac:dyDescent="0.25">
      <c r="E208" s="1"/>
    </row>
    <row r="209" spans="5:6" x14ac:dyDescent="0.25">
      <c r="E209" s="1"/>
      <c r="F209" s="1"/>
    </row>
    <row r="210" spans="5:6" x14ac:dyDescent="0.25">
      <c r="E210" s="1"/>
    </row>
    <row r="211" spans="5:6" x14ac:dyDescent="0.25">
      <c r="E211" s="1"/>
    </row>
    <row r="212" spans="5:6" x14ac:dyDescent="0.25">
      <c r="E212" s="1"/>
    </row>
    <row r="213" spans="5:6" x14ac:dyDescent="0.25">
      <c r="E213" s="1"/>
    </row>
    <row r="214" spans="5:6" x14ac:dyDescent="0.25">
      <c r="E214" s="1"/>
      <c r="F214" s="1"/>
    </row>
    <row r="215" spans="5:6" x14ac:dyDescent="0.25">
      <c r="E215" s="1"/>
    </row>
    <row r="216" spans="5:6" x14ac:dyDescent="0.25">
      <c r="E216" s="1"/>
      <c r="F216" s="1"/>
    </row>
    <row r="217" spans="5:6" x14ac:dyDescent="0.25">
      <c r="E217" s="1"/>
      <c r="F217" s="1"/>
    </row>
    <row r="218" spans="5:6" x14ac:dyDescent="0.25">
      <c r="E218" s="1"/>
    </row>
    <row r="219" spans="5:6" x14ac:dyDescent="0.25">
      <c r="E219" s="1"/>
    </row>
    <row r="220" spans="5:6" x14ac:dyDescent="0.25">
      <c r="E220" s="1"/>
    </row>
    <row r="221" spans="5:6" x14ac:dyDescent="0.25">
      <c r="E221" s="1"/>
    </row>
    <row r="222" spans="5:6" x14ac:dyDescent="0.25">
      <c r="E222" s="1"/>
      <c r="F222" s="1"/>
    </row>
    <row r="223" spans="5:6" x14ac:dyDescent="0.25">
      <c r="E223" s="1"/>
    </row>
    <row r="224" spans="5:6" x14ac:dyDescent="0.25">
      <c r="E224" s="1"/>
    </row>
    <row r="225" spans="5:6" x14ac:dyDescent="0.25">
      <c r="E225" s="1"/>
      <c r="F225" s="1"/>
    </row>
    <row r="226" spans="5:6" x14ac:dyDescent="0.25">
      <c r="E226" s="1"/>
    </row>
    <row r="227" spans="5:6" x14ac:dyDescent="0.25">
      <c r="E227" s="1"/>
      <c r="F227" s="1"/>
    </row>
    <row r="228" spans="5:6" x14ac:dyDescent="0.25">
      <c r="E228" s="1"/>
      <c r="F228" s="1"/>
    </row>
    <row r="229" spans="5:6" x14ac:dyDescent="0.25">
      <c r="E229" s="1"/>
    </row>
    <row r="230" spans="5:6" x14ac:dyDescent="0.25">
      <c r="E230" s="1"/>
    </row>
    <row r="231" spans="5:6" x14ac:dyDescent="0.25">
      <c r="E231" s="1"/>
    </row>
    <row r="232" spans="5:6" x14ac:dyDescent="0.25">
      <c r="E232" s="1"/>
    </row>
    <row r="233" spans="5:6" x14ac:dyDescent="0.25">
      <c r="E233" s="1"/>
      <c r="F233" s="1"/>
    </row>
    <row r="234" spans="5:6" x14ac:dyDescent="0.25">
      <c r="E234" s="1"/>
      <c r="F234" s="1"/>
    </row>
    <row r="235" spans="5:6" x14ac:dyDescent="0.25">
      <c r="E235" s="1"/>
    </row>
    <row r="236" spans="5:6" x14ac:dyDescent="0.25">
      <c r="E236" s="1"/>
      <c r="F236" s="1"/>
    </row>
    <row r="237" spans="5:6" x14ac:dyDescent="0.25">
      <c r="E237" s="1"/>
    </row>
    <row r="238" spans="5:6" x14ac:dyDescent="0.25">
      <c r="E238" s="1"/>
      <c r="F238" s="1"/>
    </row>
    <row r="239" spans="5:6" x14ac:dyDescent="0.25">
      <c r="E239" s="1"/>
      <c r="F239" s="1"/>
    </row>
    <row r="240" spans="5:6" x14ac:dyDescent="0.25">
      <c r="E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row>
    <row r="248" spans="5:6" x14ac:dyDescent="0.25">
      <c r="E248" s="1"/>
      <c r="F248" s="1"/>
    </row>
    <row r="249" spans="5:6" x14ac:dyDescent="0.25">
      <c r="E249" s="1"/>
      <c r="F249" s="1"/>
    </row>
    <row r="250" spans="5:6" x14ac:dyDescent="0.25">
      <c r="E250" s="1"/>
      <c r="F250" s="1"/>
    </row>
    <row r="251" spans="5:6" x14ac:dyDescent="0.25">
      <c r="E251" s="1"/>
    </row>
    <row r="252" spans="5:6" x14ac:dyDescent="0.25">
      <c r="E252" s="1"/>
    </row>
    <row r="253" spans="5:6" x14ac:dyDescent="0.25">
      <c r="E253" s="1"/>
    </row>
    <row r="254" spans="5:6" x14ac:dyDescent="0.25">
      <c r="E254" s="1"/>
    </row>
    <row r="255" spans="5:6" x14ac:dyDescent="0.25">
      <c r="E255" s="1"/>
    </row>
    <row r="256" spans="5:6" x14ac:dyDescent="0.25">
      <c r="E256" s="1"/>
    </row>
    <row r="257" spans="5:6" x14ac:dyDescent="0.25">
      <c r="E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row>
    <row r="263" spans="5:6" x14ac:dyDescent="0.25">
      <c r="E263" s="1"/>
      <c r="F263" s="1"/>
    </row>
    <row r="264" spans="5:6" x14ac:dyDescent="0.25">
      <c r="E264" s="1"/>
    </row>
    <row r="265" spans="5:6" x14ac:dyDescent="0.25">
      <c r="E265" s="1"/>
      <c r="F265" s="1"/>
    </row>
    <row r="266" spans="5:6" x14ac:dyDescent="0.25">
      <c r="E266" s="1"/>
    </row>
    <row r="267" spans="5:6" x14ac:dyDescent="0.25">
      <c r="E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row>
    <row r="273" spans="5:6" x14ac:dyDescent="0.25">
      <c r="E273" s="1"/>
      <c r="F273" s="1"/>
    </row>
    <row r="274" spans="5:6" x14ac:dyDescent="0.25">
      <c r="E274" s="1"/>
      <c r="F274" s="1"/>
    </row>
    <row r="275" spans="5:6" x14ac:dyDescent="0.25">
      <c r="E275" s="1"/>
    </row>
    <row r="276" spans="5:6" x14ac:dyDescent="0.25">
      <c r="E276" s="1"/>
    </row>
    <row r="277" spans="5:6" x14ac:dyDescent="0.25">
      <c r="E277" s="1"/>
    </row>
    <row r="278" spans="5:6" x14ac:dyDescent="0.25">
      <c r="E278" s="1"/>
      <c r="F278" s="1"/>
    </row>
    <row r="279" spans="5:6" x14ac:dyDescent="0.25">
      <c r="E279" s="1"/>
      <c r="F279" s="1"/>
    </row>
    <row r="280" spans="5:6" x14ac:dyDescent="0.25">
      <c r="E280" s="1"/>
      <c r="F280" s="1"/>
    </row>
    <row r="281" spans="5:6" x14ac:dyDescent="0.25">
      <c r="E281" s="1"/>
    </row>
    <row r="282" spans="5:6" x14ac:dyDescent="0.25">
      <c r="E282" s="1"/>
    </row>
    <row r="283" spans="5:6" x14ac:dyDescent="0.25">
      <c r="E283" s="1"/>
      <c r="F283" s="1"/>
    </row>
    <row r="284" spans="5:6" x14ac:dyDescent="0.25">
      <c r="E284" s="1"/>
      <c r="F284" s="1"/>
    </row>
    <row r="285" spans="5:6" x14ac:dyDescent="0.25">
      <c r="E285" s="1"/>
    </row>
    <row r="286" spans="5:6" x14ac:dyDescent="0.25">
      <c r="E286" s="1"/>
    </row>
    <row r="287" spans="5:6" x14ac:dyDescent="0.25">
      <c r="E287" s="1"/>
      <c r="F287" s="1"/>
    </row>
    <row r="288" spans="5:6" x14ac:dyDescent="0.25">
      <c r="E288" s="1"/>
    </row>
    <row r="289" spans="5:6" x14ac:dyDescent="0.25">
      <c r="E289" s="1"/>
    </row>
    <row r="290" spans="5:6" x14ac:dyDescent="0.25">
      <c r="E290" s="1"/>
    </row>
    <row r="291" spans="5:6" x14ac:dyDescent="0.25">
      <c r="E291" s="1"/>
      <c r="F291" s="1"/>
    </row>
    <row r="292" spans="5:6" x14ac:dyDescent="0.25">
      <c r="E292" s="1"/>
    </row>
    <row r="293" spans="5:6" x14ac:dyDescent="0.25">
      <c r="E293" s="1"/>
      <c r="F293" s="1"/>
    </row>
    <row r="294" spans="5:6" x14ac:dyDescent="0.25">
      <c r="E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row>
    <row r="303" spans="5:6" x14ac:dyDescent="0.25">
      <c r="E303" s="1"/>
    </row>
    <row r="304" spans="5:6" x14ac:dyDescent="0.25">
      <c r="E304" s="1"/>
      <c r="F304" s="1"/>
    </row>
    <row r="305" spans="5:6" x14ac:dyDescent="0.25">
      <c r="E305" s="1"/>
    </row>
    <row r="306" spans="5:6" x14ac:dyDescent="0.25">
      <c r="E306" s="1"/>
      <c r="F306" s="1"/>
    </row>
    <row r="307" spans="5:6" x14ac:dyDescent="0.25">
      <c r="E307" s="1"/>
    </row>
    <row r="308" spans="5:6" x14ac:dyDescent="0.25">
      <c r="E308" s="1"/>
      <c r="F308" s="1"/>
    </row>
    <row r="309" spans="5:6" x14ac:dyDescent="0.25">
      <c r="E309" s="1"/>
    </row>
    <row r="310" spans="5:6" x14ac:dyDescent="0.25">
      <c r="E310" s="1"/>
    </row>
    <row r="311" spans="5:6" x14ac:dyDescent="0.25">
      <c r="E311" s="1"/>
      <c r="F311" s="1"/>
    </row>
    <row r="312" spans="5:6" x14ac:dyDescent="0.25">
      <c r="E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row>
    <row r="319" spans="5:6" x14ac:dyDescent="0.25">
      <c r="E319" s="1"/>
    </row>
    <row r="320" spans="5:6" x14ac:dyDescent="0.25">
      <c r="E320" s="1"/>
      <c r="F320" s="1"/>
    </row>
    <row r="321" spans="5:6" x14ac:dyDescent="0.25">
      <c r="E321" s="1"/>
    </row>
    <row r="322" spans="5:6" x14ac:dyDescent="0.25">
      <c r="E322" s="1"/>
      <c r="F322" s="1"/>
    </row>
    <row r="323" spans="5:6" x14ac:dyDescent="0.25">
      <c r="E323" s="1"/>
    </row>
    <row r="324" spans="5:6" x14ac:dyDescent="0.25">
      <c r="E324" s="1"/>
    </row>
    <row r="325" spans="5:6" x14ac:dyDescent="0.25">
      <c r="E325" s="1"/>
    </row>
    <row r="326" spans="5:6" x14ac:dyDescent="0.25">
      <c r="E326" s="1"/>
    </row>
    <row r="327" spans="5:6" x14ac:dyDescent="0.25">
      <c r="E327" s="1"/>
    </row>
    <row r="328" spans="5:6" x14ac:dyDescent="0.25">
      <c r="E328" s="1"/>
      <c r="F328" s="1"/>
    </row>
    <row r="329" spans="5:6" x14ac:dyDescent="0.25">
      <c r="E329" s="1"/>
      <c r="F329" s="1"/>
    </row>
    <row r="330" spans="5:6" x14ac:dyDescent="0.25">
      <c r="E330" s="1"/>
      <c r="F330" s="1"/>
    </row>
    <row r="331" spans="5:6" x14ac:dyDescent="0.25">
      <c r="E331" s="1"/>
    </row>
    <row r="332" spans="5:6" x14ac:dyDescent="0.25">
      <c r="E332" s="1"/>
      <c r="F332" s="1"/>
    </row>
    <row r="333" spans="5:6" x14ac:dyDescent="0.25">
      <c r="E333" s="1"/>
      <c r="F333" s="1"/>
    </row>
    <row r="334" spans="5:6" x14ac:dyDescent="0.25">
      <c r="E334" s="1"/>
      <c r="F334" s="1"/>
    </row>
    <row r="335" spans="5:6" x14ac:dyDescent="0.25">
      <c r="E335" s="1"/>
    </row>
    <row r="336" spans="5:6" x14ac:dyDescent="0.25">
      <c r="E336" s="1"/>
      <c r="F336" s="1"/>
    </row>
    <row r="337" spans="5:6" x14ac:dyDescent="0.25">
      <c r="E337" s="1"/>
    </row>
    <row r="338" spans="5:6" x14ac:dyDescent="0.25">
      <c r="E338" s="1"/>
      <c r="F338" s="1"/>
    </row>
    <row r="339" spans="5:6" x14ac:dyDescent="0.25">
      <c r="E339" s="1"/>
    </row>
    <row r="340" spans="5:6" x14ac:dyDescent="0.25">
      <c r="E340" s="1"/>
    </row>
    <row r="341" spans="5:6" x14ac:dyDescent="0.25">
      <c r="E341" s="1"/>
      <c r="F341" s="1"/>
    </row>
    <row r="342" spans="5:6" x14ac:dyDescent="0.25">
      <c r="E342" s="1"/>
      <c r="F342" s="1"/>
    </row>
    <row r="343" spans="5:6" x14ac:dyDescent="0.25">
      <c r="E343" s="1"/>
    </row>
    <row r="344" spans="5:6" x14ac:dyDescent="0.25">
      <c r="E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row>
    <row r="359" spans="5:6" x14ac:dyDescent="0.25">
      <c r="E359" s="1"/>
    </row>
    <row r="360" spans="5:6" x14ac:dyDescent="0.25">
      <c r="E360" s="1"/>
    </row>
    <row r="361" spans="5:6" x14ac:dyDescent="0.25">
      <c r="E361" s="1"/>
      <c r="F361" s="1"/>
    </row>
    <row r="362" spans="5:6" x14ac:dyDescent="0.25">
      <c r="E362" s="1"/>
      <c r="F362" s="1"/>
    </row>
    <row r="363" spans="5:6" x14ac:dyDescent="0.25">
      <c r="E363" s="1"/>
      <c r="F363" s="1"/>
    </row>
    <row r="364" spans="5:6" x14ac:dyDescent="0.25">
      <c r="E364" s="1"/>
    </row>
    <row r="365" spans="5:6" x14ac:dyDescent="0.25">
      <c r="E365" s="1"/>
      <c r="F365" s="1"/>
    </row>
    <row r="366" spans="5:6" x14ac:dyDescent="0.25">
      <c r="E366" s="1"/>
    </row>
    <row r="367" spans="5:6" x14ac:dyDescent="0.25">
      <c r="E367" s="1"/>
      <c r="F367" s="1"/>
    </row>
    <row r="368" spans="5:6" x14ac:dyDescent="0.25">
      <c r="E368" s="1"/>
    </row>
    <row r="369" spans="5:6" x14ac:dyDescent="0.25">
      <c r="E369" s="1"/>
    </row>
    <row r="370" spans="5:6" x14ac:dyDescent="0.25">
      <c r="E370" s="1"/>
    </row>
    <row r="371" spans="5:6" x14ac:dyDescent="0.25">
      <c r="E371" s="1"/>
      <c r="F371" s="1"/>
    </row>
    <row r="372" spans="5:6" x14ac:dyDescent="0.25">
      <c r="E372" s="1"/>
    </row>
    <row r="373" spans="5:6" x14ac:dyDescent="0.25">
      <c r="E373" s="1"/>
      <c r="F373" s="1"/>
    </row>
    <row r="374" spans="5:6" x14ac:dyDescent="0.25">
      <c r="E374" s="1"/>
    </row>
    <row r="375" spans="5:6" x14ac:dyDescent="0.25">
      <c r="E375" s="1"/>
    </row>
    <row r="376" spans="5:6" x14ac:dyDescent="0.25">
      <c r="E376" s="1"/>
    </row>
    <row r="377" spans="5:6" x14ac:dyDescent="0.25">
      <c r="E377" s="1"/>
    </row>
    <row r="378" spans="5:6" x14ac:dyDescent="0.25">
      <c r="E378" s="1"/>
      <c r="F378" s="1"/>
    </row>
    <row r="379" spans="5:6" x14ac:dyDescent="0.25">
      <c r="E379" s="1"/>
    </row>
    <row r="380" spans="5:6" x14ac:dyDescent="0.25">
      <c r="E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row>
    <row r="386" spans="5:6" x14ac:dyDescent="0.25">
      <c r="E386" s="1"/>
      <c r="F386" s="1"/>
    </row>
    <row r="387" spans="5:6" x14ac:dyDescent="0.25">
      <c r="E387" s="1"/>
      <c r="F387" s="1"/>
    </row>
    <row r="388" spans="5:6" x14ac:dyDescent="0.25">
      <c r="E388" s="1"/>
    </row>
    <row r="389" spans="5:6" x14ac:dyDescent="0.25">
      <c r="E389" s="1"/>
      <c r="F389" s="1"/>
    </row>
    <row r="390" spans="5:6" x14ac:dyDescent="0.25">
      <c r="E390" s="1"/>
    </row>
    <row r="391" spans="5:6" x14ac:dyDescent="0.25">
      <c r="E391" s="1"/>
    </row>
    <row r="392" spans="5:6" x14ac:dyDescent="0.25">
      <c r="E392" s="1"/>
      <c r="F392" s="1"/>
    </row>
    <row r="393" spans="5:6" x14ac:dyDescent="0.25">
      <c r="E393" s="1"/>
      <c r="F393" s="1"/>
    </row>
    <row r="394" spans="5:6" x14ac:dyDescent="0.25">
      <c r="E394" s="1"/>
    </row>
    <row r="395" spans="5:6" x14ac:dyDescent="0.25">
      <c r="E395" s="1"/>
      <c r="F395" s="1"/>
    </row>
    <row r="396" spans="5:6" x14ac:dyDescent="0.25">
      <c r="E396" s="1"/>
    </row>
    <row r="397" spans="5:6" x14ac:dyDescent="0.25">
      <c r="E397" s="1"/>
      <c r="F397" s="1"/>
    </row>
    <row r="398" spans="5:6" x14ac:dyDescent="0.25">
      <c r="E398" s="1"/>
      <c r="F398" s="1"/>
    </row>
    <row r="399" spans="5:6" x14ac:dyDescent="0.25">
      <c r="E399" s="1"/>
    </row>
    <row r="400" spans="5:6" x14ac:dyDescent="0.25">
      <c r="E400" s="1"/>
    </row>
    <row r="401" spans="5:6" x14ac:dyDescent="0.25">
      <c r="E401" s="1"/>
      <c r="F401" s="1"/>
    </row>
    <row r="402" spans="5:6" x14ac:dyDescent="0.25">
      <c r="E402" s="1"/>
    </row>
    <row r="403" spans="5:6" x14ac:dyDescent="0.25">
      <c r="E403" s="1"/>
    </row>
    <row r="404" spans="5:6" x14ac:dyDescent="0.25">
      <c r="E404" s="1"/>
      <c r="F404" s="1"/>
    </row>
    <row r="405" spans="5:6" x14ac:dyDescent="0.25">
      <c r="E405" s="1"/>
    </row>
    <row r="406" spans="5:6" x14ac:dyDescent="0.25">
      <c r="E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row>
    <row r="412" spans="5:6" x14ac:dyDescent="0.25">
      <c r="E412" s="1"/>
      <c r="F412" s="1"/>
    </row>
    <row r="413" spans="5:6" x14ac:dyDescent="0.25">
      <c r="E413" s="1"/>
      <c r="F413" s="1"/>
    </row>
    <row r="414" spans="5:6" x14ac:dyDescent="0.25">
      <c r="E414" s="1"/>
    </row>
    <row r="415" spans="5:6" x14ac:dyDescent="0.25">
      <c r="E415" s="1"/>
      <c r="F415" s="1"/>
    </row>
    <row r="416" spans="5:6" x14ac:dyDescent="0.25">
      <c r="E416" s="1"/>
    </row>
    <row r="417" spans="5:6" x14ac:dyDescent="0.25">
      <c r="E417" s="1"/>
      <c r="F417" s="1"/>
    </row>
    <row r="418" spans="5:6" x14ac:dyDescent="0.25">
      <c r="E418" s="1"/>
      <c r="F418" s="1"/>
    </row>
    <row r="419" spans="5:6" x14ac:dyDescent="0.25">
      <c r="E419" s="1"/>
      <c r="F419" s="1"/>
    </row>
    <row r="420" spans="5:6" x14ac:dyDescent="0.25">
      <c r="E420" s="1"/>
    </row>
    <row r="421" spans="5:6" x14ac:dyDescent="0.25">
      <c r="E421" s="1"/>
      <c r="F421" s="1"/>
    </row>
    <row r="422" spans="5:6" x14ac:dyDescent="0.25">
      <c r="E422" s="1"/>
      <c r="F422" s="1"/>
    </row>
    <row r="423" spans="5:6" x14ac:dyDescent="0.25">
      <c r="E423" s="1"/>
    </row>
    <row r="424" spans="5:6" x14ac:dyDescent="0.25">
      <c r="E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row>
    <row r="434" spans="5:6" x14ac:dyDescent="0.25">
      <c r="E434" s="1"/>
      <c r="F434" s="1"/>
    </row>
    <row r="435" spans="5:6" x14ac:dyDescent="0.25">
      <c r="E435" s="1"/>
      <c r="F435" s="1"/>
    </row>
    <row r="436" spans="5:6" x14ac:dyDescent="0.25">
      <c r="E436" s="1"/>
    </row>
    <row r="437" spans="5:6" x14ac:dyDescent="0.25">
      <c r="E437" s="1"/>
      <c r="F437" s="1"/>
    </row>
    <row r="438" spans="5:6" x14ac:dyDescent="0.25">
      <c r="E438" s="1"/>
    </row>
    <row r="439" spans="5:6" x14ac:dyDescent="0.25">
      <c r="E439" s="1"/>
      <c r="F439" s="1"/>
    </row>
    <row r="440" spans="5:6" x14ac:dyDescent="0.25">
      <c r="E440" s="1"/>
      <c r="F440" s="1"/>
    </row>
    <row r="441" spans="5:6" x14ac:dyDescent="0.25">
      <c r="E441" s="1"/>
      <c r="F441" s="1"/>
    </row>
    <row r="442" spans="5:6" x14ac:dyDescent="0.25">
      <c r="E442" s="1"/>
    </row>
    <row r="443" spans="5:6" x14ac:dyDescent="0.25">
      <c r="E443" s="1"/>
    </row>
    <row r="444" spans="5:6" x14ac:dyDescent="0.25">
      <c r="E444" s="1"/>
      <c r="F444" s="1"/>
    </row>
    <row r="445" spans="5:6" x14ac:dyDescent="0.25">
      <c r="E445" s="1"/>
      <c r="F445" s="1"/>
    </row>
    <row r="446" spans="5:6" x14ac:dyDescent="0.25">
      <c r="E446" s="1"/>
    </row>
    <row r="447" spans="5:6" x14ac:dyDescent="0.25">
      <c r="E447" s="1"/>
      <c r="F447" s="1"/>
    </row>
    <row r="448" spans="5:6" x14ac:dyDescent="0.25">
      <c r="E448" s="1"/>
      <c r="F448" s="1"/>
    </row>
    <row r="449" spans="5:6" x14ac:dyDescent="0.25">
      <c r="E449" s="1"/>
    </row>
    <row r="450" spans="5:6" x14ac:dyDescent="0.25">
      <c r="E450" s="1"/>
    </row>
    <row r="451" spans="5:6" x14ac:dyDescent="0.25">
      <c r="E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row>
    <row r="457" spans="5:6" x14ac:dyDescent="0.25">
      <c r="E457" s="1"/>
    </row>
    <row r="458" spans="5:6" x14ac:dyDescent="0.25">
      <c r="E458" s="1"/>
      <c r="F458" s="1"/>
    </row>
    <row r="459" spans="5:6" x14ac:dyDescent="0.25">
      <c r="E459" s="1"/>
    </row>
    <row r="460" spans="5:6" x14ac:dyDescent="0.25">
      <c r="E460" s="1"/>
    </row>
    <row r="461" spans="5:6" x14ac:dyDescent="0.25">
      <c r="E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row>
    <row r="467" spans="5:6" x14ac:dyDescent="0.25">
      <c r="E467" s="1"/>
    </row>
    <row r="468" spans="5:6" x14ac:dyDescent="0.25">
      <c r="E468" s="1"/>
      <c r="F468" s="1"/>
    </row>
    <row r="469" spans="5:6" x14ac:dyDescent="0.25">
      <c r="E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row>
    <row r="476" spans="5:6" x14ac:dyDescent="0.25">
      <c r="E476" s="1"/>
    </row>
    <row r="477" spans="5:6" x14ac:dyDescent="0.25">
      <c r="E477" s="1"/>
      <c r="F477" s="1"/>
    </row>
    <row r="478" spans="5:6" x14ac:dyDescent="0.25">
      <c r="E478" s="1"/>
    </row>
    <row r="479" spans="5:6" x14ac:dyDescent="0.25">
      <c r="E479" s="1"/>
    </row>
    <row r="480" spans="5:6" x14ac:dyDescent="0.25">
      <c r="E480" s="1"/>
      <c r="F480" s="1"/>
    </row>
    <row r="481" spans="5:6" x14ac:dyDescent="0.25">
      <c r="E481" s="1"/>
    </row>
    <row r="482" spans="5:6" x14ac:dyDescent="0.25">
      <c r="E482" s="1"/>
    </row>
    <row r="483" spans="5:6" x14ac:dyDescent="0.25">
      <c r="E483" s="1"/>
      <c r="F483" s="1"/>
    </row>
    <row r="484" spans="5:6" x14ac:dyDescent="0.25">
      <c r="E484" s="1"/>
      <c r="F484" s="1"/>
    </row>
    <row r="485" spans="5:6" x14ac:dyDescent="0.25">
      <c r="E485" s="1"/>
      <c r="F485" s="1"/>
    </row>
    <row r="486" spans="5:6" x14ac:dyDescent="0.25">
      <c r="E486" s="1"/>
    </row>
    <row r="487" spans="5:6" x14ac:dyDescent="0.25">
      <c r="E487" s="1"/>
      <c r="F487" s="1"/>
    </row>
    <row r="488" spans="5:6" x14ac:dyDescent="0.25">
      <c r="E488" s="1"/>
      <c r="F488" s="1"/>
    </row>
    <row r="489" spans="5:6" x14ac:dyDescent="0.25">
      <c r="E489" s="1"/>
      <c r="F489" s="1"/>
    </row>
    <row r="490" spans="5:6" x14ac:dyDescent="0.25">
      <c r="E490" s="1"/>
    </row>
    <row r="491" spans="5:6" x14ac:dyDescent="0.25">
      <c r="E491" s="1"/>
    </row>
    <row r="492" spans="5:6" x14ac:dyDescent="0.25">
      <c r="E492" s="1"/>
      <c r="F492" s="1"/>
    </row>
    <row r="493" spans="5:6" x14ac:dyDescent="0.25">
      <c r="E493" s="1"/>
      <c r="F493" s="1"/>
    </row>
    <row r="494" spans="5:6" x14ac:dyDescent="0.25">
      <c r="E494" s="1"/>
    </row>
    <row r="495" spans="5:6" x14ac:dyDescent="0.25">
      <c r="E495" s="1"/>
      <c r="F495" s="1"/>
    </row>
    <row r="496" spans="5:6" x14ac:dyDescent="0.25">
      <c r="E496" s="1"/>
      <c r="F496" s="1"/>
    </row>
    <row r="497" spans="5:6" x14ac:dyDescent="0.25">
      <c r="E497" s="1"/>
    </row>
    <row r="498" spans="5:6" x14ac:dyDescent="0.25">
      <c r="E498" s="1"/>
      <c r="F498" s="1"/>
    </row>
    <row r="499" spans="5:6" x14ac:dyDescent="0.25">
      <c r="E499" s="1"/>
    </row>
    <row r="500" spans="5:6" x14ac:dyDescent="0.25">
      <c r="E500" s="1"/>
      <c r="F500" s="1"/>
    </row>
    <row r="501" spans="5:6" x14ac:dyDescent="0.25">
      <c r="E501" s="1"/>
    </row>
    <row r="502" spans="5:6" x14ac:dyDescent="0.25">
      <c r="E502" s="1"/>
      <c r="F502" s="1"/>
    </row>
    <row r="503" spans="5:6" x14ac:dyDescent="0.25">
      <c r="E503" s="1"/>
      <c r="F503" s="1"/>
    </row>
    <row r="504" spans="5:6" x14ac:dyDescent="0.25">
      <c r="E504" s="1"/>
      <c r="F504" s="1"/>
    </row>
    <row r="505" spans="5:6" x14ac:dyDescent="0.25">
      <c r="E505" s="1"/>
    </row>
    <row r="506" spans="5:6" x14ac:dyDescent="0.25">
      <c r="E506" s="1"/>
    </row>
    <row r="507" spans="5:6" x14ac:dyDescent="0.25">
      <c r="E507" s="1"/>
    </row>
    <row r="508" spans="5:6" x14ac:dyDescent="0.25">
      <c r="E508" s="1"/>
    </row>
    <row r="509" spans="5:6" x14ac:dyDescent="0.25">
      <c r="E509" s="1"/>
      <c r="F509" s="1"/>
    </row>
    <row r="510" spans="5:6" x14ac:dyDescent="0.25">
      <c r="E510" s="1"/>
    </row>
    <row r="511" spans="5:6" x14ac:dyDescent="0.25">
      <c r="E511" s="1"/>
      <c r="F511" s="1"/>
    </row>
    <row r="512" spans="5:6" x14ac:dyDescent="0.25">
      <c r="E512" s="1"/>
    </row>
    <row r="513" spans="5:6" x14ac:dyDescent="0.25">
      <c r="E513" s="1"/>
    </row>
    <row r="514" spans="5:6" x14ac:dyDescent="0.25">
      <c r="E514" s="1"/>
    </row>
    <row r="515" spans="5:6" x14ac:dyDescent="0.25">
      <c r="E515" s="1"/>
    </row>
    <row r="516" spans="5:6" x14ac:dyDescent="0.25">
      <c r="E516" s="1"/>
    </row>
    <row r="517" spans="5:6" x14ac:dyDescent="0.25">
      <c r="E517" s="1"/>
      <c r="F517" s="1"/>
    </row>
    <row r="518" spans="5:6" x14ac:dyDescent="0.25">
      <c r="E518" s="1"/>
      <c r="F518" s="1"/>
    </row>
    <row r="519" spans="5:6" x14ac:dyDescent="0.25">
      <c r="E519" s="1"/>
    </row>
    <row r="520" spans="5:6" x14ac:dyDescent="0.25">
      <c r="E520" s="1"/>
    </row>
    <row r="521" spans="5:6" x14ac:dyDescent="0.25">
      <c r="E521" s="1"/>
    </row>
    <row r="522" spans="5:6" x14ac:dyDescent="0.25">
      <c r="E522" s="1"/>
      <c r="F522" s="1"/>
    </row>
    <row r="523" spans="5:6" x14ac:dyDescent="0.25">
      <c r="E523" s="1"/>
      <c r="F523" s="1"/>
    </row>
    <row r="524" spans="5:6" x14ac:dyDescent="0.25">
      <c r="E524" s="1"/>
      <c r="F524" s="1"/>
    </row>
    <row r="525" spans="5:6" x14ac:dyDescent="0.25">
      <c r="E525" s="1"/>
    </row>
    <row r="526" spans="5:6" x14ac:dyDescent="0.25">
      <c r="E526" s="1"/>
      <c r="F526" s="1"/>
    </row>
    <row r="527" spans="5:6" x14ac:dyDescent="0.25">
      <c r="E527" s="1"/>
    </row>
    <row r="528" spans="5:6" x14ac:dyDescent="0.25">
      <c r="E528" s="1"/>
    </row>
    <row r="529" spans="5:6" x14ac:dyDescent="0.25">
      <c r="E529" s="1"/>
    </row>
    <row r="530" spans="5:6" x14ac:dyDescent="0.25">
      <c r="E530" s="1"/>
      <c r="F530" s="1"/>
    </row>
    <row r="531" spans="5:6" x14ac:dyDescent="0.25">
      <c r="E531" s="1"/>
      <c r="F531" s="1"/>
    </row>
    <row r="532" spans="5:6" x14ac:dyDescent="0.25">
      <c r="E532" s="1"/>
    </row>
    <row r="533" spans="5:6" x14ac:dyDescent="0.25">
      <c r="E533" s="1"/>
    </row>
    <row r="534" spans="5:6" x14ac:dyDescent="0.25">
      <c r="E534" s="1"/>
      <c r="F534" s="1"/>
    </row>
    <row r="535" spans="5:6" x14ac:dyDescent="0.25">
      <c r="E535" s="1"/>
    </row>
    <row r="536" spans="5:6" x14ac:dyDescent="0.25">
      <c r="E536" s="1"/>
    </row>
    <row r="537" spans="5:6" x14ac:dyDescent="0.25">
      <c r="E537" s="1"/>
    </row>
    <row r="538" spans="5:6" x14ac:dyDescent="0.25">
      <c r="E538" s="1"/>
    </row>
    <row r="539" spans="5:6" x14ac:dyDescent="0.25">
      <c r="E539" s="1"/>
      <c r="F539" s="1"/>
    </row>
    <row r="540" spans="5:6" x14ac:dyDescent="0.25">
      <c r="E540" s="1"/>
    </row>
    <row r="541" spans="5:6" x14ac:dyDescent="0.25">
      <c r="E541" s="1"/>
      <c r="F541" s="1"/>
    </row>
    <row r="542" spans="5:6" x14ac:dyDescent="0.25">
      <c r="E542" s="1"/>
      <c r="F542" s="1"/>
    </row>
    <row r="543" spans="5:6" x14ac:dyDescent="0.25">
      <c r="E543" s="1"/>
    </row>
    <row r="544" spans="5:6" x14ac:dyDescent="0.25">
      <c r="E544" s="1"/>
    </row>
    <row r="545" spans="5:6" x14ac:dyDescent="0.25">
      <c r="E545" s="1"/>
      <c r="F545" s="1"/>
    </row>
    <row r="546" spans="5:6" x14ac:dyDescent="0.25">
      <c r="E546" s="1"/>
    </row>
    <row r="547" spans="5:6" x14ac:dyDescent="0.25">
      <c r="E547" s="1"/>
    </row>
    <row r="548" spans="5:6" x14ac:dyDescent="0.25">
      <c r="E548" s="1"/>
      <c r="F548" s="1"/>
    </row>
    <row r="549" spans="5:6" x14ac:dyDescent="0.25">
      <c r="E549" s="1"/>
      <c r="F549" s="1"/>
    </row>
    <row r="550" spans="5:6" x14ac:dyDescent="0.25">
      <c r="E550" s="1"/>
      <c r="F550" s="1"/>
    </row>
    <row r="551" spans="5:6" x14ac:dyDescent="0.25">
      <c r="E551" s="1"/>
    </row>
    <row r="552" spans="5:6" x14ac:dyDescent="0.25">
      <c r="E552" s="1"/>
    </row>
    <row r="553" spans="5:6" x14ac:dyDescent="0.25">
      <c r="E553" s="1"/>
    </row>
    <row r="554" spans="5:6" x14ac:dyDescent="0.25">
      <c r="E554" s="1"/>
      <c r="F554" s="1"/>
    </row>
    <row r="555" spans="5:6" x14ac:dyDescent="0.25">
      <c r="E555" s="1"/>
    </row>
    <row r="556" spans="5:6" x14ac:dyDescent="0.25">
      <c r="E556" s="1"/>
      <c r="F556" s="1"/>
    </row>
    <row r="557" spans="5:6" x14ac:dyDescent="0.25">
      <c r="E557" s="1"/>
    </row>
    <row r="558" spans="5:6" x14ac:dyDescent="0.25">
      <c r="E558" s="1"/>
    </row>
    <row r="559" spans="5:6" x14ac:dyDescent="0.25">
      <c r="E559" s="1"/>
      <c r="F559" s="1"/>
    </row>
    <row r="560" spans="5:6" x14ac:dyDescent="0.25">
      <c r="E560" s="1"/>
      <c r="F560" s="1"/>
    </row>
    <row r="561" spans="5:6" x14ac:dyDescent="0.25">
      <c r="E561" s="1"/>
    </row>
    <row r="562" spans="5:6" x14ac:dyDescent="0.25">
      <c r="E562" s="1"/>
      <c r="F562" s="1"/>
    </row>
    <row r="563" spans="5:6" x14ac:dyDescent="0.25">
      <c r="E563" s="1"/>
      <c r="F563" s="1"/>
    </row>
    <row r="564" spans="5:6" x14ac:dyDescent="0.25">
      <c r="E564" s="1"/>
    </row>
    <row r="565" spans="5:6" x14ac:dyDescent="0.25">
      <c r="E565" s="1"/>
      <c r="F565" s="1"/>
    </row>
    <row r="566" spans="5:6" x14ac:dyDescent="0.25">
      <c r="E566" s="1"/>
    </row>
    <row r="567" spans="5:6" x14ac:dyDescent="0.25">
      <c r="E567" s="1"/>
      <c r="F567" s="1"/>
    </row>
    <row r="568" spans="5:6" x14ac:dyDescent="0.25">
      <c r="E568" s="1"/>
    </row>
    <row r="569" spans="5:6" x14ac:dyDescent="0.25">
      <c r="E569" s="1"/>
    </row>
    <row r="570" spans="5:6" x14ac:dyDescent="0.25">
      <c r="E570" s="1"/>
      <c r="F570" s="1"/>
    </row>
    <row r="571" spans="5:6" x14ac:dyDescent="0.25">
      <c r="E571" s="1"/>
    </row>
    <row r="572" spans="5:6" x14ac:dyDescent="0.25">
      <c r="E572" s="1"/>
    </row>
    <row r="573" spans="5:6" x14ac:dyDescent="0.25">
      <c r="E573" s="1"/>
      <c r="F573" s="1"/>
    </row>
    <row r="574" spans="5:6" x14ac:dyDescent="0.25">
      <c r="E574" s="1"/>
      <c r="F574" s="1"/>
    </row>
    <row r="575" spans="5:6" x14ac:dyDescent="0.25">
      <c r="E575" s="1"/>
      <c r="F575" s="1"/>
    </row>
    <row r="576" spans="5:6" x14ac:dyDescent="0.25">
      <c r="E576" s="1"/>
    </row>
    <row r="577" spans="5:6" x14ac:dyDescent="0.25">
      <c r="E577" s="1"/>
      <c r="F577" s="1"/>
    </row>
    <row r="578" spans="5:6" x14ac:dyDescent="0.25">
      <c r="E578" s="1"/>
      <c r="F578" s="1"/>
    </row>
    <row r="579" spans="5:6" x14ac:dyDescent="0.25">
      <c r="E579" s="1"/>
      <c r="F579" s="1"/>
    </row>
    <row r="580" spans="5:6" x14ac:dyDescent="0.25">
      <c r="E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row>
    <row r="589" spans="5:6" x14ac:dyDescent="0.25">
      <c r="E589" s="1"/>
      <c r="F589" s="1"/>
    </row>
    <row r="590" spans="5:6" x14ac:dyDescent="0.25">
      <c r="E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row>
    <row r="605" spans="5:6" x14ac:dyDescent="0.25">
      <c r="E605" s="1"/>
    </row>
    <row r="606" spans="5:6" x14ac:dyDescent="0.25">
      <c r="E606" s="1"/>
    </row>
    <row r="607" spans="5:6" x14ac:dyDescent="0.25">
      <c r="E607" s="1"/>
      <c r="F607" s="1"/>
    </row>
    <row r="608" spans="5:6" x14ac:dyDescent="0.25">
      <c r="E608" s="1"/>
    </row>
    <row r="609" spans="5:6" x14ac:dyDescent="0.25">
      <c r="E609" s="1"/>
    </row>
    <row r="610" spans="5:6" x14ac:dyDescent="0.25">
      <c r="E610" s="1"/>
    </row>
    <row r="611" spans="5:6" x14ac:dyDescent="0.25">
      <c r="E611" s="1"/>
      <c r="F611" s="1"/>
    </row>
    <row r="612" spans="5:6" x14ac:dyDescent="0.25">
      <c r="E612" s="1"/>
      <c r="F612" s="1"/>
    </row>
    <row r="613" spans="5:6" x14ac:dyDescent="0.25">
      <c r="E613" s="1"/>
    </row>
    <row r="614" spans="5:6" x14ac:dyDescent="0.25">
      <c r="E614" s="1"/>
      <c r="F614" s="1"/>
    </row>
    <row r="615" spans="5:6" x14ac:dyDescent="0.25">
      <c r="E615" s="1"/>
      <c r="F615" s="1"/>
    </row>
    <row r="616" spans="5:6" x14ac:dyDescent="0.25">
      <c r="E616" s="1"/>
      <c r="F616" s="1"/>
    </row>
    <row r="617" spans="5:6" x14ac:dyDescent="0.25">
      <c r="E617" s="1"/>
    </row>
    <row r="618" spans="5:6" x14ac:dyDescent="0.25">
      <c r="E618" s="1"/>
      <c r="F618" s="1"/>
    </row>
    <row r="619" spans="5:6" x14ac:dyDescent="0.25">
      <c r="E619" s="1"/>
    </row>
    <row r="620" spans="5:6" x14ac:dyDescent="0.25">
      <c r="E620" s="1"/>
      <c r="F620" s="1"/>
    </row>
    <row r="621" spans="5:6" x14ac:dyDescent="0.25">
      <c r="E621" s="1"/>
      <c r="F621" s="1"/>
    </row>
    <row r="622" spans="5:6" x14ac:dyDescent="0.25">
      <c r="E622" s="1"/>
    </row>
    <row r="623" spans="5:6" x14ac:dyDescent="0.25">
      <c r="E623" s="1"/>
    </row>
    <row r="624" spans="5:6" x14ac:dyDescent="0.25">
      <c r="E624" s="1"/>
      <c r="F624" s="1"/>
    </row>
    <row r="625" spans="5:6" x14ac:dyDescent="0.25">
      <c r="E625" s="1"/>
    </row>
    <row r="626" spans="5:6" x14ac:dyDescent="0.25">
      <c r="E626" s="1"/>
      <c r="F626" s="1"/>
    </row>
    <row r="627" spans="5:6" x14ac:dyDescent="0.25">
      <c r="E627" s="1"/>
      <c r="F627" s="1"/>
    </row>
    <row r="628" spans="5:6" x14ac:dyDescent="0.25">
      <c r="E628" s="1"/>
      <c r="F628" s="1"/>
    </row>
    <row r="629" spans="5:6" x14ac:dyDescent="0.25">
      <c r="E629" s="1"/>
    </row>
    <row r="630" spans="5:6" x14ac:dyDescent="0.25">
      <c r="E630" s="1"/>
    </row>
    <row r="631" spans="5:6" x14ac:dyDescent="0.25">
      <c r="E631" s="1"/>
    </row>
    <row r="632" spans="5:6" x14ac:dyDescent="0.25">
      <c r="E632" s="1"/>
    </row>
    <row r="633" spans="5:6" x14ac:dyDescent="0.25">
      <c r="E633" s="1"/>
    </row>
    <row r="634" spans="5:6" x14ac:dyDescent="0.25">
      <c r="E634" s="1"/>
    </row>
    <row r="635" spans="5:6" x14ac:dyDescent="0.25">
      <c r="E635" s="1"/>
      <c r="F635" s="1"/>
    </row>
    <row r="636" spans="5:6" x14ac:dyDescent="0.25">
      <c r="E636" s="1"/>
    </row>
    <row r="637" spans="5:6" x14ac:dyDescent="0.25">
      <c r="E637" s="1"/>
      <c r="F637" s="1"/>
    </row>
    <row r="638" spans="5:6" x14ac:dyDescent="0.25">
      <c r="E638" s="1"/>
    </row>
    <row r="639" spans="5:6" x14ac:dyDescent="0.25">
      <c r="E639" s="1"/>
      <c r="F639" s="1"/>
    </row>
    <row r="640" spans="5:6" x14ac:dyDescent="0.25">
      <c r="E640" s="1"/>
    </row>
    <row r="641" spans="5:6" x14ac:dyDescent="0.25">
      <c r="E641" s="1"/>
      <c r="F641" s="1"/>
    </row>
    <row r="642" spans="5:6" x14ac:dyDescent="0.25">
      <c r="E642" s="1"/>
    </row>
    <row r="643" spans="5:6" x14ac:dyDescent="0.25">
      <c r="E643" s="1"/>
    </row>
    <row r="644" spans="5:6" x14ac:dyDescent="0.25">
      <c r="E644" s="1"/>
      <c r="F644" s="1"/>
    </row>
    <row r="645" spans="5:6" x14ac:dyDescent="0.25">
      <c r="E645" s="1"/>
      <c r="F645" s="1"/>
    </row>
    <row r="646" spans="5:6" x14ac:dyDescent="0.25">
      <c r="E646" s="1"/>
      <c r="F646" s="1"/>
    </row>
    <row r="647" spans="5:6" x14ac:dyDescent="0.25">
      <c r="E647" s="1"/>
    </row>
    <row r="648" spans="5:6" x14ac:dyDescent="0.25">
      <c r="E648" s="1"/>
    </row>
    <row r="649" spans="5:6" x14ac:dyDescent="0.25">
      <c r="E649" s="1"/>
      <c r="F649" s="1"/>
    </row>
    <row r="650" spans="5:6" x14ac:dyDescent="0.25">
      <c r="E650" s="1"/>
      <c r="F650" s="1"/>
    </row>
    <row r="651" spans="5:6" x14ac:dyDescent="0.25">
      <c r="E651" s="1"/>
      <c r="F651" s="1"/>
    </row>
    <row r="652" spans="5:6" x14ac:dyDescent="0.25">
      <c r="E652" s="1"/>
    </row>
    <row r="653" spans="5:6" x14ac:dyDescent="0.25">
      <c r="E653" s="1"/>
      <c r="F653" s="1"/>
    </row>
    <row r="654" spans="5:6" x14ac:dyDescent="0.25">
      <c r="E654" s="1"/>
      <c r="F654" s="1"/>
    </row>
    <row r="655" spans="5:6" x14ac:dyDescent="0.25">
      <c r="E655" s="1"/>
    </row>
    <row r="656" spans="5:6" x14ac:dyDescent="0.25">
      <c r="E656" s="1"/>
      <c r="F656" s="1"/>
    </row>
    <row r="657" spans="5:6" x14ac:dyDescent="0.25">
      <c r="E657" s="1"/>
      <c r="F657" s="1"/>
    </row>
    <row r="658" spans="5:6" x14ac:dyDescent="0.25">
      <c r="E658" s="1"/>
    </row>
    <row r="659" spans="5:6" x14ac:dyDescent="0.25">
      <c r="E659" s="1"/>
    </row>
    <row r="660" spans="5:6" x14ac:dyDescent="0.25">
      <c r="E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row>
    <row r="666" spans="5:6" x14ac:dyDescent="0.25">
      <c r="E666" s="1"/>
      <c r="F666" s="1"/>
    </row>
    <row r="667" spans="5:6" x14ac:dyDescent="0.25">
      <c r="E667" s="1"/>
    </row>
    <row r="668" spans="5:6" x14ac:dyDescent="0.25">
      <c r="E668" s="1"/>
    </row>
    <row r="669" spans="5:6" x14ac:dyDescent="0.25">
      <c r="E669" s="1"/>
    </row>
    <row r="670" spans="5:6" x14ac:dyDescent="0.25">
      <c r="E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row>
    <row r="676" spans="5:6" x14ac:dyDescent="0.25">
      <c r="E676" s="1"/>
    </row>
    <row r="677" spans="5:6" x14ac:dyDescent="0.25">
      <c r="E677" s="1"/>
    </row>
    <row r="678" spans="5:6" x14ac:dyDescent="0.25">
      <c r="E678" s="1"/>
      <c r="F678" s="1"/>
    </row>
    <row r="679" spans="5:6" x14ac:dyDescent="0.25">
      <c r="E679" s="1"/>
    </row>
    <row r="680" spans="5:6" x14ac:dyDescent="0.25">
      <c r="E680" s="1"/>
      <c r="F680" s="1"/>
    </row>
    <row r="681" spans="5:6" x14ac:dyDescent="0.25">
      <c r="E681" s="1"/>
    </row>
    <row r="682" spans="5:6" x14ac:dyDescent="0.25">
      <c r="E682" s="1"/>
    </row>
    <row r="683" spans="5:6" x14ac:dyDescent="0.25">
      <c r="E683" s="1"/>
    </row>
    <row r="684" spans="5:6" x14ac:dyDescent="0.25">
      <c r="E684" s="1"/>
      <c r="F684" s="1"/>
    </row>
    <row r="685" spans="5:6" x14ac:dyDescent="0.25">
      <c r="E685" s="1"/>
    </row>
    <row r="686" spans="5:6" x14ac:dyDescent="0.25">
      <c r="E686" s="1"/>
      <c r="F686" s="1"/>
    </row>
    <row r="687" spans="5:6" x14ac:dyDescent="0.25">
      <c r="E687" s="1"/>
    </row>
    <row r="688" spans="5:6" x14ac:dyDescent="0.25">
      <c r="E688" s="1"/>
    </row>
    <row r="689" spans="5:6" x14ac:dyDescent="0.25">
      <c r="E689" s="1"/>
    </row>
    <row r="690" spans="5:6" x14ac:dyDescent="0.25">
      <c r="E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row>
    <row r="696" spans="5:6" x14ac:dyDescent="0.25">
      <c r="E696" s="1"/>
    </row>
    <row r="697" spans="5:6" x14ac:dyDescent="0.25">
      <c r="E697" s="1"/>
      <c r="F697" s="1"/>
    </row>
    <row r="698" spans="5:6" x14ac:dyDescent="0.25">
      <c r="E698" s="1"/>
    </row>
    <row r="699" spans="5:6" x14ac:dyDescent="0.25">
      <c r="E699" s="1"/>
      <c r="F699" s="1"/>
    </row>
    <row r="700" spans="5:6" x14ac:dyDescent="0.25">
      <c r="E700" s="1"/>
    </row>
    <row r="701" spans="5:6" x14ac:dyDescent="0.25">
      <c r="E701" s="1"/>
      <c r="F701" s="1"/>
    </row>
    <row r="702" spans="5:6" x14ac:dyDescent="0.25">
      <c r="E702" s="1"/>
    </row>
    <row r="703" spans="5:6" x14ac:dyDescent="0.25">
      <c r="E703" s="1"/>
    </row>
    <row r="704" spans="5:6" x14ac:dyDescent="0.25">
      <c r="E704" s="1"/>
      <c r="F704" s="1"/>
    </row>
    <row r="705" spans="5:6" x14ac:dyDescent="0.25">
      <c r="E705" s="1"/>
    </row>
    <row r="706" spans="5:6" x14ac:dyDescent="0.25">
      <c r="E706" s="1"/>
    </row>
    <row r="707" spans="5:6" x14ac:dyDescent="0.25">
      <c r="E707" s="1"/>
      <c r="F707" s="1"/>
    </row>
    <row r="708" spans="5:6" x14ac:dyDescent="0.25">
      <c r="E708" s="1"/>
      <c r="F708" s="1"/>
    </row>
    <row r="709" spans="5:6" x14ac:dyDescent="0.25">
      <c r="E709" s="1"/>
      <c r="F709" s="1"/>
    </row>
    <row r="710" spans="5:6" x14ac:dyDescent="0.25">
      <c r="E710" s="1"/>
    </row>
    <row r="711" spans="5:6" x14ac:dyDescent="0.25">
      <c r="E711" s="1"/>
    </row>
    <row r="712" spans="5:6" x14ac:dyDescent="0.25">
      <c r="E712" s="1"/>
    </row>
    <row r="713" spans="5:6" x14ac:dyDescent="0.25">
      <c r="E713" s="1"/>
      <c r="F713" s="1"/>
    </row>
    <row r="714" spans="5:6" x14ac:dyDescent="0.25">
      <c r="E714" s="1"/>
      <c r="F714" s="1"/>
    </row>
    <row r="715" spans="5:6" x14ac:dyDescent="0.25">
      <c r="E715" s="1"/>
    </row>
    <row r="716" spans="5:6" x14ac:dyDescent="0.25">
      <c r="E716" s="1"/>
    </row>
    <row r="717" spans="5:6" x14ac:dyDescent="0.25">
      <c r="E717" s="1"/>
    </row>
    <row r="718" spans="5:6" x14ac:dyDescent="0.25">
      <c r="E718" s="1"/>
      <c r="F718" s="1"/>
    </row>
    <row r="719" spans="5:6" x14ac:dyDescent="0.25">
      <c r="E719" s="1"/>
    </row>
    <row r="720" spans="5:6" x14ac:dyDescent="0.25">
      <c r="E720" s="1"/>
    </row>
    <row r="721" spans="5:6" x14ac:dyDescent="0.25">
      <c r="E721" s="1"/>
    </row>
    <row r="722" spans="5:6" x14ac:dyDescent="0.25">
      <c r="E722" s="1"/>
      <c r="F722" s="1"/>
    </row>
    <row r="723" spans="5:6" x14ac:dyDescent="0.25">
      <c r="E723" s="1"/>
    </row>
    <row r="724" spans="5:6" x14ac:dyDescent="0.25">
      <c r="E724" s="1"/>
    </row>
    <row r="725" spans="5:6" x14ac:dyDescent="0.25">
      <c r="E725" s="1"/>
    </row>
    <row r="726" spans="5:6" x14ac:dyDescent="0.25">
      <c r="E726" s="1"/>
    </row>
    <row r="727" spans="5:6" x14ac:dyDescent="0.25">
      <c r="E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row>
    <row r="733" spans="5:6" x14ac:dyDescent="0.25">
      <c r="E733" s="1"/>
      <c r="F733" s="1"/>
    </row>
    <row r="734" spans="5:6" x14ac:dyDescent="0.25">
      <c r="E734" s="1"/>
    </row>
    <row r="735" spans="5:6" x14ac:dyDescent="0.25">
      <c r="E735" s="1"/>
      <c r="F735" s="1"/>
    </row>
    <row r="736" spans="5:6" x14ac:dyDescent="0.25">
      <c r="E736" s="1"/>
    </row>
    <row r="737" spans="5:6" x14ac:dyDescent="0.25">
      <c r="E737" s="1"/>
      <c r="F737" s="1"/>
    </row>
    <row r="738" spans="5:6" x14ac:dyDescent="0.25">
      <c r="E738" s="1"/>
    </row>
    <row r="739" spans="5:6" x14ac:dyDescent="0.25">
      <c r="E739" s="1"/>
    </row>
    <row r="740" spans="5:6" x14ac:dyDescent="0.25">
      <c r="E740" s="1"/>
    </row>
    <row r="741" spans="5:6" x14ac:dyDescent="0.25">
      <c r="E741" s="1"/>
    </row>
    <row r="742" spans="5:6" x14ac:dyDescent="0.25">
      <c r="E742" s="1"/>
    </row>
    <row r="743" spans="5:6" x14ac:dyDescent="0.25">
      <c r="E743" s="1"/>
    </row>
    <row r="744" spans="5:6" x14ac:dyDescent="0.25">
      <c r="E744" s="1"/>
    </row>
    <row r="745" spans="5:6" x14ac:dyDescent="0.25">
      <c r="E745" s="1"/>
    </row>
    <row r="746" spans="5:6" x14ac:dyDescent="0.25">
      <c r="E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row>
    <row r="752" spans="5:6" x14ac:dyDescent="0.25">
      <c r="E752" s="1"/>
    </row>
    <row r="753" spans="5:6" x14ac:dyDescent="0.25">
      <c r="E753" s="1"/>
      <c r="F753" s="1"/>
    </row>
    <row r="754" spans="5:6" x14ac:dyDescent="0.25">
      <c r="E754" s="1"/>
    </row>
    <row r="755" spans="5:6" x14ac:dyDescent="0.25">
      <c r="E755" s="1"/>
    </row>
    <row r="756" spans="5:6" x14ac:dyDescent="0.25">
      <c r="E756" s="1"/>
    </row>
    <row r="757" spans="5:6" x14ac:dyDescent="0.25">
      <c r="E757" s="1"/>
      <c r="F757" s="1"/>
    </row>
    <row r="758" spans="5:6" x14ac:dyDescent="0.25">
      <c r="E758" s="1"/>
    </row>
    <row r="759" spans="5:6" x14ac:dyDescent="0.25">
      <c r="E759" s="1"/>
      <c r="F759" s="1"/>
    </row>
    <row r="760" spans="5:6" x14ac:dyDescent="0.25">
      <c r="E760" s="1"/>
    </row>
    <row r="761" spans="5:6" x14ac:dyDescent="0.25">
      <c r="E761" s="1"/>
    </row>
    <row r="762" spans="5:6" x14ac:dyDescent="0.25">
      <c r="E762" s="1"/>
    </row>
    <row r="763" spans="5:6" x14ac:dyDescent="0.25">
      <c r="E763" s="1"/>
      <c r="F763" s="1"/>
    </row>
    <row r="764" spans="5:6" x14ac:dyDescent="0.25">
      <c r="E764" s="1"/>
      <c r="F764" s="1"/>
    </row>
    <row r="765" spans="5:6" x14ac:dyDescent="0.25">
      <c r="E765" s="1"/>
      <c r="F765" s="1"/>
    </row>
    <row r="766" spans="5:6" x14ac:dyDescent="0.25">
      <c r="E766" s="1"/>
    </row>
    <row r="767" spans="5:6" x14ac:dyDescent="0.25">
      <c r="E767" s="1"/>
    </row>
    <row r="768" spans="5:6" x14ac:dyDescent="0.25">
      <c r="E768" s="1"/>
      <c r="F768" s="1"/>
    </row>
    <row r="769" spans="5:6" x14ac:dyDescent="0.25">
      <c r="E769" s="1"/>
      <c r="F769" s="1"/>
    </row>
    <row r="770" spans="5:6" x14ac:dyDescent="0.25">
      <c r="E770" s="1"/>
      <c r="F770" s="1"/>
    </row>
    <row r="771" spans="5:6" x14ac:dyDescent="0.25">
      <c r="E771" s="1"/>
    </row>
    <row r="772" spans="5:6" x14ac:dyDescent="0.25">
      <c r="E772" s="1"/>
    </row>
    <row r="773" spans="5:6" x14ac:dyDescent="0.25">
      <c r="E773" s="1"/>
    </row>
    <row r="774" spans="5:6" x14ac:dyDescent="0.25">
      <c r="E774" s="1"/>
    </row>
    <row r="775" spans="5:6" x14ac:dyDescent="0.25">
      <c r="E775" s="1"/>
    </row>
    <row r="776" spans="5:6" x14ac:dyDescent="0.25">
      <c r="E776" s="1"/>
      <c r="F776" s="1"/>
    </row>
    <row r="777" spans="5:6" x14ac:dyDescent="0.25">
      <c r="E777" s="1"/>
      <c r="F777" s="1"/>
    </row>
    <row r="778" spans="5:6" x14ac:dyDescent="0.25">
      <c r="E778" s="1"/>
    </row>
    <row r="779" spans="5:6" x14ac:dyDescent="0.25">
      <c r="E779" s="1"/>
      <c r="F779" s="1"/>
    </row>
    <row r="780" spans="5:6" x14ac:dyDescent="0.25">
      <c r="E780" s="1"/>
    </row>
    <row r="781" spans="5:6" x14ac:dyDescent="0.25">
      <c r="E781" s="1"/>
      <c r="F781" s="1"/>
    </row>
    <row r="782" spans="5:6" x14ac:dyDescent="0.25">
      <c r="E782" s="1"/>
    </row>
    <row r="783" spans="5:6" x14ac:dyDescent="0.25">
      <c r="E783" s="1"/>
      <c r="F783" s="1"/>
    </row>
    <row r="784" spans="5:6" x14ac:dyDescent="0.25">
      <c r="E784" s="1"/>
    </row>
    <row r="785" spans="5:6" x14ac:dyDescent="0.25">
      <c r="E785" s="1"/>
      <c r="F785" s="1"/>
    </row>
    <row r="786" spans="5:6" x14ac:dyDescent="0.25">
      <c r="E786" s="1"/>
      <c r="F786" s="1"/>
    </row>
    <row r="787" spans="5:6" x14ac:dyDescent="0.25">
      <c r="E787" s="1"/>
      <c r="F787" s="1"/>
    </row>
    <row r="788" spans="5:6" x14ac:dyDescent="0.25">
      <c r="E788" s="1"/>
    </row>
    <row r="789" spans="5:6" x14ac:dyDescent="0.25">
      <c r="E789" s="1"/>
    </row>
    <row r="790" spans="5:6" x14ac:dyDescent="0.25">
      <c r="E790" s="1"/>
    </row>
    <row r="791" spans="5:6" x14ac:dyDescent="0.25">
      <c r="E791" s="1"/>
      <c r="F791" s="1"/>
    </row>
    <row r="792" spans="5:6" x14ac:dyDescent="0.25">
      <c r="E792" s="1"/>
      <c r="F792" s="1"/>
    </row>
    <row r="793" spans="5:6" x14ac:dyDescent="0.25">
      <c r="E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row>
    <row r="799" spans="5:6" x14ac:dyDescent="0.25">
      <c r="E799" s="1"/>
      <c r="F799" s="1"/>
    </row>
    <row r="800" spans="5:6" x14ac:dyDescent="0.25">
      <c r="E800" s="1"/>
    </row>
    <row r="801" spans="5:6" x14ac:dyDescent="0.25">
      <c r="E801" s="1"/>
    </row>
    <row r="802" spans="5:6" x14ac:dyDescent="0.25">
      <c r="E802" s="1"/>
      <c r="F802" s="1"/>
    </row>
    <row r="803" spans="5:6" x14ac:dyDescent="0.25">
      <c r="E803" s="1"/>
    </row>
    <row r="804" spans="5:6" x14ac:dyDescent="0.25">
      <c r="E804" s="1"/>
    </row>
    <row r="805" spans="5:6" x14ac:dyDescent="0.25">
      <c r="E805" s="1"/>
    </row>
    <row r="806" spans="5:6" x14ac:dyDescent="0.25">
      <c r="E806" s="1"/>
    </row>
    <row r="807" spans="5:6" x14ac:dyDescent="0.25">
      <c r="E807" s="1"/>
    </row>
    <row r="808" spans="5:6" x14ac:dyDescent="0.25">
      <c r="E808" s="1"/>
    </row>
    <row r="809" spans="5:6" x14ac:dyDescent="0.25">
      <c r="E809" s="1"/>
      <c r="F809" s="1"/>
    </row>
    <row r="810" spans="5:6" x14ac:dyDescent="0.25">
      <c r="E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row>
    <row r="816" spans="5:6" x14ac:dyDescent="0.25">
      <c r="E816" s="1"/>
      <c r="F816" s="1"/>
    </row>
    <row r="817" spans="5:6" x14ac:dyDescent="0.25">
      <c r="E817" s="1"/>
    </row>
    <row r="818" spans="5:6" x14ac:dyDescent="0.25">
      <c r="E818" s="1"/>
    </row>
    <row r="819" spans="5:6" x14ac:dyDescent="0.25">
      <c r="E819" s="1"/>
    </row>
    <row r="820" spans="5:6" x14ac:dyDescent="0.25">
      <c r="E820" s="1"/>
    </row>
    <row r="821" spans="5:6" x14ac:dyDescent="0.25">
      <c r="E821" s="1"/>
      <c r="F821" s="1"/>
    </row>
    <row r="822" spans="5:6" x14ac:dyDescent="0.25">
      <c r="E822" s="1"/>
    </row>
    <row r="823" spans="5:6" x14ac:dyDescent="0.25">
      <c r="E823" s="1"/>
      <c r="F823" s="1"/>
    </row>
    <row r="824" spans="5:6" x14ac:dyDescent="0.25">
      <c r="E824" s="1"/>
      <c r="F824" s="1"/>
    </row>
    <row r="825" spans="5:6" x14ac:dyDescent="0.25">
      <c r="E825" s="1"/>
    </row>
    <row r="826" spans="5:6" x14ac:dyDescent="0.25">
      <c r="E826" s="1"/>
    </row>
    <row r="827" spans="5:6" x14ac:dyDescent="0.25">
      <c r="E827" s="1"/>
      <c r="F827" s="1"/>
    </row>
    <row r="828" spans="5:6" x14ac:dyDescent="0.25">
      <c r="E828" s="1"/>
      <c r="F828" s="1"/>
    </row>
    <row r="829" spans="5:6" x14ac:dyDescent="0.25">
      <c r="E829" s="1"/>
    </row>
    <row r="830" spans="5:6" x14ac:dyDescent="0.25">
      <c r="E830" s="1"/>
      <c r="F830" s="1"/>
    </row>
    <row r="831" spans="5:6" x14ac:dyDescent="0.25">
      <c r="E831" s="1"/>
    </row>
    <row r="832" spans="5:6" x14ac:dyDescent="0.25">
      <c r="E832" s="1"/>
    </row>
    <row r="833" spans="5:6" x14ac:dyDescent="0.25">
      <c r="E833" s="1"/>
    </row>
    <row r="834" spans="5:6" x14ac:dyDescent="0.25">
      <c r="E834" s="1"/>
      <c r="F834" s="1"/>
    </row>
    <row r="835" spans="5:6" x14ac:dyDescent="0.25">
      <c r="E835" s="1"/>
    </row>
    <row r="836" spans="5:6" x14ac:dyDescent="0.25">
      <c r="E836" s="1"/>
    </row>
    <row r="837" spans="5:6" x14ac:dyDescent="0.25">
      <c r="E837" s="1"/>
      <c r="F837" s="1"/>
    </row>
    <row r="838" spans="5:6" x14ac:dyDescent="0.25">
      <c r="E838" s="1"/>
    </row>
    <row r="839" spans="5:6" x14ac:dyDescent="0.25">
      <c r="E839" s="1"/>
    </row>
    <row r="840" spans="5:6" x14ac:dyDescent="0.25">
      <c r="E840" s="1"/>
      <c r="F840" s="1"/>
    </row>
    <row r="841" spans="5:6" x14ac:dyDescent="0.25">
      <c r="E841" s="1"/>
      <c r="F841" s="1"/>
    </row>
    <row r="842" spans="5:6" x14ac:dyDescent="0.25">
      <c r="E842" s="1"/>
      <c r="F842" s="1"/>
    </row>
    <row r="843" spans="5:6" x14ac:dyDescent="0.25">
      <c r="E843" s="1"/>
    </row>
    <row r="844" spans="5:6" x14ac:dyDescent="0.25">
      <c r="E844" s="1"/>
    </row>
    <row r="845" spans="5:6" x14ac:dyDescent="0.25">
      <c r="E845" s="1"/>
      <c r="F845" s="1"/>
    </row>
    <row r="846" spans="5:6" x14ac:dyDescent="0.25">
      <c r="E846" s="1"/>
    </row>
    <row r="847" spans="5:6" x14ac:dyDescent="0.25">
      <c r="E847" s="1"/>
      <c r="F847" s="1"/>
    </row>
    <row r="848" spans="5:6" x14ac:dyDescent="0.25">
      <c r="E848" s="1"/>
      <c r="F848" s="1"/>
    </row>
    <row r="849" spans="5:6" x14ac:dyDescent="0.25">
      <c r="E849" s="1"/>
    </row>
    <row r="850" spans="5:6" x14ac:dyDescent="0.25">
      <c r="E850" s="1"/>
    </row>
    <row r="851" spans="5:6" x14ac:dyDescent="0.25">
      <c r="E851" s="1"/>
    </row>
    <row r="852" spans="5:6" x14ac:dyDescent="0.25">
      <c r="E852" s="1"/>
    </row>
    <row r="853" spans="5:6" x14ac:dyDescent="0.25">
      <c r="E853" s="1"/>
    </row>
    <row r="854" spans="5:6" x14ac:dyDescent="0.25">
      <c r="E854" s="1"/>
      <c r="F854" s="1"/>
    </row>
    <row r="855" spans="5:6" x14ac:dyDescent="0.25">
      <c r="E855" s="1"/>
    </row>
    <row r="856" spans="5:6" x14ac:dyDescent="0.25">
      <c r="E856" s="1"/>
      <c r="F856" s="1"/>
    </row>
    <row r="857" spans="5:6" x14ac:dyDescent="0.25">
      <c r="E857" s="1"/>
      <c r="F857" s="1"/>
    </row>
    <row r="858" spans="5:6" x14ac:dyDescent="0.25">
      <c r="E858" s="1"/>
    </row>
    <row r="859" spans="5:6" x14ac:dyDescent="0.25">
      <c r="E859" s="1"/>
    </row>
    <row r="860" spans="5:6" x14ac:dyDescent="0.25">
      <c r="E860" s="1"/>
    </row>
    <row r="861" spans="5:6" x14ac:dyDescent="0.25">
      <c r="E861" s="1"/>
      <c r="F861" s="1"/>
    </row>
    <row r="862" spans="5:6" x14ac:dyDescent="0.25">
      <c r="E862" s="1"/>
      <c r="F862" s="1"/>
    </row>
    <row r="863" spans="5:6" x14ac:dyDescent="0.25">
      <c r="E863" s="1"/>
      <c r="F863" s="1"/>
    </row>
    <row r="864" spans="5:6" x14ac:dyDescent="0.25">
      <c r="E864" s="1"/>
    </row>
    <row r="865" spans="5:6" x14ac:dyDescent="0.25">
      <c r="E865" s="1"/>
    </row>
    <row r="866" spans="5:6" x14ac:dyDescent="0.25">
      <c r="E866" s="1"/>
      <c r="F866" s="1"/>
    </row>
    <row r="867" spans="5:6" x14ac:dyDescent="0.25">
      <c r="E867" s="1"/>
    </row>
    <row r="868" spans="5:6" x14ac:dyDescent="0.25">
      <c r="E868" s="1"/>
      <c r="F868" s="1"/>
    </row>
    <row r="869" spans="5:6" x14ac:dyDescent="0.25">
      <c r="E869" s="1"/>
      <c r="F869" s="1"/>
    </row>
    <row r="870" spans="5:6" x14ac:dyDescent="0.25">
      <c r="E870" s="1"/>
    </row>
    <row r="871" spans="5:6" x14ac:dyDescent="0.25">
      <c r="E871" s="1"/>
      <c r="F871" s="1"/>
    </row>
    <row r="872" spans="5:6" x14ac:dyDescent="0.25">
      <c r="E872" s="1"/>
      <c r="F872" s="1"/>
    </row>
    <row r="873" spans="5:6" x14ac:dyDescent="0.25">
      <c r="E873" s="1"/>
    </row>
    <row r="874" spans="5:6" x14ac:dyDescent="0.25">
      <c r="E874" s="1"/>
    </row>
    <row r="875" spans="5:6" x14ac:dyDescent="0.25">
      <c r="E875" s="1"/>
    </row>
    <row r="876" spans="5:6" x14ac:dyDescent="0.25">
      <c r="E876" s="1"/>
      <c r="F876" s="1"/>
    </row>
    <row r="877" spans="5:6" x14ac:dyDescent="0.25">
      <c r="E877" s="1"/>
      <c r="F877" s="1"/>
    </row>
    <row r="878" spans="5:6" x14ac:dyDescent="0.25">
      <c r="E878" s="1"/>
    </row>
    <row r="879" spans="5:6" x14ac:dyDescent="0.25">
      <c r="E879" s="1"/>
    </row>
    <row r="880" spans="5:6" x14ac:dyDescent="0.25">
      <c r="E880" s="1"/>
      <c r="F880" s="1"/>
    </row>
    <row r="881" spans="5:6" x14ac:dyDescent="0.25">
      <c r="E881" s="1"/>
    </row>
    <row r="882" spans="5:6" x14ac:dyDescent="0.25">
      <c r="E882" s="1"/>
      <c r="F882" s="1"/>
    </row>
    <row r="883" spans="5:6" x14ac:dyDescent="0.25">
      <c r="E883" s="1"/>
      <c r="F883" s="1"/>
    </row>
    <row r="884" spans="5:6" x14ac:dyDescent="0.25">
      <c r="E884" s="1"/>
    </row>
    <row r="885" spans="5:6" x14ac:dyDescent="0.25">
      <c r="E885" s="1"/>
      <c r="F885" s="1"/>
    </row>
    <row r="886" spans="5:6" x14ac:dyDescent="0.25">
      <c r="E886" s="1"/>
      <c r="F886" s="1"/>
    </row>
    <row r="887" spans="5:6" x14ac:dyDescent="0.25">
      <c r="E887" s="1"/>
    </row>
    <row r="888" spans="5:6" x14ac:dyDescent="0.25">
      <c r="E888" s="1"/>
    </row>
    <row r="889" spans="5:6" x14ac:dyDescent="0.25">
      <c r="E889" s="1"/>
      <c r="F889" s="1"/>
    </row>
    <row r="890" spans="5:6" x14ac:dyDescent="0.25">
      <c r="E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row>
    <row r="896" spans="5:6" x14ac:dyDescent="0.25">
      <c r="E896" s="1"/>
      <c r="F896" s="1"/>
    </row>
    <row r="897" spans="5:6" x14ac:dyDescent="0.25">
      <c r="E897" s="1"/>
      <c r="F897" s="1"/>
    </row>
    <row r="898" spans="5:6" x14ac:dyDescent="0.25">
      <c r="E898" s="1"/>
    </row>
    <row r="899" spans="5:6" x14ac:dyDescent="0.25">
      <c r="E899" s="1"/>
    </row>
    <row r="900" spans="5:6" x14ac:dyDescent="0.25">
      <c r="E900" s="1"/>
    </row>
    <row r="901" spans="5:6" x14ac:dyDescent="0.25">
      <c r="E901" s="1"/>
      <c r="F901" s="1"/>
    </row>
    <row r="902" spans="5:6" x14ac:dyDescent="0.25">
      <c r="E902" s="1"/>
    </row>
    <row r="903" spans="5:6" x14ac:dyDescent="0.25">
      <c r="E903" s="1"/>
      <c r="F903" s="1"/>
    </row>
    <row r="904" spans="5:6" x14ac:dyDescent="0.25">
      <c r="E904" s="1"/>
      <c r="F904" s="1"/>
    </row>
    <row r="905" spans="5:6" x14ac:dyDescent="0.25">
      <c r="E905" s="1"/>
      <c r="F905" s="1"/>
    </row>
    <row r="906" spans="5:6" x14ac:dyDescent="0.25">
      <c r="E906" s="1"/>
    </row>
    <row r="907" spans="5:6" x14ac:dyDescent="0.25">
      <c r="E907" s="1"/>
    </row>
    <row r="908" spans="5:6" x14ac:dyDescent="0.25">
      <c r="E908" s="1"/>
    </row>
    <row r="909" spans="5:6" x14ac:dyDescent="0.25">
      <c r="E909" s="1"/>
      <c r="F909" s="1"/>
    </row>
    <row r="910" spans="5:6" x14ac:dyDescent="0.25">
      <c r="E910" s="1"/>
    </row>
    <row r="911" spans="5:6" x14ac:dyDescent="0.25">
      <c r="E911" s="1"/>
      <c r="F911" s="1"/>
    </row>
    <row r="912" spans="5:6" x14ac:dyDescent="0.25">
      <c r="E912" s="1"/>
      <c r="F912" s="1"/>
    </row>
    <row r="913" spans="5:6" x14ac:dyDescent="0.25">
      <c r="E913" s="1"/>
    </row>
    <row r="914" spans="5:6" x14ac:dyDescent="0.25">
      <c r="E914" s="1"/>
      <c r="F914" s="1"/>
    </row>
    <row r="915" spans="5:6" x14ac:dyDescent="0.25">
      <c r="E915" s="1"/>
      <c r="F915" s="1"/>
    </row>
    <row r="916" spans="5:6" x14ac:dyDescent="0.25">
      <c r="E916" s="1"/>
    </row>
    <row r="917" spans="5:6" x14ac:dyDescent="0.25">
      <c r="E917" s="1"/>
      <c r="F917" s="1"/>
    </row>
    <row r="918" spans="5:6" x14ac:dyDescent="0.25">
      <c r="E918" s="1"/>
      <c r="F918" s="1"/>
    </row>
    <row r="919" spans="5:6" x14ac:dyDescent="0.25">
      <c r="E919" s="1"/>
    </row>
    <row r="920" spans="5:6" x14ac:dyDescent="0.25">
      <c r="E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row>
    <row r="926" spans="5:6" x14ac:dyDescent="0.25">
      <c r="E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row>
    <row r="935" spans="5:6" x14ac:dyDescent="0.25">
      <c r="E935" s="1"/>
    </row>
    <row r="936" spans="5:6" x14ac:dyDescent="0.25">
      <c r="E936" s="1"/>
      <c r="F936" s="1"/>
    </row>
    <row r="937" spans="5:6" x14ac:dyDescent="0.25">
      <c r="E937" s="1"/>
      <c r="F937" s="1"/>
    </row>
    <row r="938" spans="5:6" x14ac:dyDescent="0.25">
      <c r="E938" s="1"/>
    </row>
    <row r="939" spans="5:6" x14ac:dyDescent="0.25">
      <c r="E939" s="1"/>
      <c r="F939" s="1"/>
    </row>
    <row r="940" spans="5:6" x14ac:dyDescent="0.25">
      <c r="E940" s="1"/>
    </row>
    <row r="941" spans="5:6" x14ac:dyDescent="0.25">
      <c r="E941" s="1"/>
      <c r="F941" s="1"/>
    </row>
    <row r="942" spans="5:6" x14ac:dyDescent="0.25">
      <c r="E942" s="1"/>
    </row>
    <row r="943" spans="5:6" x14ac:dyDescent="0.25">
      <c r="E943" s="1"/>
    </row>
    <row r="944" spans="5:6" x14ac:dyDescent="0.25">
      <c r="E944" s="1"/>
    </row>
    <row r="945" spans="5:6" x14ac:dyDescent="0.25">
      <c r="E945" s="1"/>
    </row>
    <row r="946" spans="5:6" x14ac:dyDescent="0.25">
      <c r="E946" s="1"/>
      <c r="F946" s="1"/>
    </row>
    <row r="947" spans="5:6" x14ac:dyDescent="0.25">
      <c r="E947" s="1"/>
    </row>
    <row r="948" spans="5:6" x14ac:dyDescent="0.25">
      <c r="E948" s="1"/>
      <c r="F948" s="1"/>
    </row>
    <row r="949" spans="5:6" x14ac:dyDescent="0.25">
      <c r="E949" s="1"/>
    </row>
    <row r="950" spans="5:6" x14ac:dyDescent="0.25">
      <c r="E950" s="1"/>
    </row>
    <row r="951" spans="5:6" x14ac:dyDescent="0.25">
      <c r="E951" s="1"/>
      <c r="F951" s="1"/>
    </row>
    <row r="952" spans="5:6" x14ac:dyDescent="0.25">
      <c r="E952" s="1"/>
      <c r="F952" s="1"/>
    </row>
    <row r="953" spans="5:6" x14ac:dyDescent="0.25">
      <c r="E953" s="1"/>
    </row>
    <row r="954" spans="5:6" x14ac:dyDescent="0.25">
      <c r="E954" s="1"/>
    </row>
    <row r="955" spans="5:6" x14ac:dyDescent="0.25">
      <c r="E955" s="1"/>
    </row>
    <row r="956" spans="5:6" x14ac:dyDescent="0.25">
      <c r="E956" s="1"/>
    </row>
    <row r="957" spans="5:6" x14ac:dyDescent="0.25">
      <c r="E957" s="1"/>
    </row>
    <row r="958" spans="5:6" x14ac:dyDescent="0.25">
      <c r="E958" s="1"/>
      <c r="F958" s="1"/>
    </row>
    <row r="959" spans="5:6" x14ac:dyDescent="0.25">
      <c r="E959" s="1"/>
      <c r="F959" s="1"/>
    </row>
    <row r="960" spans="5:6" x14ac:dyDescent="0.25">
      <c r="E960" s="1"/>
    </row>
    <row r="961" spans="5:6" x14ac:dyDescent="0.25">
      <c r="E961" s="1"/>
      <c r="F961" s="1"/>
    </row>
    <row r="962" spans="5:6" x14ac:dyDescent="0.25">
      <c r="E962" s="1"/>
      <c r="F962" s="1"/>
    </row>
    <row r="963" spans="5:6" x14ac:dyDescent="0.25">
      <c r="E963" s="1"/>
      <c r="F963" s="1"/>
    </row>
    <row r="964" spans="5:6" x14ac:dyDescent="0.25">
      <c r="E964" s="1"/>
    </row>
    <row r="965" spans="5:6" x14ac:dyDescent="0.25">
      <c r="E965" s="1"/>
    </row>
    <row r="966" spans="5:6" x14ac:dyDescent="0.25">
      <c r="E966" s="1"/>
    </row>
    <row r="967" spans="5:6" x14ac:dyDescent="0.25">
      <c r="E967" s="1"/>
      <c r="F967" s="1"/>
    </row>
    <row r="968" spans="5:6" x14ac:dyDescent="0.25">
      <c r="E968" s="1"/>
      <c r="F968" s="1"/>
    </row>
    <row r="969" spans="5:6" x14ac:dyDescent="0.25">
      <c r="E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row>
    <row r="975" spans="5:6" x14ac:dyDescent="0.25">
      <c r="E975" s="1"/>
      <c r="F975" s="1"/>
    </row>
    <row r="976" spans="5:6" x14ac:dyDescent="0.25">
      <c r="E976" s="1"/>
    </row>
    <row r="977" spans="5:6" x14ac:dyDescent="0.25">
      <c r="E977" s="1"/>
    </row>
    <row r="978" spans="5:6" x14ac:dyDescent="0.25">
      <c r="E978" s="1"/>
    </row>
    <row r="979" spans="5:6" x14ac:dyDescent="0.25">
      <c r="E979" s="1"/>
      <c r="F979" s="1"/>
    </row>
    <row r="980" spans="5:6" x14ac:dyDescent="0.25">
      <c r="E980" s="1"/>
      <c r="F980" s="1"/>
    </row>
    <row r="981" spans="5:6" x14ac:dyDescent="0.25">
      <c r="E981" s="1"/>
    </row>
    <row r="982" spans="5:6" x14ac:dyDescent="0.25">
      <c r="E982" s="1"/>
    </row>
    <row r="983" spans="5:6" x14ac:dyDescent="0.25">
      <c r="E983" s="1"/>
    </row>
    <row r="984" spans="5:6" x14ac:dyDescent="0.25">
      <c r="E984" s="1"/>
      <c r="F984" s="1"/>
    </row>
    <row r="985" spans="5:6" x14ac:dyDescent="0.25">
      <c r="E985" s="1"/>
      <c r="F985" s="1"/>
    </row>
    <row r="986" spans="5:6" x14ac:dyDescent="0.25">
      <c r="E986" s="1"/>
    </row>
    <row r="987" spans="5:6" x14ac:dyDescent="0.25">
      <c r="E987" s="1"/>
    </row>
    <row r="988" spans="5:6" x14ac:dyDescent="0.25">
      <c r="E988" s="1"/>
      <c r="F988" s="1"/>
    </row>
    <row r="989" spans="5:6" x14ac:dyDescent="0.25">
      <c r="E989" s="1"/>
      <c r="F989" s="1"/>
    </row>
    <row r="990" spans="5:6" x14ac:dyDescent="0.25">
      <c r="E990" s="1"/>
    </row>
    <row r="991" spans="5:6" x14ac:dyDescent="0.25">
      <c r="E991" s="1"/>
    </row>
    <row r="992" spans="5:6" x14ac:dyDescent="0.25">
      <c r="E992" s="1"/>
    </row>
    <row r="993" spans="5:6" x14ac:dyDescent="0.25">
      <c r="E993" s="1"/>
    </row>
    <row r="994" spans="5:6" x14ac:dyDescent="0.25">
      <c r="E994" s="1"/>
    </row>
    <row r="995" spans="5:6" x14ac:dyDescent="0.25">
      <c r="E995" s="1"/>
    </row>
    <row r="996" spans="5:6" x14ac:dyDescent="0.25">
      <c r="E996" s="1"/>
      <c r="F996" s="1"/>
    </row>
    <row r="997" spans="5:6" x14ac:dyDescent="0.25">
      <c r="E997" s="1"/>
      <c r="F997" s="1"/>
    </row>
    <row r="998" spans="5:6" x14ac:dyDescent="0.25">
      <c r="E998" s="1"/>
    </row>
    <row r="999" spans="5:6" x14ac:dyDescent="0.25">
      <c r="E999" s="1"/>
      <c r="F999" s="1"/>
    </row>
    <row r="1000" spans="5:6" x14ac:dyDescent="0.25">
      <c r="E1000" s="1"/>
    </row>
    <row r="1001" spans="5:6" x14ac:dyDescent="0.25">
      <c r="E1001" s="1"/>
      <c r="F1001" s="1"/>
    </row>
    <row r="1002" spans="5:6" x14ac:dyDescent="0.25">
      <c r="E1002" s="1"/>
    </row>
    <row r="1003" spans="5:6" x14ac:dyDescent="0.25">
      <c r="E1003" s="1"/>
    </row>
    <row r="1004" spans="5:6" x14ac:dyDescent="0.25">
      <c r="E1004" s="1"/>
      <c r="F1004" s="1"/>
    </row>
    <row r="1005" spans="5:6" x14ac:dyDescent="0.25">
      <c r="E1005" s="1"/>
      <c r="F1005" s="1"/>
    </row>
    <row r="1006" spans="5:6" x14ac:dyDescent="0.25">
      <c r="E1006" s="1"/>
    </row>
    <row r="1007" spans="5:6" x14ac:dyDescent="0.25">
      <c r="E1007" s="1"/>
    </row>
    <row r="1008" spans="5:6" x14ac:dyDescent="0.25">
      <c r="E1008" s="1"/>
      <c r="F1008" s="1"/>
    </row>
    <row r="1009" spans="5:6" x14ac:dyDescent="0.25">
      <c r="E1009" s="1"/>
      <c r="F1009" s="1"/>
    </row>
    <row r="1010" spans="5:6" x14ac:dyDescent="0.25">
      <c r="E1010" s="1"/>
    </row>
    <row r="1011" spans="5:6" x14ac:dyDescent="0.25">
      <c r="E1011" s="1"/>
    </row>
    <row r="1012" spans="5:6" x14ac:dyDescent="0.25">
      <c r="E1012" s="1"/>
    </row>
    <row r="1013" spans="5:6" x14ac:dyDescent="0.25">
      <c r="E1013" s="1"/>
      <c r="F1013" s="1"/>
    </row>
    <row r="1014" spans="5:6" x14ac:dyDescent="0.25">
      <c r="E1014" s="1"/>
      <c r="F1014" s="1"/>
    </row>
    <row r="1015" spans="5:6" x14ac:dyDescent="0.25">
      <c r="E1015" s="1"/>
    </row>
    <row r="1016" spans="5:6" x14ac:dyDescent="0.25">
      <c r="E1016" s="1"/>
      <c r="F1016" s="1"/>
    </row>
    <row r="1017" spans="5:6" x14ac:dyDescent="0.25">
      <c r="E1017" s="1"/>
    </row>
    <row r="1018" spans="5:6" x14ac:dyDescent="0.25">
      <c r="E1018" s="1"/>
    </row>
    <row r="1019" spans="5:6" x14ac:dyDescent="0.25">
      <c r="E1019" s="1"/>
    </row>
    <row r="1020" spans="5:6" x14ac:dyDescent="0.25">
      <c r="E1020" s="1"/>
      <c r="F1020" s="1"/>
    </row>
    <row r="1021" spans="5:6" x14ac:dyDescent="0.25">
      <c r="E1021" s="1"/>
      <c r="F1021" s="1"/>
    </row>
    <row r="1022" spans="5:6" x14ac:dyDescent="0.25">
      <c r="E1022" s="1"/>
      <c r="F1022" s="1"/>
    </row>
    <row r="1023" spans="5:6" x14ac:dyDescent="0.25">
      <c r="E1023" s="1"/>
    </row>
    <row r="1024" spans="5:6" x14ac:dyDescent="0.25">
      <c r="E1024" s="1"/>
    </row>
    <row r="1025" spans="5:6" x14ac:dyDescent="0.25">
      <c r="E1025" s="1"/>
      <c r="F1025" s="1"/>
    </row>
    <row r="1026" spans="5:6" x14ac:dyDescent="0.25">
      <c r="E1026" s="1"/>
    </row>
    <row r="1027" spans="5:6" x14ac:dyDescent="0.25">
      <c r="E1027" s="1"/>
    </row>
    <row r="1028" spans="5:6" x14ac:dyDescent="0.25">
      <c r="E1028" s="1"/>
    </row>
    <row r="1029" spans="5:6" x14ac:dyDescent="0.25">
      <c r="E1029" s="1"/>
      <c r="F1029" s="1"/>
    </row>
    <row r="1030" spans="5:6" x14ac:dyDescent="0.25">
      <c r="E1030" s="1"/>
    </row>
    <row r="1031" spans="5:6" x14ac:dyDescent="0.25">
      <c r="E1031" s="1"/>
      <c r="F1031" s="1"/>
    </row>
    <row r="1032" spans="5:6" x14ac:dyDescent="0.25">
      <c r="E1032" s="1"/>
    </row>
    <row r="1033" spans="5:6" x14ac:dyDescent="0.25">
      <c r="E1033" s="1"/>
    </row>
    <row r="1034" spans="5:6" x14ac:dyDescent="0.25">
      <c r="E1034" s="1"/>
    </row>
    <row r="1035" spans="5:6" x14ac:dyDescent="0.25">
      <c r="E1035" s="1"/>
      <c r="F1035" s="1"/>
    </row>
    <row r="1036" spans="5:6" x14ac:dyDescent="0.25">
      <c r="E1036" s="1"/>
      <c r="F1036" s="1"/>
    </row>
    <row r="1037" spans="5:6" x14ac:dyDescent="0.25">
      <c r="E1037" s="1"/>
    </row>
    <row r="1038" spans="5:6" x14ac:dyDescent="0.25">
      <c r="E1038" s="1"/>
    </row>
    <row r="1039" spans="5:6" x14ac:dyDescent="0.25">
      <c r="E1039" s="1"/>
    </row>
    <row r="1040" spans="5:6" x14ac:dyDescent="0.25">
      <c r="E1040" s="1"/>
      <c r="F1040" s="1"/>
    </row>
    <row r="1041" spans="5:6" x14ac:dyDescent="0.25">
      <c r="E1041" s="1"/>
    </row>
    <row r="1042" spans="5:6" x14ac:dyDescent="0.25">
      <c r="E1042" s="1"/>
    </row>
    <row r="1043" spans="5:6" x14ac:dyDescent="0.25">
      <c r="E1043" s="1"/>
    </row>
    <row r="1044" spans="5:6" x14ac:dyDescent="0.25">
      <c r="E1044" s="1"/>
    </row>
    <row r="1045" spans="5:6" x14ac:dyDescent="0.25">
      <c r="E1045" s="1"/>
    </row>
    <row r="1046" spans="5:6" x14ac:dyDescent="0.25">
      <c r="E1046" s="1"/>
      <c r="F1046" s="1"/>
    </row>
    <row r="1047" spans="5:6" x14ac:dyDescent="0.25">
      <c r="E1047" s="1"/>
    </row>
    <row r="1048" spans="5:6" x14ac:dyDescent="0.25">
      <c r="E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row>
    <row r="1055" spans="5:6" x14ac:dyDescent="0.25">
      <c r="E1055" s="1"/>
    </row>
    <row r="1056" spans="5:6" x14ac:dyDescent="0.25">
      <c r="E1056" s="1"/>
    </row>
    <row r="1057" spans="5:6" x14ac:dyDescent="0.25">
      <c r="E1057" s="1"/>
    </row>
    <row r="1058" spans="5:6" x14ac:dyDescent="0.25">
      <c r="E1058" s="1"/>
      <c r="F1058" s="1"/>
    </row>
    <row r="1059" spans="5:6" x14ac:dyDescent="0.25">
      <c r="E1059" s="1"/>
    </row>
    <row r="1060" spans="5:6" x14ac:dyDescent="0.25">
      <c r="E1060" s="1"/>
      <c r="F1060" s="1"/>
    </row>
    <row r="1061" spans="5:6" x14ac:dyDescent="0.25">
      <c r="E1061" s="1"/>
    </row>
    <row r="1062" spans="5:6" x14ac:dyDescent="0.25">
      <c r="E1062" s="1"/>
      <c r="F1062" s="1"/>
    </row>
    <row r="1063" spans="5:6" x14ac:dyDescent="0.25">
      <c r="E1063" s="1"/>
      <c r="F1063" s="1"/>
    </row>
    <row r="1064" spans="5:6" x14ac:dyDescent="0.25">
      <c r="E1064" s="1"/>
    </row>
    <row r="1065" spans="5:6" x14ac:dyDescent="0.25">
      <c r="E1065" s="1"/>
    </row>
    <row r="1066" spans="5:6" x14ac:dyDescent="0.25">
      <c r="E1066" s="1"/>
    </row>
    <row r="1067" spans="5:6" x14ac:dyDescent="0.25">
      <c r="E1067" s="1"/>
    </row>
    <row r="1068" spans="5:6" x14ac:dyDescent="0.25">
      <c r="E1068" s="1"/>
    </row>
    <row r="1069" spans="5:6" x14ac:dyDescent="0.25">
      <c r="E1069" s="1"/>
      <c r="F1069" s="1"/>
    </row>
    <row r="1070" spans="5:6" x14ac:dyDescent="0.25">
      <c r="E1070" s="1"/>
    </row>
    <row r="1071" spans="5:6" x14ac:dyDescent="0.25">
      <c r="E1071" s="1"/>
      <c r="F1071" s="1"/>
    </row>
    <row r="1072" spans="5:6" x14ac:dyDescent="0.25">
      <c r="E1072" s="1"/>
    </row>
    <row r="1073" spans="5:6" x14ac:dyDescent="0.25">
      <c r="E1073" s="1"/>
      <c r="F1073" s="1"/>
    </row>
    <row r="1074" spans="5:6" x14ac:dyDescent="0.25">
      <c r="E1074" s="1"/>
      <c r="F1074" s="1"/>
    </row>
    <row r="1075" spans="5:6" x14ac:dyDescent="0.25">
      <c r="E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row>
    <row r="1081" spans="5:6" x14ac:dyDescent="0.25">
      <c r="E1081" s="1"/>
      <c r="F1081" s="1"/>
    </row>
    <row r="1082" spans="5:6" x14ac:dyDescent="0.25">
      <c r="E1082" s="1"/>
    </row>
    <row r="1083" spans="5:6" x14ac:dyDescent="0.25">
      <c r="E1083" s="1"/>
    </row>
    <row r="1084" spans="5:6" x14ac:dyDescent="0.25">
      <c r="E1084" s="1"/>
    </row>
    <row r="1085" spans="5:6" x14ac:dyDescent="0.25">
      <c r="E1085" s="1"/>
    </row>
    <row r="1086" spans="5:6" x14ac:dyDescent="0.25">
      <c r="E1086" s="1"/>
      <c r="F1086" s="1"/>
    </row>
    <row r="1087" spans="5:6" x14ac:dyDescent="0.25">
      <c r="E1087" s="1"/>
      <c r="F1087" s="1"/>
    </row>
    <row r="1088" spans="5:6" x14ac:dyDescent="0.25">
      <c r="E1088" s="1"/>
    </row>
    <row r="1089" spans="5:6" x14ac:dyDescent="0.25">
      <c r="E1089" s="1"/>
    </row>
    <row r="1090" spans="5:6" x14ac:dyDescent="0.25">
      <c r="E1090" s="1"/>
    </row>
    <row r="1091" spans="5:6" x14ac:dyDescent="0.25">
      <c r="E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row>
    <row r="1098" spans="5:6" x14ac:dyDescent="0.25">
      <c r="E1098" s="1"/>
      <c r="F1098" s="1"/>
    </row>
    <row r="1099" spans="5:6" x14ac:dyDescent="0.25">
      <c r="E1099" s="1"/>
    </row>
    <row r="1100" spans="5:6" x14ac:dyDescent="0.25">
      <c r="E1100" s="1"/>
      <c r="F1100" s="1"/>
    </row>
    <row r="1101" spans="5:6" x14ac:dyDescent="0.25">
      <c r="E1101" s="1"/>
    </row>
    <row r="1102" spans="5:6" x14ac:dyDescent="0.25">
      <c r="E1102" s="1"/>
      <c r="F1102" s="1"/>
    </row>
    <row r="1103" spans="5:6" x14ac:dyDescent="0.25">
      <c r="E1103" s="1"/>
    </row>
    <row r="1104" spans="5:6" x14ac:dyDescent="0.25">
      <c r="E1104" s="1"/>
    </row>
    <row r="1105" spans="5:6" x14ac:dyDescent="0.25">
      <c r="E1105" s="1"/>
    </row>
    <row r="1106" spans="5:6" x14ac:dyDescent="0.25">
      <c r="E1106" s="1"/>
      <c r="F1106" s="1"/>
    </row>
    <row r="1107" spans="5:6" x14ac:dyDescent="0.25">
      <c r="E1107" s="1"/>
      <c r="F1107" s="1"/>
    </row>
    <row r="1108" spans="5:6" x14ac:dyDescent="0.25">
      <c r="E1108" s="1"/>
      <c r="F1108" s="1"/>
    </row>
    <row r="1109" spans="5:6" x14ac:dyDescent="0.25">
      <c r="E1109" s="1"/>
    </row>
    <row r="1110" spans="5:6" x14ac:dyDescent="0.25">
      <c r="E1110" s="1"/>
    </row>
    <row r="1111" spans="5:6" x14ac:dyDescent="0.25">
      <c r="E1111" s="1"/>
    </row>
    <row r="1112" spans="5:6" x14ac:dyDescent="0.25">
      <c r="E1112" s="1"/>
    </row>
    <row r="1113" spans="5:6" x14ac:dyDescent="0.25">
      <c r="E1113" s="1"/>
    </row>
    <row r="1114" spans="5:6" x14ac:dyDescent="0.25">
      <c r="E1114" s="1"/>
      <c r="F1114" s="1"/>
    </row>
    <row r="1115" spans="5:6" x14ac:dyDescent="0.25">
      <c r="E1115" s="1"/>
    </row>
    <row r="1116" spans="5:6" x14ac:dyDescent="0.25">
      <c r="E1116" s="1"/>
    </row>
    <row r="1117" spans="5:6" x14ac:dyDescent="0.25">
      <c r="E1117" s="1"/>
    </row>
    <row r="1118" spans="5:6" x14ac:dyDescent="0.25">
      <c r="E1118" s="1"/>
      <c r="F1118" s="1"/>
    </row>
    <row r="1119" spans="5:6" x14ac:dyDescent="0.25">
      <c r="E1119" s="1"/>
      <c r="F1119" s="1"/>
    </row>
    <row r="1120" spans="5:6" x14ac:dyDescent="0.25">
      <c r="E1120" s="1"/>
    </row>
    <row r="1121" spans="5:6" x14ac:dyDescent="0.25">
      <c r="E1121" s="1"/>
      <c r="F1121" s="1"/>
    </row>
    <row r="1122" spans="5:6" x14ac:dyDescent="0.25">
      <c r="E1122" s="1"/>
      <c r="F1122" s="1"/>
    </row>
    <row r="1123" spans="5:6" x14ac:dyDescent="0.25">
      <c r="E1123" s="1"/>
    </row>
    <row r="1124" spans="5:6" x14ac:dyDescent="0.25">
      <c r="E1124" s="1"/>
    </row>
    <row r="1125" spans="5:6" x14ac:dyDescent="0.25">
      <c r="E1125" s="1"/>
      <c r="F1125" s="1"/>
    </row>
    <row r="1126" spans="5:6" x14ac:dyDescent="0.25">
      <c r="E1126" s="1"/>
      <c r="F1126" s="1"/>
    </row>
    <row r="1127" spans="5:6" x14ac:dyDescent="0.25">
      <c r="E1127" s="1"/>
      <c r="F1127" s="1"/>
    </row>
    <row r="1128" spans="5:6" x14ac:dyDescent="0.25">
      <c r="E1128" s="1"/>
    </row>
    <row r="1129" spans="5:6" x14ac:dyDescent="0.25">
      <c r="E1129" s="1"/>
      <c r="F1129" s="1"/>
    </row>
    <row r="1130" spans="5:6" x14ac:dyDescent="0.25">
      <c r="E1130" s="1"/>
    </row>
    <row r="1131" spans="5:6" x14ac:dyDescent="0.25">
      <c r="E1131" s="1"/>
    </row>
    <row r="1132" spans="5:6" x14ac:dyDescent="0.25">
      <c r="E1132" s="1"/>
      <c r="F1132" s="1"/>
    </row>
    <row r="1133" spans="5:6" x14ac:dyDescent="0.25">
      <c r="E1133" s="1"/>
    </row>
    <row r="1134" spans="5:6" x14ac:dyDescent="0.25">
      <c r="E1134" s="1"/>
      <c r="F1134" s="1"/>
    </row>
    <row r="1135" spans="5:6" x14ac:dyDescent="0.25">
      <c r="E1135" s="1"/>
      <c r="F1135" s="1"/>
    </row>
    <row r="1136" spans="5:6" x14ac:dyDescent="0.25">
      <c r="E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row>
    <row r="1144" spans="5:6" x14ac:dyDescent="0.25">
      <c r="E1144" s="1"/>
    </row>
    <row r="1145" spans="5:6" x14ac:dyDescent="0.25">
      <c r="E1145" s="1"/>
      <c r="F1145" s="1"/>
    </row>
    <row r="1146" spans="5:6" x14ac:dyDescent="0.25">
      <c r="E1146" s="1"/>
    </row>
    <row r="1147" spans="5:6" x14ac:dyDescent="0.25">
      <c r="E1147" s="1"/>
      <c r="F1147" s="1"/>
    </row>
    <row r="1148" spans="5:6" x14ac:dyDescent="0.25">
      <c r="E1148" s="1"/>
    </row>
    <row r="1149" spans="5:6" x14ac:dyDescent="0.25">
      <c r="E1149" s="1"/>
      <c r="F1149" s="1"/>
    </row>
    <row r="1150" spans="5:6" x14ac:dyDescent="0.25">
      <c r="E1150" s="1"/>
      <c r="F1150" s="1"/>
    </row>
    <row r="1151" spans="5:6" x14ac:dyDescent="0.25">
      <c r="E1151" s="1"/>
      <c r="F1151" s="1"/>
    </row>
    <row r="1152" spans="5:6" x14ac:dyDescent="0.25">
      <c r="E1152" s="1"/>
    </row>
    <row r="1153" spans="5:6" x14ac:dyDescent="0.25">
      <c r="E1153" s="1"/>
      <c r="F1153" s="1"/>
    </row>
    <row r="1154" spans="5:6" x14ac:dyDescent="0.25">
      <c r="E1154" s="1"/>
    </row>
    <row r="1155" spans="5:6" x14ac:dyDescent="0.25">
      <c r="E1155" s="1"/>
    </row>
    <row r="1156" spans="5:6" x14ac:dyDescent="0.25">
      <c r="E1156" s="1"/>
      <c r="F1156" s="1"/>
    </row>
    <row r="1157" spans="5:6" x14ac:dyDescent="0.25">
      <c r="E1157" s="1"/>
      <c r="F1157" s="1"/>
    </row>
    <row r="1158" spans="5:6" x14ac:dyDescent="0.25">
      <c r="E1158" s="1"/>
      <c r="F1158" s="1"/>
    </row>
    <row r="1159" spans="5:6" x14ac:dyDescent="0.25">
      <c r="E1159" s="1"/>
    </row>
    <row r="1160" spans="5:6" x14ac:dyDescent="0.25">
      <c r="E1160" s="1"/>
      <c r="F1160" s="1"/>
    </row>
    <row r="1161" spans="5:6" x14ac:dyDescent="0.25">
      <c r="E1161" s="1"/>
    </row>
    <row r="1162" spans="5:6" x14ac:dyDescent="0.25">
      <c r="E1162" s="1"/>
    </row>
    <row r="1163" spans="5:6" x14ac:dyDescent="0.25">
      <c r="E1163" s="1"/>
    </row>
    <row r="1164" spans="5:6" x14ac:dyDescent="0.25">
      <c r="E1164" s="1"/>
      <c r="F1164" s="1"/>
    </row>
    <row r="1165" spans="5:6" x14ac:dyDescent="0.25">
      <c r="E1165" s="1"/>
    </row>
    <row r="1166" spans="5:6" x14ac:dyDescent="0.25">
      <c r="E1166" s="1"/>
      <c r="F1166" s="1"/>
    </row>
    <row r="1167" spans="5:6" x14ac:dyDescent="0.25">
      <c r="E1167" s="1"/>
      <c r="F1167" s="1"/>
    </row>
    <row r="1168" spans="5:6" x14ac:dyDescent="0.25">
      <c r="E1168" s="1"/>
    </row>
    <row r="1169" spans="5:6" x14ac:dyDescent="0.25">
      <c r="E1169" s="1"/>
    </row>
    <row r="1170" spans="5:6" x14ac:dyDescent="0.25">
      <c r="E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row>
    <row r="1176" spans="5:6" x14ac:dyDescent="0.25">
      <c r="E1176" s="1"/>
      <c r="F1176" s="1"/>
    </row>
    <row r="1177" spans="5:6" x14ac:dyDescent="0.25">
      <c r="E1177" s="1"/>
      <c r="F1177" s="1"/>
    </row>
    <row r="1178" spans="5:6" x14ac:dyDescent="0.25">
      <c r="E1178" s="1"/>
    </row>
    <row r="1179" spans="5:6" x14ac:dyDescent="0.25">
      <c r="E1179" s="1"/>
    </row>
    <row r="1180" spans="5:6" x14ac:dyDescent="0.25">
      <c r="E1180" s="1"/>
      <c r="F1180" s="1"/>
    </row>
    <row r="1181" spans="5:6" x14ac:dyDescent="0.25">
      <c r="E1181" s="1"/>
    </row>
    <row r="1182" spans="5:6" x14ac:dyDescent="0.25">
      <c r="E1182" s="1"/>
    </row>
    <row r="1183" spans="5:6" x14ac:dyDescent="0.25">
      <c r="E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row>
    <row r="1190" spans="5:6" x14ac:dyDescent="0.25">
      <c r="E1190" s="1"/>
    </row>
    <row r="1191" spans="5:6" x14ac:dyDescent="0.25">
      <c r="E1191" s="1"/>
    </row>
    <row r="1192" spans="5:6" x14ac:dyDescent="0.25">
      <c r="E1192" s="1"/>
    </row>
    <row r="1193" spans="5:6" x14ac:dyDescent="0.25">
      <c r="E1193" s="1"/>
    </row>
    <row r="1194" spans="5:6" x14ac:dyDescent="0.25">
      <c r="E1194" s="1"/>
      <c r="F1194" s="1"/>
    </row>
    <row r="1195" spans="5:6" x14ac:dyDescent="0.25">
      <c r="E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row>
    <row r="1201" spans="5:6" x14ac:dyDescent="0.25">
      <c r="E1201" s="1"/>
      <c r="F1201" s="1"/>
    </row>
    <row r="1202" spans="5:6" x14ac:dyDescent="0.25">
      <c r="E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row>
    <row r="1224" spans="5:6" x14ac:dyDescent="0.25">
      <c r="E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row>
    <row r="1231" spans="5:6" x14ac:dyDescent="0.25">
      <c r="E1231" s="1"/>
    </row>
    <row r="1232" spans="5:6" x14ac:dyDescent="0.25">
      <c r="E1232" s="1"/>
    </row>
    <row r="1233" spans="5:6" x14ac:dyDescent="0.25">
      <c r="E1233" s="1"/>
    </row>
    <row r="1234" spans="5:6" x14ac:dyDescent="0.25">
      <c r="E1234" s="1"/>
      <c r="F1234" s="1"/>
    </row>
    <row r="1235" spans="5:6" x14ac:dyDescent="0.25">
      <c r="E1235" s="1"/>
      <c r="F1235" s="1"/>
    </row>
    <row r="1236" spans="5:6" x14ac:dyDescent="0.25">
      <c r="E1236" s="1"/>
    </row>
    <row r="1237" spans="5:6" x14ac:dyDescent="0.25">
      <c r="E1237" s="1"/>
    </row>
    <row r="1238" spans="5:6" x14ac:dyDescent="0.25">
      <c r="E1238" s="1"/>
      <c r="F1238" s="1"/>
    </row>
    <row r="1239" spans="5:6" x14ac:dyDescent="0.25">
      <c r="E1239" s="1"/>
    </row>
    <row r="1240" spans="5:6" x14ac:dyDescent="0.25">
      <c r="E1240" s="1"/>
    </row>
    <row r="1241" spans="5:6" x14ac:dyDescent="0.25">
      <c r="E1241" s="1"/>
    </row>
    <row r="1242" spans="5:6" x14ac:dyDescent="0.25">
      <c r="E1242" s="1"/>
    </row>
    <row r="1243" spans="5:6" x14ac:dyDescent="0.25">
      <c r="E1243" s="1"/>
    </row>
    <row r="1244" spans="5:6" x14ac:dyDescent="0.25">
      <c r="E1244" s="1"/>
    </row>
    <row r="1245" spans="5:6" x14ac:dyDescent="0.25">
      <c r="E1245" s="1"/>
    </row>
    <row r="1246" spans="5:6" x14ac:dyDescent="0.25">
      <c r="E1246" s="1"/>
      <c r="F1246" s="1"/>
    </row>
    <row r="1247" spans="5:6" x14ac:dyDescent="0.25">
      <c r="E1247" s="1"/>
    </row>
    <row r="1248" spans="5:6" x14ac:dyDescent="0.25">
      <c r="E1248" s="1"/>
    </row>
    <row r="1249" spans="5:6" x14ac:dyDescent="0.25">
      <c r="E1249" s="1"/>
      <c r="F1249" s="1"/>
    </row>
    <row r="1250" spans="5:6" x14ac:dyDescent="0.25">
      <c r="E1250" s="1"/>
      <c r="F1250" s="1"/>
    </row>
    <row r="1251" spans="5:6" x14ac:dyDescent="0.25">
      <c r="E1251" s="1"/>
    </row>
    <row r="1252" spans="5:6" x14ac:dyDescent="0.25">
      <c r="E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row>
    <row r="1263" spans="5:6" x14ac:dyDescent="0.25">
      <c r="E1263" s="1"/>
      <c r="F1263" s="1"/>
    </row>
    <row r="1264" spans="5:6" x14ac:dyDescent="0.25">
      <c r="E1264" s="1"/>
      <c r="F1264" s="1"/>
    </row>
    <row r="1265" spans="5:6" x14ac:dyDescent="0.25">
      <c r="E1265" s="1"/>
      <c r="F1265" s="1"/>
    </row>
    <row r="1266" spans="5:6" x14ac:dyDescent="0.25">
      <c r="E1266" s="1"/>
    </row>
    <row r="1267" spans="5:6" x14ac:dyDescent="0.25">
      <c r="E1267" s="1"/>
      <c r="F1267" s="1"/>
    </row>
    <row r="1268" spans="5:6" x14ac:dyDescent="0.25">
      <c r="E1268" s="1"/>
    </row>
    <row r="1269" spans="5:6" x14ac:dyDescent="0.25">
      <c r="E1269" s="1"/>
      <c r="F1269" s="1"/>
    </row>
    <row r="1270" spans="5:6" x14ac:dyDescent="0.25">
      <c r="E1270" s="1"/>
      <c r="F1270" s="1"/>
    </row>
    <row r="1271" spans="5:6" x14ac:dyDescent="0.25">
      <c r="E1271" s="1"/>
    </row>
    <row r="1272" spans="5:6" x14ac:dyDescent="0.25">
      <c r="E1272" s="1"/>
      <c r="F1272" s="1"/>
    </row>
    <row r="1273" spans="5:6" x14ac:dyDescent="0.25">
      <c r="E1273" s="1"/>
      <c r="F1273" s="1"/>
    </row>
    <row r="1274" spans="5:6" x14ac:dyDescent="0.25">
      <c r="E1274" s="1"/>
      <c r="F1274" s="1"/>
    </row>
    <row r="1275" spans="5:6" x14ac:dyDescent="0.25">
      <c r="E1275" s="1"/>
    </row>
    <row r="1276" spans="5:6" x14ac:dyDescent="0.25">
      <c r="E1276" s="1"/>
      <c r="F1276" s="1"/>
    </row>
    <row r="1277" spans="5:6" x14ac:dyDescent="0.25">
      <c r="E1277" s="1"/>
    </row>
    <row r="1278" spans="5:6" x14ac:dyDescent="0.25">
      <c r="E1278" s="1"/>
    </row>
    <row r="1279" spans="5:6" x14ac:dyDescent="0.25">
      <c r="E1279" s="1"/>
    </row>
    <row r="1280" spans="5:6" x14ac:dyDescent="0.25">
      <c r="E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row>
    <row r="1288" spans="5:6" x14ac:dyDescent="0.25">
      <c r="E1288" s="1"/>
    </row>
    <row r="1289" spans="5:6" x14ac:dyDescent="0.25">
      <c r="E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row>
    <row r="1295" spans="5:6" x14ac:dyDescent="0.25">
      <c r="E1295" s="1"/>
    </row>
    <row r="1296" spans="5:6" x14ac:dyDescent="0.25">
      <c r="E1296" s="1"/>
      <c r="F1296" s="1"/>
    </row>
    <row r="1297" spans="5:6" x14ac:dyDescent="0.25">
      <c r="E1297" s="1"/>
    </row>
    <row r="1298" spans="5:6" x14ac:dyDescent="0.25">
      <c r="E1298" s="1"/>
      <c r="F1298" s="1"/>
    </row>
    <row r="1299" spans="5:6" x14ac:dyDescent="0.25">
      <c r="E1299" s="1"/>
      <c r="F1299" s="1"/>
    </row>
    <row r="1300" spans="5:6" x14ac:dyDescent="0.25">
      <c r="E1300" s="1"/>
    </row>
    <row r="1301" spans="5:6" x14ac:dyDescent="0.25">
      <c r="E1301" s="1"/>
    </row>
    <row r="1302" spans="5:6" x14ac:dyDescent="0.25">
      <c r="E1302" s="1"/>
      <c r="F1302" s="1"/>
    </row>
    <row r="1303" spans="5:6" x14ac:dyDescent="0.25">
      <c r="E1303" s="1"/>
    </row>
    <row r="1304" spans="5:6" x14ac:dyDescent="0.25">
      <c r="E1304" s="1"/>
      <c r="F1304" s="1"/>
    </row>
    <row r="1305" spans="5:6" x14ac:dyDescent="0.25">
      <c r="E1305" s="1"/>
    </row>
    <row r="1306" spans="5:6" x14ac:dyDescent="0.25">
      <c r="E1306" s="1"/>
      <c r="F1306" s="1"/>
    </row>
    <row r="1307" spans="5:6" x14ac:dyDescent="0.25">
      <c r="E1307" s="1"/>
      <c r="F1307" s="1"/>
    </row>
    <row r="1308" spans="5:6" x14ac:dyDescent="0.25">
      <c r="E1308" s="1"/>
      <c r="F1308" s="1"/>
    </row>
    <row r="1309" spans="5:6" x14ac:dyDescent="0.25">
      <c r="E1309" s="1"/>
    </row>
    <row r="1310" spans="5:6" x14ac:dyDescent="0.25">
      <c r="E1310" s="1"/>
      <c r="F1310" s="1"/>
    </row>
    <row r="1311" spans="5:6" x14ac:dyDescent="0.25">
      <c r="E1311" s="1"/>
      <c r="F1311" s="1"/>
    </row>
    <row r="1312" spans="5:6" x14ac:dyDescent="0.25">
      <c r="E1312" s="1"/>
    </row>
    <row r="1313" spans="5:6" x14ac:dyDescent="0.25">
      <c r="E1313" s="1"/>
      <c r="F1313" s="1"/>
    </row>
    <row r="1314" spans="5:6" x14ac:dyDescent="0.25">
      <c r="E1314" s="1"/>
      <c r="F1314" s="1"/>
    </row>
    <row r="1315" spans="5:6" x14ac:dyDescent="0.25">
      <c r="E1315" s="1"/>
      <c r="F1315" s="1"/>
    </row>
    <row r="1316" spans="5:6" x14ac:dyDescent="0.25">
      <c r="E1316" s="1"/>
    </row>
    <row r="1317" spans="5:6" x14ac:dyDescent="0.25">
      <c r="E1317" s="1"/>
    </row>
    <row r="1318" spans="5:6" x14ac:dyDescent="0.25">
      <c r="E1318" s="1"/>
    </row>
    <row r="1319" spans="5:6" x14ac:dyDescent="0.25">
      <c r="E1319" s="1"/>
    </row>
    <row r="1320" spans="5:6" x14ac:dyDescent="0.25">
      <c r="E1320" s="1"/>
    </row>
    <row r="1321" spans="5:6" x14ac:dyDescent="0.25">
      <c r="E1321" s="1"/>
      <c r="F1321" s="1"/>
    </row>
    <row r="1322" spans="5:6" x14ac:dyDescent="0.25">
      <c r="E1322" s="1"/>
      <c r="F1322" s="1"/>
    </row>
    <row r="1323" spans="5:6" x14ac:dyDescent="0.25">
      <c r="E1323" s="1"/>
      <c r="F1323" s="1"/>
    </row>
    <row r="1324" spans="5:6" x14ac:dyDescent="0.25">
      <c r="E1324" s="1"/>
    </row>
    <row r="1325" spans="5:6" x14ac:dyDescent="0.25">
      <c r="E1325" s="1"/>
    </row>
    <row r="1326" spans="5:6" x14ac:dyDescent="0.25">
      <c r="E1326" s="1"/>
    </row>
    <row r="1327" spans="5:6" x14ac:dyDescent="0.25">
      <c r="E1327" s="1"/>
      <c r="F1327" s="1"/>
    </row>
    <row r="1328" spans="5:6" x14ac:dyDescent="0.25">
      <c r="E1328" s="1"/>
      <c r="F1328" s="1"/>
    </row>
    <row r="1329" spans="5:6" x14ac:dyDescent="0.25">
      <c r="E1329" s="1"/>
    </row>
    <row r="1330" spans="5:6" x14ac:dyDescent="0.25">
      <c r="E1330" s="1"/>
    </row>
    <row r="1331" spans="5:6" x14ac:dyDescent="0.25">
      <c r="E1331" s="1"/>
    </row>
    <row r="1332" spans="5:6" x14ac:dyDescent="0.25">
      <c r="E1332" s="1"/>
    </row>
    <row r="1333" spans="5:6" x14ac:dyDescent="0.25">
      <c r="E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row>
    <row r="1339" spans="5:6" x14ac:dyDescent="0.25">
      <c r="E1339" s="1"/>
    </row>
    <row r="1340" spans="5:6" x14ac:dyDescent="0.25">
      <c r="E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row>
    <row r="1346" spans="5:6" x14ac:dyDescent="0.25">
      <c r="E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row>
    <row r="1354" spans="5:6" x14ac:dyDescent="0.25">
      <c r="E1354" s="1"/>
    </row>
    <row r="1355" spans="5:6" x14ac:dyDescent="0.25">
      <c r="E1355" s="1"/>
      <c r="F1355" s="1"/>
    </row>
    <row r="1356" spans="5:6" x14ac:dyDescent="0.25">
      <c r="E1356" s="1"/>
    </row>
    <row r="1357" spans="5:6" x14ac:dyDescent="0.25">
      <c r="E1357" s="1"/>
      <c r="F1357" s="1"/>
    </row>
    <row r="1358" spans="5:6" x14ac:dyDescent="0.25">
      <c r="E1358" s="1"/>
    </row>
    <row r="1359" spans="5:6" x14ac:dyDescent="0.25">
      <c r="E1359" s="1"/>
      <c r="F1359" s="1"/>
    </row>
    <row r="1360" spans="5:6" x14ac:dyDescent="0.25">
      <c r="E1360" s="1"/>
    </row>
    <row r="1361" spans="5:6" x14ac:dyDescent="0.25">
      <c r="E1361" s="1"/>
      <c r="F1361" s="1"/>
    </row>
    <row r="1362" spans="5:6" x14ac:dyDescent="0.25">
      <c r="E1362" s="1"/>
      <c r="F1362" s="1"/>
    </row>
    <row r="1363" spans="5:6" x14ac:dyDescent="0.25">
      <c r="E1363" s="1"/>
    </row>
    <row r="1364" spans="5:6" x14ac:dyDescent="0.25">
      <c r="E1364" s="1"/>
    </row>
    <row r="1365" spans="5:6" x14ac:dyDescent="0.25">
      <c r="E1365" s="1"/>
      <c r="F1365" s="1"/>
    </row>
    <row r="1366" spans="5:6" x14ac:dyDescent="0.25">
      <c r="E1366" s="1"/>
      <c r="F1366" s="1"/>
    </row>
    <row r="1367" spans="5:6" x14ac:dyDescent="0.25">
      <c r="E1367" s="1"/>
    </row>
    <row r="1368" spans="5:6" x14ac:dyDescent="0.25">
      <c r="E1368" s="1"/>
      <c r="F1368" s="1"/>
    </row>
    <row r="1369" spans="5:6" x14ac:dyDescent="0.25">
      <c r="E1369" s="1"/>
    </row>
    <row r="1370" spans="5:6" x14ac:dyDescent="0.25">
      <c r="E1370" s="1"/>
      <c r="F1370" s="1"/>
    </row>
    <row r="1371" spans="5:6" x14ac:dyDescent="0.25">
      <c r="E1371" s="1"/>
      <c r="F1371" s="1"/>
    </row>
    <row r="1372" spans="5:6" x14ac:dyDescent="0.25">
      <c r="E1372" s="1"/>
      <c r="F1372" s="1"/>
    </row>
    <row r="1373" spans="5:6" x14ac:dyDescent="0.25">
      <c r="E1373" s="1"/>
    </row>
    <row r="1374" spans="5:6" x14ac:dyDescent="0.25">
      <c r="E1374" s="1"/>
      <c r="F1374" s="1"/>
    </row>
    <row r="1375" spans="5:6" x14ac:dyDescent="0.25">
      <c r="E1375" s="1"/>
      <c r="F1375" s="1"/>
    </row>
    <row r="1376" spans="5:6" x14ac:dyDescent="0.25">
      <c r="E1376" s="1"/>
      <c r="F1376" s="1"/>
    </row>
    <row r="1377" spans="5:6" x14ac:dyDescent="0.25">
      <c r="E1377" s="1"/>
    </row>
    <row r="1378" spans="5:6" x14ac:dyDescent="0.25">
      <c r="E1378" s="1"/>
      <c r="F1378" s="1"/>
    </row>
    <row r="1379" spans="5:6" x14ac:dyDescent="0.25">
      <c r="E1379" s="1"/>
      <c r="F1379" s="1"/>
    </row>
    <row r="1380" spans="5:6" x14ac:dyDescent="0.25">
      <c r="E1380" s="1"/>
      <c r="F1380" s="1"/>
    </row>
    <row r="1381" spans="5:6" x14ac:dyDescent="0.25">
      <c r="E1381" s="1"/>
    </row>
    <row r="1382" spans="5:6" x14ac:dyDescent="0.25">
      <c r="E1382" s="1"/>
    </row>
    <row r="1383" spans="5:6" x14ac:dyDescent="0.25">
      <c r="E1383" s="1"/>
    </row>
    <row r="1384" spans="5:6" x14ac:dyDescent="0.25">
      <c r="E1384" s="1"/>
      <c r="F1384" s="1"/>
    </row>
    <row r="1385" spans="5:6" x14ac:dyDescent="0.25">
      <c r="E1385" s="1"/>
    </row>
    <row r="1386" spans="5:6" x14ac:dyDescent="0.25">
      <c r="E1386" s="1"/>
    </row>
    <row r="1387" spans="5:6" x14ac:dyDescent="0.25">
      <c r="E1387" s="1"/>
      <c r="F1387" s="1"/>
    </row>
    <row r="1388" spans="5:6" x14ac:dyDescent="0.25">
      <c r="E1388" s="1"/>
    </row>
    <row r="1389" spans="5:6" x14ac:dyDescent="0.25">
      <c r="E1389" s="1"/>
    </row>
    <row r="1390" spans="5:6" x14ac:dyDescent="0.25">
      <c r="E1390" s="1"/>
    </row>
    <row r="1391" spans="5:6" x14ac:dyDescent="0.25">
      <c r="E1391" s="1"/>
    </row>
    <row r="1392" spans="5:6" x14ac:dyDescent="0.25">
      <c r="E1392" s="1"/>
      <c r="F1392" s="1"/>
    </row>
    <row r="1393" spans="5:6" x14ac:dyDescent="0.25">
      <c r="E1393" s="1"/>
    </row>
    <row r="1394" spans="5:6" x14ac:dyDescent="0.25">
      <c r="E1394" s="1"/>
    </row>
    <row r="1395" spans="5:6" x14ac:dyDescent="0.25">
      <c r="E1395" s="1"/>
    </row>
    <row r="1396" spans="5:6" x14ac:dyDescent="0.25">
      <c r="E1396" s="1"/>
    </row>
    <row r="1397" spans="5:6" x14ac:dyDescent="0.25">
      <c r="E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row>
    <row r="1405" spans="5:6" x14ac:dyDescent="0.25">
      <c r="E1405" s="1"/>
    </row>
    <row r="1406" spans="5:6" x14ac:dyDescent="0.25">
      <c r="E1406" s="1"/>
      <c r="F1406" s="1"/>
    </row>
    <row r="1407" spans="5:6" x14ac:dyDescent="0.25">
      <c r="E1407" s="1"/>
    </row>
    <row r="1408" spans="5:6" x14ac:dyDescent="0.25">
      <c r="E1408" s="1"/>
    </row>
    <row r="1409" spans="5:6" x14ac:dyDescent="0.25">
      <c r="E1409" s="1"/>
      <c r="F1409" s="1"/>
    </row>
    <row r="1410" spans="5:6" x14ac:dyDescent="0.25">
      <c r="E1410" s="1"/>
      <c r="F1410" s="1"/>
    </row>
    <row r="1411" spans="5:6" x14ac:dyDescent="0.25">
      <c r="E1411" s="1"/>
    </row>
    <row r="1412" spans="5:6" x14ac:dyDescent="0.25">
      <c r="E1412" s="1"/>
    </row>
    <row r="1413" spans="5:6" x14ac:dyDescent="0.25">
      <c r="E1413" s="1"/>
    </row>
    <row r="1414" spans="5:6" x14ac:dyDescent="0.25">
      <c r="E1414" s="1"/>
      <c r="F1414" s="1"/>
    </row>
    <row r="1415" spans="5:6" x14ac:dyDescent="0.25">
      <c r="E1415" s="1"/>
    </row>
    <row r="1416" spans="5:6" x14ac:dyDescent="0.25">
      <c r="E1416" s="1"/>
    </row>
    <row r="1417" spans="5:6" x14ac:dyDescent="0.25">
      <c r="E1417" s="1"/>
    </row>
    <row r="1418" spans="5:6" x14ac:dyDescent="0.25">
      <c r="E1418" s="1"/>
    </row>
    <row r="1419" spans="5:6" x14ac:dyDescent="0.25">
      <c r="E1419" s="1"/>
    </row>
    <row r="1420" spans="5:6" x14ac:dyDescent="0.25">
      <c r="E1420" s="1"/>
      <c r="F1420" s="1"/>
    </row>
    <row r="1421" spans="5:6" x14ac:dyDescent="0.25">
      <c r="E1421" s="1"/>
    </row>
    <row r="1422" spans="5:6" x14ac:dyDescent="0.25">
      <c r="E1422" s="1"/>
      <c r="F1422" s="1"/>
    </row>
    <row r="1423" spans="5:6" x14ac:dyDescent="0.25">
      <c r="E1423" s="1"/>
    </row>
    <row r="1424" spans="5:6" x14ac:dyDescent="0.25">
      <c r="E1424" s="1"/>
    </row>
    <row r="1425" spans="5:6" x14ac:dyDescent="0.25">
      <c r="E1425" s="1"/>
      <c r="F1425" s="1"/>
    </row>
    <row r="1426" spans="5:6" x14ac:dyDescent="0.25">
      <c r="E1426" s="1"/>
      <c r="F1426" s="1"/>
    </row>
    <row r="1427" spans="5:6" x14ac:dyDescent="0.25">
      <c r="E1427" s="1"/>
      <c r="F1427" s="1"/>
    </row>
    <row r="1428" spans="5:6" x14ac:dyDescent="0.25">
      <c r="E1428" s="1"/>
    </row>
    <row r="1429" spans="5:6" x14ac:dyDescent="0.25">
      <c r="E1429" s="1"/>
      <c r="F1429" s="1"/>
    </row>
    <row r="1430" spans="5:6" x14ac:dyDescent="0.25">
      <c r="E1430" s="1"/>
      <c r="F1430" s="1"/>
    </row>
    <row r="1431" spans="5:6" x14ac:dyDescent="0.25">
      <c r="E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row>
    <row r="1437" spans="5:6" x14ac:dyDescent="0.25">
      <c r="E1437" s="1"/>
    </row>
    <row r="1438" spans="5:6" x14ac:dyDescent="0.25">
      <c r="E1438" s="1"/>
      <c r="F1438" s="1"/>
    </row>
    <row r="1439" spans="5:6" x14ac:dyDescent="0.25">
      <c r="E1439" s="1"/>
      <c r="F1439" s="1"/>
    </row>
    <row r="1440" spans="5:6" x14ac:dyDescent="0.25">
      <c r="E1440" s="1"/>
    </row>
    <row r="1441" spans="5:6" x14ac:dyDescent="0.25">
      <c r="E1441" s="1"/>
    </row>
    <row r="1442" spans="5:6" x14ac:dyDescent="0.25">
      <c r="E1442" s="1"/>
      <c r="F1442" s="1"/>
    </row>
    <row r="1443" spans="5:6" x14ac:dyDescent="0.25">
      <c r="E1443" s="1"/>
      <c r="F1443" s="1"/>
    </row>
    <row r="1444" spans="5:6" x14ac:dyDescent="0.25">
      <c r="E1444" s="1"/>
    </row>
    <row r="1445" spans="5:6" x14ac:dyDescent="0.25">
      <c r="E1445" s="1"/>
    </row>
    <row r="1446" spans="5:6" x14ac:dyDescent="0.25">
      <c r="E1446" s="1"/>
    </row>
    <row r="1447" spans="5:6" x14ac:dyDescent="0.25">
      <c r="E1447" s="1"/>
      <c r="F1447" s="1"/>
    </row>
    <row r="1448" spans="5:6" x14ac:dyDescent="0.25">
      <c r="E1448" s="1"/>
      <c r="F1448" s="1"/>
    </row>
    <row r="1449" spans="5:6" x14ac:dyDescent="0.25">
      <c r="E1449" s="1"/>
    </row>
    <row r="1450" spans="5:6" x14ac:dyDescent="0.25">
      <c r="E1450" s="1"/>
      <c r="F1450" s="1"/>
    </row>
    <row r="1451" spans="5:6" x14ac:dyDescent="0.25">
      <c r="E1451" s="1"/>
      <c r="F1451" s="1"/>
    </row>
    <row r="1452" spans="5:6" x14ac:dyDescent="0.25">
      <c r="E1452" s="1"/>
    </row>
    <row r="1453" spans="5:6" x14ac:dyDescent="0.25">
      <c r="E1453" s="1"/>
      <c r="F1453" s="1"/>
    </row>
    <row r="1454" spans="5:6" x14ac:dyDescent="0.25">
      <c r="E1454" s="1"/>
      <c r="F1454" s="1"/>
    </row>
    <row r="1455" spans="5:6" x14ac:dyDescent="0.25">
      <c r="E1455" s="1"/>
      <c r="F1455" s="1"/>
    </row>
    <row r="1456" spans="5:6" x14ac:dyDescent="0.25">
      <c r="E1456" s="1"/>
    </row>
    <row r="1457" spans="5:6" x14ac:dyDescent="0.25">
      <c r="E1457" s="1"/>
      <c r="F1457" s="1"/>
    </row>
    <row r="1458" spans="5:6" x14ac:dyDescent="0.25">
      <c r="E1458" s="1"/>
      <c r="F1458" s="1"/>
    </row>
    <row r="1459" spans="5:6" x14ac:dyDescent="0.25">
      <c r="E1459" s="1"/>
    </row>
    <row r="1460" spans="5:6" x14ac:dyDescent="0.25">
      <c r="E1460" s="1"/>
    </row>
    <row r="1461" spans="5:6" x14ac:dyDescent="0.25">
      <c r="E1461" s="1"/>
      <c r="F1461" s="1"/>
    </row>
    <row r="1462" spans="5:6" x14ac:dyDescent="0.25">
      <c r="E1462" s="1"/>
    </row>
    <row r="1463" spans="5:6" x14ac:dyDescent="0.25">
      <c r="E1463" s="1"/>
      <c r="F1463" s="1"/>
    </row>
    <row r="1464" spans="5:6" x14ac:dyDescent="0.25">
      <c r="E1464" s="1"/>
    </row>
    <row r="1465" spans="5:6" x14ac:dyDescent="0.25">
      <c r="E1465" s="1"/>
    </row>
    <row r="1466" spans="5:6" x14ac:dyDescent="0.25">
      <c r="E1466" s="1"/>
    </row>
    <row r="1467" spans="5:6" x14ac:dyDescent="0.25">
      <c r="E1467" s="1"/>
    </row>
    <row r="1468" spans="5:6" x14ac:dyDescent="0.25">
      <c r="E1468" s="1"/>
    </row>
    <row r="1469" spans="5:6" x14ac:dyDescent="0.25">
      <c r="E1469" s="1"/>
    </row>
    <row r="1470" spans="5:6" x14ac:dyDescent="0.25">
      <c r="E1470" s="1"/>
    </row>
    <row r="1471" spans="5:6" x14ac:dyDescent="0.25">
      <c r="E1471" s="1"/>
    </row>
    <row r="1472" spans="5:6" x14ac:dyDescent="0.25">
      <c r="E1472" s="1"/>
    </row>
    <row r="1473" spans="5:6" x14ac:dyDescent="0.25">
      <c r="E1473" s="1"/>
      <c r="F1473" s="1"/>
    </row>
    <row r="1474" spans="5:6" x14ac:dyDescent="0.25">
      <c r="E1474" s="1"/>
      <c r="F1474" s="1"/>
    </row>
    <row r="1475" spans="5:6" x14ac:dyDescent="0.25">
      <c r="E1475" s="1"/>
    </row>
    <row r="1476" spans="5:6" x14ac:dyDescent="0.25">
      <c r="E1476" s="1"/>
    </row>
    <row r="1477" spans="5:6" x14ac:dyDescent="0.25">
      <c r="E1477" s="1"/>
      <c r="F1477" s="1"/>
    </row>
    <row r="1478" spans="5:6" x14ac:dyDescent="0.25">
      <c r="E1478" s="1"/>
      <c r="F1478" s="1"/>
    </row>
    <row r="1479" spans="5:6" x14ac:dyDescent="0.25">
      <c r="E1479" s="1"/>
    </row>
    <row r="1480" spans="5:6" x14ac:dyDescent="0.25">
      <c r="E1480" s="1"/>
    </row>
    <row r="1481" spans="5:6" x14ac:dyDescent="0.25">
      <c r="E1481" s="1"/>
    </row>
    <row r="1482" spans="5:6" x14ac:dyDescent="0.25">
      <c r="E1482" s="1"/>
    </row>
    <row r="1483" spans="5:6" x14ac:dyDescent="0.25">
      <c r="E1483" s="1"/>
    </row>
    <row r="1484" spans="5:6" x14ac:dyDescent="0.25">
      <c r="E1484" s="1"/>
    </row>
    <row r="1485" spans="5:6" x14ac:dyDescent="0.25">
      <c r="E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row>
    <row r="1498" spans="5:6" x14ac:dyDescent="0.25">
      <c r="E1498" s="1"/>
      <c r="F1498" s="1"/>
    </row>
    <row r="1499" spans="5:6" x14ac:dyDescent="0.25">
      <c r="E1499" s="1"/>
      <c r="F1499" s="1"/>
    </row>
    <row r="1500" spans="5:6" x14ac:dyDescent="0.25">
      <c r="E1500" s="1"/>
      <c r="F1500" s="1"/>
    </row>
    <row r="1501" spans="5:6" x14ac:dyDescent="0.25">
      <c r="E1501" s="1"/>
    </row>
    <row r="1502" spans="5:6" x14ac:dyDescent="0.25">
      <c r="E1502" s="1"/>
      <c r="F1502" s="1"/>
    </row>
    <row r="1503" spans="5:6" x14ac:dyDescent="0.25">
      <c r="E1503" s="1"/>
    </row>
    <row r="1504" spans="5:6" x14ac:dyDescent="0.25">
      <c r="E1504" s="1"/>
    </row>
    <row r="1505" spans="5:6" x14ac:dyDescent="0.25">
      <c r="E1505" s="1"/>
    </row>
    <row r="1506" spans="5:6" x14ac:dyDescent="0.25">
      <c r="E1506" s="1"/>
    </row>
    <row r="1507" spans="5:6" x14ac:dyDescent="0.25">
      <c r="E1507" s="1"/>
      <c r="F1507" s="1"/>
    </row>
    <row r="1508" spans="5:6" x14ac:dyDescent="0.25">
      <c r="E1508" s="1"/>
    </row>
    <row r="1509" spans="5:6" x14ac:dyDescent="0.25">
      <c r="E1509" s="1"/>
      <c r="F1509" s="1"/>
    </row>
    <row r="1510" spans="5:6" x14ac:dyDescent="0.25">
      <c r="E1510" s="1"/>
    </row>
    <row r="1511" spans="5:6" x14ac:dyDescent="0.25">
      <c r="E1511" s="1"/>
    </row>
    <row r="1512" spans="5:6" x14ac:dyDescent="0.25">
      <c r="E1512" s="1"/>
      <c r="F1512" s="1"/>
    </row>
    <row r="1513" spans="5:6" x14ac:dyDescent="0.25">
      <c r="E1513" s="1"/>
    </row>
    <row r="1514" spans="5:6" x14ac:dyDescent="0.25">
      <c r="E1514" s="1"/>
    </row>
    <row r="1515" spans="5:6" x14ac:dyDescent="0.25">
      <c r="E1515" s="1"/>
    </row>
    <row r="1516" spans="5:6" x14ac:dyDescent="0.25">
      <c r="E1516" s="1"/>
    </row>
    <row r="1517" spans="5:6" x14ac:dyDescent="0.25">
      <c r="E1517" s="1"/>
      <c r="F1517" s="1"/>
    </row>
    <row r="1518" spans="5:6" x14ac:dyDescent="0.25">
      <c r="E1518" s="1"/>
      <c r="F1518" s="1"/>
    </row>
    <row r="1519" spans="5:6" x14ac:dyDescent="0.25">
      <c r="E1519" s="1"/>
    </row>
    <row r="1520" spans="5:6" x14ac:dyDescent="0.25">
      <c r="E1520" s="1"/>
      <c r="F1520" s="1"/>
    </row>
    <row r="1521" spans="5:6" x14ac:dyDescent="0.25">
      <c r="E1521" s="1"/>
    </row>
    <row r="1522" spans="5:6" x14ac:dyDescent="0.25">
      <c r="E1522" s="1"/>
    </row>
    <row r="1523" spans="5:6" x14ac:dyDescent="0.25">
      <c r="E1523" s="1"/>
      <c r="F1523" s="1"/>
    </row>
    <row r="1524" spans="5:6" x14ac:dyDescent="0.25">
      <c r="E1524" s="1"/>
    </row>
    <row r="1525" spans="5:6" x14ac:dyDescent="0.25">
      <c r="E1525" s="1"/>
      <c r="F1525" s="1"/>
    </row>
    <row r="1526" spans="5:6" x14ac:dyDescent="0.25">
      <c r="E1526" s="1"/>
      <c r="F1526" s="1"/>
    </row>
    <row r="1527" spans="5:6" x14ac:dyDescent="0.25">
      <c r="E1527" s="1"/>
    </row>
    <row r="1528" spans="5:6" x14ac:dyDescent="0.25">
      <c r="E1528" s="1"/>
      <c r="F1528" s="1"/>
    </row>
    <row r="1529" spans="5:6" x14ac:dyDescent="0.25">
      <c r="E1529" s="1"/>
      <c r="F1529" s="1"/>
    </row>
    <row r="1530" spans="5:6" x14ac:dyDescent="0.25">
      <c r="E1530" s="1"/>
    </row>
    <row r="1531" spans="5:6" x14ac:dyDescent="0.25">
      <c r="E1531" s="1"/>
    </row>
    <row r="1532" spans="5:6" x14ac:dyDescent="0.25">
      <c r="E1532" s="1"/>
      <c r="F1532" s="1"/>
    </row>
    <row r="1533" spans="5:6" x14ac:dyDescent="0.25">
      <c r="E1533" s="1"/>
    </row>
    <row r="1534" spans="5:6" x14ac:dyDescent="0.25">
      <c r="E1534" s="1"/>
      <c r="F1534" s="1"/>
    </row>
    <row r="1535" spans="5:6" x14ac:dyDescent="0.25">
      <c r="E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row>
    <row r="1541" spans="5:6" x14ac:dyDescent="0.25">
      <c r="E1541" s="1"/>
    </row>
    <row r="1542" spans="5:6" x14ac:dyDescent="0.25">
      <c r="E1542" s="1"/>
    </row>
    <row r="1543" spans="5:6" x14ac:dyDescent="0.25">
      <c r="E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row>
    <row r="1549" spans="5:6" x14ac:dyDescent="0.25">
      <c r="E1549" s="1"/>
    </row>
    <row r="1550" spans="5:6" x14ac:dyDescent="0.25">
      <c r="E1550" s="1"/>
    </row>
    <row r="1551" spans="5:6" x14ac:dyDescent="0.25">
      <c r="E1551" s="1"/>
    </row>
    <row r="1552" spans="5:6" x14ac:dyDescent="0.25">
      <c r="E1552" s="1"/>
      <c r="F1552" s="1"/>
    </row>
    <row r="1553" spans="5:6" x14ac:dyDescent="0.25">
      <c r="E1553" s="1"/>
      <c r="F1553" s="1"/>
    </row>
    <row r="1554" spans="5:6" x14ac:dyDescent="0.25">
      <c r="E1554" s="1"/>
      <c r="F1554" s="1"/>
    </row>
    <row r="1555" spans="5:6" x14ac:dyDescent="0.25">
      <c r="E1555" s="1"/>
    </row>
    <row r="1556" spans="5:6" x14ac:dyDescent="0.25">
      <c r="E1556" s="1"/>
      <c r="F1556" s="1"/>
    </row>
    <row r="1557" spans="5:6" x14ac:dyDescent="0.25">
      <c r="E1557" s="1"/>
    </row>
    <row r="1558" spans="5:6" x14ac:dyDescent="0.25">
      <c r="E1558" s="1"/>
      <c r="F1558" s="1"/>
    </row>
    <row r="1559" spans="5:6" x14ac:dyDescent="0.25">
      <c r="E1559" s="1"/>
    </row>
    <row r="1560" spans="5:6" x14ac:dyDescent="0.25">
      <c r="E1560" s="1"/>
      <c r="F1560" s="1"/>
    </row>
    <row r="1561" spans="5:6" x14ac:dyDescent="0.25">
      <c r="E1561" s="1"/>
    </row>
    <row r="1562" spans="5:6" x14ac:dyDescent="0.25">
      <c r="E1562" s="1"/>
    </row>
    <row r="1563" spans="5:6" x14ac:dyDescent="0.25">
      <c r="E1563" s="1"/>
      <c r="F1563" s="1"/>
    </row>
    <row r="1564" spans="5:6" x14ac:dyDescent="0.25">
      <c r="E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row>
    <row r="1571" spans="5:6" x14ac:dyDescent="0.25">
      <c r="E1571" s="1"/>
      <c r="F1571" s="1"/>
    </row>
    <row r="1572" spans="5:6" x14ac:dyDescent="0.25">
      <c r="E1572" s="1"/>
      <c r="F1572" s="1"/>
    </row>
    <row r="1573" spans="5:6" x14ac:dyDescent="0.25">
      <c r="E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row>
    <row r="1580" spans="5:6" x14ac:dyDescent="0.25">
      <c r="E1580" s="1"/>
      <c r="F1580" s="1"/>
    </row>
    <row r="1581" spans="5:6" x14ac:dyDescent="0.25">
      <c r="E1581" s="1"/>
    </row>
    <row r="1582" spans="5:6" x14ac:dyDescent="0.25">
      <c r="E1582" s="1"/>
    </row>
    <row r="1583" spans="5:6" x14ac:dyDescent="0.25">
      <c r="E1583" s="1"/>
      <c r="F1583" s="1"/>
    </row>
    <row r="1584" spans="5:6" x14ac:dyDescent="0.25">
      <c r="E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row>
    <row r="1590" spans="5:6" x14ac:dyDescent="0.25">
      <c r="E1590" s="1"/>
    </row>
    <row r="1591" spans="5:6" x14ac:dyDescent="0.25">
      <c r="E1591" s="1"/>
    </row>
    <row r="1592" spans="5:6" x14ac:dyDescent="0.25">
      <c r="E1592" s="1"/>
    </row>
    <row r="1593" spans="5:6" x14ac:dyDescent="0.25">
      <c r="E1593" s="1"/>
      <c r="F1593" s="1"/>
    </row>
    <row r="1594" spans="5:6" x14ac:dyDescent="0.25">
      <c r="E1594" s="1"/>
    </row>
    <row r="1595" spans="5:6" x14ac:dyDescent="0.25">
      <c r="E1595" s="1"/>
      <c r="F1595" s="1"/>
    </row>
    <row r="1596" spans="5:6" x14ac:dyDescent="0.25">
      <c r="E1596" s="1"/>
    </row>
    <row r="1597" spans="5:6" x14ac:dyDescent="0.25">
      <c r="E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row>
    <row r="1603" spans="5:6" x14ac:dyDescent="0.25">
      <c r="E1603" s="1"/>
      <c r="F1603" s="1"/>
    </row>
    <row r="1604" spans="5:6" x14ac:dyDescent="0.25">
      <c r="E1604" s="1"/>
    </row>
    <row r="1605" spans="5:6" x14ac:dyDescent="0.25">
      <c r="E1605" s="1"/>
      <c r="F1605" s="1"/>
    </row>
    <row r="1606" spans="5:6" x14ac:dyDescent="0.25">
      <c r="E1606" s="1"/>
      <c r="F1606" s="1"/>
    </row>
    <row r="1607" spans="5:6" x14ac:dyDescent="0.25">
      <c r="E1607" s="1"/>
      <c r="F1607" s="1"/>
    </row>
    <row r="1608" spans="5:6" x14ac:dyDescent="0.25">
      <c r="E1608" s="1"/>
    </row>
    <row r="1609" spans="5:6" x14ac:dyDescent="0.25">
      <c r="E1609" s="1"/>
      <c r="F1609" s="1"/>
    </row>
    <row r="1610" spans="5:6" x14ac:dyDescent="0.25">
      <c r="E1610" s="1"/>
      <c r="F1610" s="1"/>
    </row>
    <row r="1611" spans="5:6" x14ac:dyDescent="0.25">
      <c r="E1611" s="1"/>
    </row>
    <row r="1612" spans="5:6" x14ac:dyDescent="0.25">
      <c r="E1612" s="1"/>
      <c r="F1612" s="1"/>
    </row>
    <row r="1613" spans="5:6" x14ac:dyDescent="0.25">
      <c r="E1613" s="1"/>
    </row>
    <row r="1614" spans="5:6" x14ac:dyDescent="0.25">
      <c r="E1614" s="1"/>
    </row>
    <row r="1615" spans="5:6" x14ac:dyDescent="0.25">
      <c r="E1615" s="1"/>
      <c r="F1615" s="1"/>
    </row>
    <row r="1616" spans="5:6" x14ac:dyDescent="0.25">
      <c r="E1616" s="1"/>
    </row>
    <row r="1617" spans="5:6" x14ac:dyDescent="0.25">
      <c r="E1617" s="1"/>
    </row>
    <row r="1618" spans="5:6" x14ac:dyDescent="0.25">
      <c r="E1618" s="1"/>
    </row>
    <row r="1619" spans="5:6" x14ac:dyDescent="0.25">
      <c r="E1619" s="1"/>
    </row>
    <row r="1620" spans="5:6" x14ac:dyDescent="0.25">
      <c r="E1620" s="1"/>
    </row>
    <row r="1621" spans="5:6" x14ac:dyDescent="0.25">
      <c r="E1621" s="1"/>
    </row>
    <row r="1622" spans="5:6" x14ac:dyDescent="0.25">
      <c r="E1622" s="1"/>
    </row>
    <row r="1623" spans="5:6" x14ac:dyDescent="0.25">
      <c r="E1623" s="1"/>
    </row>
    <row r="1624" spans="5:6" x14ac:dyDescent="0.25">
      <c r="E1624" s="1"/>
    </row>
    <row r="1625" spans="5:6" x14ac:dyDescent="0.25">
      <c r="E1625" s="1"/>
      <c r="F1625" s="1"/>
    </row>
    <row r="1626" spans="5:6" x14ac:dyDescent="0.25">
      <c r="E1626" s="1"/>
    </row>
    <row r="1627" spans="5:6" x14ac:dyDescent="0.25">
      <c r="E1627" s="1"/>
      <c r="F1627" s="1"/>
    </row>
    <row r="1628" spans="5:6" x14ac:dyDescent="0.25">
      <c r="E1628" s="1"/>
    </row>
    <row r="1629" spans="5:6" x14ac:dyDescent="0.25">
      <c r="E1629" s="1"/>
      <c r="F1629" s="1"/>
    </row>
    <row r="1630" spans="5:6" x14ac:dyDescent="0.25">
      <c r="E1630" s="1"/>
    </row>
    <row r="1631" spans="5:6" x14ac:dyDescent="0.25">
      <c r="E1631" s="1"/>
      <c r="F1631" s="1"/>
    </row>
    <row r="1632" spans="5:6" x14ac:dyDescent="0.25">
      <c r="E1632" s="1"/>
    </row>
    <row r="1633" spans="5:6" x14ac:dyDescent="0.25">
      <c r="E1633" s="1"/>
      <c r="F1633" s="1"/>
    </row>
    <row r="1634" spans="5:6" x14ac:dyDescent="0.25">
      <c r="E1634" s="1"/>
      <c r="F1634" s="1"/>
    </row>
    <row r="1635" spans="5:6" x14ac:dyDescent="0.25">
      <c r="E1635" s="1"/>
    </row>
    <row r="1636" spans="5:6" x14ac:dyDescent="0.25">
      <c r="E1636" s="1"/>
    </row>
    <row r="1637" spans="5:6" x14ac:dyDescent="0.25">
      <c r="E1637" s="1"/>
    </row>
    <row r="1638" spans="5:6" x14ac:dyDescent="0.25">
      <c r="E1638" s="1"/>
    </row>
    <row r="1639" spans="5:6" x14ac:dyDescent="0.25">
      <c r="E1639" s="1"/>
      <c r="F1639" s="1"/>
    </row>
    <row r="1640" spans="5:6" x14ac:dyDescent="0.25">
      <c r="E1640" s="1"/>
    </row>
    <row r="1641" spans="5:6" x14ac:dyDescent="0.25">
      <c r="E1641" s="1"/>
      <c r="F1641" s="1"/>
    </row>
    <row r="1642" spans="5:6" x14ac:dyDescent="0.25">
      <c r="E1642" s="1"/>
    </row>
    <row r="1643" spans="5:6" x14ac:dyDescent="0.25">
      <c r="E1643" s="1"/>
    </row>
    <row r="1644" spans="5:6" x14ac:dyDescent="0.25">
      <c r="E1644" s="1"/>
    </row>
    <row r="1645" spans="5:6" x14ac:dyDescent="0.25">
      <c r="E1645" s="1"/>
    </row>
    <row r="1646" spans="5:6" x14ac:dyDescent="0.25">
      <c r="E1646" s="1"/>
    </row>
    <row r="1647" spans="5:6" x14ac:dyDescent="0.25">
      <c r="E1647" s="1"/>
    </row>
    <row r="1648" spans="5:6" x14ac:dyDescent="0.25">
      <c r="E1648" s="1"/>
      <c r="F1648" s="1"/>
    </row>
    <row r="1649" spans="5:6" x14ac:dyDescent="0.25">
      <c r="E1649" s="1"/>
    </row>
    <row r="1650" spans="5:6" x14ac:dyDescent="0.25">
      <c r="E1650" s="1"/>
    </row>
    <row r="1651" spans="5:6" x14ac:dyDescent="0.25">
      <c r="E1651" s="1"/>
      <c r="F1651" s="1"/>
    </row>
    <row r="1652" spans="5:6" x14ac:dyDescent="0.25">
      <c r="E1652" s="1"/>
      <c r="F1652" s="1"/>
    </row>
    <row r="1653" spans="5:6" x14ac:dyDescent="0.25">
      <c r="E1653" s="1"/>
      <c r="F1653" s="1"/>
    </row>
    <row r="1654" spans="5:6" x14ac:dyDescent="0.25">
      <c r="E1654" s="1"/>
    </row>
    <row r="1655" spans="5:6" x14ac:dyDescent="0.25">
      <c r="E1655" s="1"/>
      <c r="F1655" s="1"/>
    </row>
    <row r="1656" spans="5:6" x14ac:dyDescent="0.25">
      <c r="E1656" s="1"/>
    </row>
    <row r="1657" spans="5:6" x14ac:dyDescent="0.25">
      <c r="E1657" s="1"/>
    </row>
    <row r="1658" spans="5:6" x14ac:dyDescent="0.25">
      <c r="E1658" s="1"/>
    </row>
    <row r="1659" spans="5:6" x14ac:dyDescent="0.25">
      <c r="E1659" s="1"/>
    </row>
    <row r="1660" spans="5:6" x14ac:dyDescent="0.25">
      <c r="E1660" s="1"/>
      <c r="F1660" s="1"/>
    </row>
    <row r="1661" spans="5:6" x14ac:dyDescent="0.25">
      <c r="E1661" s="1"/>
      <c r="F1661" s="1"/>
    </row>
    <row r="1662" spans="5:6" x14ac:dyDescent="0.25">
      <c r="E1662" s="1"/>
      <c r="F1662" s="1"/>
    </row>
    <row r="1663" spans="5:6" x14ac:dyDescent="0.25">
      <c r="E1663" s="1"/>
    </row>
    <row r="1664" spans="5:6" x14ac:dyDescent="0.25">
      <c r="E1664" s="1"/>
      <c r="F1664" s="1"/>
    </row>
    <row r="1665" spans="5:6" x14ac:dyDescent="0.25">
      <c r="E1665" s="1"/>
    </row>
    <row r="1666" spans="5:6" x14ac:dyDescent="0.25">
      <c r="E1666" s="1"/>
    </row>
    <row r="1667" spans="5:6" x14ac:dyDescent="0.25">
      <c r="E1667" s="1"/>
    </row>
    <row r="1668" spans="5:6" x14ac:dyDescent="0.25">
      <c r="E1668" s="1"/>
      <c r="F1668" s="1"/>
    </row>
    <row r="1669" spans="5:6" x14ac:dyDescent="0.25">
      <c r="E1669" s="1"/>
      <c r="F1669" s="1"/>
    </row>
    <row r="1670" spans="5:6" x14ac:dyDescent="0.25">
      <c r="E1670" s="1"/>
      <c r="F1670" s="1"/>
    </row>
    <row r="1671" spans="5:6" x14ac:dyDescent="0.25">
      <c r="E1671" s="1"/>
    </row>
    <row r="1672" spans="5:6" x14ac:dyDescent="0.25">
      <c r="E1672" s="1"/>
      <c r="F1672" s="1"/>
    </row>
    <row r="1673" spans="5:6" x14ac:dyDescent="0.25">
      <c r="E1673" s="1"/>
    </row>
    <row r="1674" spans="5:6" x14ac:dyDescent="0.25">
      <c r="E1674" s="1"/>
    </row>
    <row r="1675" spans="5:6" x14ac:dyDescent="0.25">
      <c r="E1675" s="1"/>
    </row>
    <row r="1676" spans="5:6" x14ac:dyDescent="0.25">
      <c r="E1676" s="1"/>
      <c r="F1676" s="1"/>
    </row>
    <row r="1677" spans="5:6" x14ac:dyDescent="0.25">
      <c r="E1677" s="1"/>
    </row>
    <row r="1678" spans="5:6" x14ac:dyDescent="0.25">
      <c r="E1678" s="1"/>
    </row>
    <row r="1679" spans="5:6" x14ac:dyDescent="0.25">
      <c r="E1679" s="1"/>
    </row>
    <row r="1680" spans="5:6" x14ac:dyDescent="0.25">
      <c r="E1680" s="1"/>
    </row>
    <row r="1681" spans="5:6" x14ac:dyDescent="0.25">
      <c r="E1681" s="1"/>
      <c r="F1681" s="1"/>
    </row>
    <row r="1682" spans="5:6" x14ac:dyDescent="0.25">
      <c r="E1682" s="1"/>
      <c r="F1682" s="1"/>
    </row>
    <row r="1683" spans="5:6" x14ac:dyDescent="0.25">
      <c r="E1683" s="1"/>
      <c r="F1683" s="1"/>
    </row>
    <row r="1684" spans="5:6" x14ac:dyDescent="0.25">
      <c r="E1684" s="1"/>
    </row>
    <row r="1685" spans="5:6" x14ac:dyDescent="0.25">
      <c r="E1685" s="1"/>
    </row>
    <row r="1686" spans="5:6" x14ac:dyDescent="0.25">
      <c r="E1686" s="1"/>
      <c r="F1686" s="1"/>
    </row>
    <row r="1687" spans="5:6" x14ac:dyDescent="0.25">
      <c r="E1687" s="1"/>
      <c r="F1687" s="1"/>
    </row>
    <row r="1688" spans="5:6" x14ac:dyDescent="0.25">
      <c r="E1688" s="1"/>
      <c r="F1688" s="1"/>
    </row>
    <row r="1689" spans="5:6" x14ac:dyDescent="0.25">
      <c r="E1689" s="1"/>
    </row>
    <row r="1690" spans="5:6" x14ac:dyDescent="0.25">
      <c r="E1690" s="1"/>
      <c r="F1690" s="1"/>
    </row>
    <row r="1691" spans="5:6" x14ac:dyDescent="0.25">
      <c r="E1691" s="1"/>
    </row>
    <row r="1692" spans="5:6" x14ac:dyDescent="0.25">
      <c r="E1692" s="1"/>
    </row>
    <row r="1693" spans="5:6" x14ac:dyDescent="0.25">
      <c r="E1693" s="1"/>
    </row>
    <row r="1694" spans="5:6" x14ac:dyDescent="0.25">
      <c r="E1694" s="1"/>
    </row>
    <row r="1695" spans="5:6" x14ac:dyDescent="0.25">
      <c r="E1695" s="1"/>
    </row>
    <row r="1696" spans="5:6" x14ac:dyDescent="0.25">
      <c r="E1696" s="1"/>
    </row>
    <row r="1697" spans="5:6" x14ac:dyDescent="0.25">
      <c r="E1697" s="1"/>
      <c r="F1697" s="1"/>
    </row>
    <row r="1698" spans="5:6" x14ac:dyDescent="0.25">
      <c r="E1698" s="1"/>
    </row>
    <row r="1699" spans="5:6" x14ac:dyDescent="0.25">
      <c r="E1699" s="1"/>
      <c r="F1699" s="1"/>
    </row>
    <row r="1700" spans="5:6" x14ac:dyDescent="0.25">
      <c r="E1700" s="1"/>
    </row>
    <row r="1701" spans="5:6" x14ac:dyDescent="0.25">
      <c r="E1701" s="1"/>
      <c r="F1701" s="1"/>
    </row>
    <row r="1702" spans="5:6" x14ac:dyDescent="0.25">
      <c r="E1702" s="1"/>
    </row>
    <row r="1703" spans="5:6" x14ac:dyDescent="0.25">
      <c r="E1703" s="1"/>
    </row>
    <row r="1704" spans="5:6" x14ac:dyDescent="0.25">
      <c r="E1704" s="1"/>
    </row>
    <row r="1705" spans="5:6" x14ac:dyDescent="0.25">
      <c r="E1705" s="1"/>
    </row>
    <row r="1706" spans="5:6" x14ac:dyDescent="0.25">
      <c r="E1706" s="1"/>
      <c r="F1706" s="1"/>
    </row>
    <row r="1707" spans="5:6" x14ac:dyDescent="0.25">
      <c r="E1707" s="1"/>
    </row>
    <row r="1708" spans="5:6" x14ac:dyDescent="0.25">
      <c r="E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row>
    <row r="1715" spans="5:6" x14ac:dyDescent="0.25">
      <c r="E1715" s="1"/>
    </row>
    <row r="1716" spans="5:6" x14ac:dyDescent="0.25">
      <c r="E1716" s="1"/>
      <c r="F1716" s="1"/>
    </row>
    <row r="1717" spans="5:6" x14ac:dyDescent="0.25">
      <c r="E1717" s="1"/>
      <c r="F1717" s="1"/>
    </row>
    <row r="1718" spans="5:6" x14ac:dyDescent="0.25">
      <c r="E1718" s="1"/>
      <c r="F1718" s="1"/>
    </row>
    <row r="1719" spans="5:6" x14ac:dyDescent="0.25">
      <c r="E1719" s="1"/>
    </row>
    <row r="1720" spans="5:6" x14ac:dyDescent="0.25">
      <c r="E1720" s="1"/>
    </row>
    <row r="1721" spans="5:6" x14ac:dyDescent="0.25">
      <c r="E1721" s="1"/>
      <c r="F1721" s="1"/>
    </row>
    <row r="1722" spans="5:6" x14ac:dyDescent="0.25">
      <c r="E1722" s="1"/>
      <c r="F1722" s="1"/>
    </row>
    <row r="1723" spans="5:6" x14ac:dyDescent="0.25">
      <c r="E1723" s="1"/>
    </row>
    <row r="1724" spans="5:6" x14ac:dyDescent="0.25">
      <c r="E1724" s="1"/>
      <c r="F1724" s="1"/>
    </row>
    <row r="1725" spans="5:6" x14ac:dyDescent="0.25">
      <c r="E1725" s="1"/>
      <c r="F1725" s="1"/>
    </row>
    <row r="1726" spans="5:6" x14ac:dyDescent="0.25">
      <c r="E1726" s="1"/>
      <c r="F1726" s="1"/>
    </row>
    <row r="1727" spans="5:6" x14ac:dyDescent="0.25">
      <c r="E1727" s="1"/>
    </row>
    <row r="1728" spans="5:6" x14ac:dyDescent="0.25">
      <c r="E1728" s="1"/>
    </row>
    <row r="1729" spans="5:6" x14ac:dyDescent="0.25">
      <c r="E1729" s="1"/>
    </row>
    <row r="1730" spans="5:6" x14ac:dyDescent="0.25">
      <c r="E1730" s="1"/>
      <c r="F1730" s="1"/>
    </row>
    <row r="1731" spans="5:6" x14ac:dyDescent="0.25">
      <c r="E1731" s="1"/>
      <c r="F1731" s="1"/>
    </row>
    <row r="1732" spans="5:6" x14ac:dyDescent="0.25">
      <c r="E1732" s="1"/>
      <c r="F1732" s="1"/>
    </row>
    <row r="1733" spans="5:6" x14ac:dyDescent="0.25">
      <c r="E1733" s="1"/>
    </row>
    <row r="1734" spans="5:6" x14ac:dyDescent="0.25">
      <c r="E1734" s="1"/>
      <c r="F1734" s="1"/>
    </row>
    <row r="1735" spans="5:6" x14ac:dyDescent="0.25">
      <c r="E1735" s="1"/>
      <c r="F1735" s="1"/>
    </row>
    <row r="1736" spans="5:6" x14ac:dyDescent="0.25">
      <c r="E1736" s="1"/>
    </row>
    <row r="1737" spans="5:6" x14ac:dyDescent="0.25">
      <c r="E1737" s="1"/>
    </row>
    <row r="1738" spans="5:6" x14ac:dyDescent="0.25">
      <c r="E1738" s="1"/>
    </row>
    <row r="1739" spans="5:6" x14ac:dyDescent="0.25">
      <c r="E1739" s="1"/>
    </row>
    <row r="1740" spans="5:6" x14ac:dyDescent="0.25">
      <c r="E1740" s="1"/>
      <c r="F1740" s="1"/>
    </row>
    <row r="1741" spans="5:6" x14ac:dyDescent="0.25">
      <c r="E1741" s="1"/>
    </row>
    <row r="1742" spans="5:6" x14ac:dyDescent="0.25">
      <c r="E1742" s="1"/>
      <c r="F1742" s="1"/>
    </row>
    <row r="1743" spans="5:6" x14ac:dyDescent="0.25">
      <c r="E1743" s="1"/>
    </row>
    <row r="1744" spans="5:6" x14ac:dyDescent="0.25">
      <c r="E1744" s="1"/>
      <c r="F1744" s="1"/>
    </row>
    <row r="1745" spans="5:6" x14ac:dyDescent="0.25">
      <c r="E1745" s="1"/>
    </row>
    <row r="1746" spans="5:6" x14ac:dyDescent="0.25">
      <c r="E1746" s="1"/>
      <c r="F1746" s="1"/>
    </row>
    <row r="1747" spans="5:6" x14ac:dyDescent="0.25">
      <c r="E1747" s="1"/>
      <c r="F1747" s="1"/>
    </row>
    <row r="1748" spans="5:6" x14ac:dyDescent="0.25">
      <c r="E1748" s="1"/>
      <c r="F1748" s="1"/>
    </row>
    <row r="1749" spans="5:6" x14ac:dyDescent="0.25">
      <c r="E1749" s="1"/>
    </row>
    <row r="1750" spans="5:6" x14ac:dyDescent="0.25">
      <c r="E1750" s="1"/>
      <c r="F1750" s="1"/>
    </row>
    <row r="1751" spans="5:6" x14ac:dyDescent="0.25">
      <c r="E1751" s="1"/>
    </row>
    <row r="1752" spans="5:6" x14ac:dyDescent="0.25">
      <c r="E1752" s="1"/>
    </row>
    <row r="1753" spans="5:6" x14ac:dyDescent="0.25">
      <c r="E1753" s="1"/>
    </row>
    <row r="1754" spans="5:6" x14ac:dyDescent="0.25">
      <c r="E1754" s="1"/>
      <c r="F1754" s="1"/>
    </row>
    <row r="1755" spans="5:6" x14ac:dyDescent="0.25">
      <c r="E1755" s="1"/>
      <c r="F1755" s="1"/>
    </row>
    <row r="1756" spans="5:6" x14ac:dyDescent="0.25">
      <c r="E1756" s="1"/>
      <c r="F1756" s="1"/>
    </row>
    <row r="1757" spans="5:6" x14ac:dyDescent="0.25">
      <c r="E1757" s="1"/>
    </row>
    <row r="1758" spans="5:6" x14ac:dyDescent="0.25">
      <c r="E1758" s="1"/>
    </row>
    <row r="1759" spans="5:6" x14ac:dyDescent="0.25">
      <c r="E1759" s="1"/>
      <c r="F1759" s="1"/>
    </row>
    <row r="1760" spans="5:6" x14ac:dyDescent="0.25">
      <c r="E1760" s="1"/>
      <c r="F1760" s="1"/>
    </row>
    <row r="1761" spans="5:6" x14ac:dyDescent="0.25">
      <c r="E1761" s="1"/>
      <c r="F1761" s="1"/>
    </row>
    <row r="1762" spans="5:6" x14ac:dyDescent="0.25">
      <c r="E1762" s="1"/>
    </row>
    <row r="1763" spans="5:6" x14ac:dyDescent="0.25">
      <c r="E1763" s="1"/>
      <c r="F1763" s="1"/>
    </row>
    <row r="1764" spans="5:6" x14ac:dyDescent="0.25">
      <c r="E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row>
    <row r="1775" spans="5:6" x14ac:dyDescent="0.25">
      <c r="E1775" s="1"/>
    </row>
    <row r="1776" spans="5:6" x14ac:dyDescent="0.25">
      <c r="E1776" s="1"/>
    </row>
    <row r="1777" spans="5:6" x14ac:dyDescent="0.25">
      <c r="E1777" s="1"/>
    </row>
    <row r="1778" spans="5:6" x14ac:dyDescent="0.25">
      <c r="E1778" s="1"/>
      <c r="F1778" s="1"/>
    </row>
    <row r="1779" spans="5:6" x14ac:dyDescent="0.25">
      <c r="E1779" s="1"/>
      <c r="F1779" s="1"/>
    </row>
    <row r="1780" spans="5:6" x14ac:dyDescent="0.25">
      <c r="E1780" s="1"/>
      <c r="F1780" s="1"/>
    </row>
    <row r="1781" spans="5:6" x14ac:dyDescent="0.25">
      <c r="E1781" s="1"/>
    </row>
    <row r="1782" spans="5:6" x14ac:dyDescent="0.25">
      <c r="E1782" s="1"/>
    </row>
    <row r="1783" spans="5:6" x14ac:dyDescent="0.25">
      <c r="E1783" s="1"/>
    </row>
    <row r="1784" spans="5:6" x14ac:dyDescent="0.25">
      <c r="E1784" s="1"/>
    </row>
    <row r="1785" spans="5:6" x14ac:dyDescent="0.25">
      <c r="E1785" s="1"/>
      <c r="F1785" s="1"/>
    </row>
    <row r="1786" spans="5:6" x14ac:dyDescent="0.25">
      <c r="E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row>
    <row r="1792" spans="5:6" x14ac:dyDescent="0.25">
      <c r="E1792" s="1"/>
      <c r="F1792" s="1"/>
    </row>
    <row r="1793" spans="5:6" x14ac:dyDescent="0.25">
      <c r="E1793" s="1"/>
      <c r="F1793" s="1"/>
    </row>
    <row r="1794" spans="5:6" x14ac:dyDescent="0.25">
      <c r="E1794" s="1"/>
      <c r="F1794" s="1"/>
    </row>
    <row r="1795" spans="5:6" x14ac:dyDescent="0.25">
      <c r="E1795" s="1"/>
    </row>
    <row r="1796" spans="5:6" x14ac:dyDescent="0.25">
      <c r="E1796" s="1"/>
    </row>
    <row r="1797" spans="5:6" x14ac:dyDescent="0.25">
      <c r="E1797" s="1"/>
      <c r="F1797" s="1"/>
    </row>
    <row r="1798" spans="5:6" x14ac:dyDescent="0.25">
      <c r="E1798" s="1"/>
    </row>
    <row r="1799" spans="5:6" x14ac:dyDescent="0.25">
      <c r="E1799" s="1"/>
    </row>
    <row r="1800" spans="5:6" x14ac:dyDescent="0.25">
      <c r="E1800" s="1"/>
    </row>
    <row r="1801" spans="5:6" x14ac:dyDescent="0.25">
      <c r="E1801" s="1"/>
      <c r="F1801" s="1"/>
    </row>
    <row r="1802" spans="5:6" x14ac:dyDescent="0.25">
      <c r="E1802" s="1"/>
    </row>
    <row r="1803" spans="5:6" x14ac:dyDescent="0.25">
      <c r="E1803" s="1"/>
      <c r="F1803" s="1"/>
    </row>
    <row r="1804" spans="5:6" x14ac:dyDescent="0.25">
      <c r="E1804" s="1"/>
    </row>
    <row r="1805" spans="5:6" x14ac:dyDescent="0.25">
      <c r="E1805" s="1"/>
    </row>
    <row r="1806" spans="5:6" x14ac:dyDescent="0.25">
      <c r="E1806" s="1"/>
    </row>
    <row r="1807" spans="5:6" x14ac:dyDescent="0.25">
      <c r="E1807" s="1"/>
    </row>
    <row r="1808" spans="5:6" x14ac:dyDescent="0.25">
      <c r="E1808" s="1"/>
    </row>
    <row r="1809" spans="5:6" x14ac:dyDescent="0.25">
      <c r="E1809" s="1"/>
      <c r="F1809" s="1"/>
    </row>
    <row r="1810" spans="5:6" x14ac:dyDescent="0.25">
      <c r="E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row>
    <row r="1816" spans="5:6" x14ac:dyDescent="0.25">
      <c r="E1816" s="1"/>
    </row>
    <row r="1817" spans="5:6" x14ac:dyDescent="0.25">
      <c r="E1817" s="1"/>
      <c r="F1817" s="1"/>
    </row>
    <row r="1818" spans="5:6" x14ac:dyDescent="0.25">
      <c r="E1818" s="1"/>
      <c r="F1818" s="1"/>
    </row>
    <row r="1819" spans="5:6" x14ac:dyDescent="0.25">
      <c r="E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row>
    <row r="1827" spans="5:6" x14ac:dyDescent="0.25">
      <c r="E1827" s="1"/>
    </row>
    <row r="1828" spans="5:6" x14ac:dyDescent="0.25">
      <c r="E1828" s="1"/>
    </row>
    <row r="1829" spans="5:6" x14ac:dyDescent="0.25">
      <c r="E1829" s="1"/>
    </row>
    <row r="1830" spans="5:6" x14ac:dyDescent="0.25">
      <c r="E1830" s="1"/>
      <c r="F1830" s="1"/>
    </row>
    <row r="1831" spans="5:6" x14ac:dyDescent="0.25">
      <c r="E1831" s="1"/>
    </row>
    <row r="1832" spans="5:6" x14ac:dyDescent="0.25">
      <c r="E1832" s="1"/>
      <c r="F1832" s="1"/>
    </row>
    <row r="1833" spans="5:6" x14ac:dyDescent="0.25">
      <c r="E1833" s="1"/>
    </row>
    <row r="1834" spans="5:6" x14ac:dyDescent="0.25">
      <c r="E1834" s="1"/>
    </row>
    <row r="1835" spans="5:6" x14ac:dyDescent="0.25">
      <c r="E1835" s="1"/>
      <c r="F1835" s="1"/>
    </row>
    <row r="1836" spans="5:6" x14ac:dyDescent="0.25">
      <c r="E1836" s="1"/>
    </row>
    <row r="1837" spans="5:6" x14ac:dyDescent="0.25">
      <c r="E1837" s="1"/>
    </row>
    <row r="1838" spans="5:6" x14ac:dyDescent="0.25">
      <c r="E1838" s="1"/>
    </row>
    <row r="1839" spans="5:6" x14ac:dyDescent="0.25">
      <c r="E1839" s="1"/>
      <c r="F1839" s="1"/>
    </row>
    <row r="1840" spans="5:6" x14ac:dyDescent="0.25">
      <c r="E1840" s="1"/>
    </row>
    <row r="1841" spans="5:6" x14ac:dyDescent="0.25">
      <c r="E1841" s="1"/>
      <c r="F1841" s="1"/>
    </row>
    <row r="1842" spans="5:6" x14ac:dyDescent="0.25">
      <c r="E1842" s="1"/>
    </row>
    <row r="1843" spans="5:6" x14ac:dyDescent="0.25">
      <c r="E1843" s="1"/>
      <c r="F1843" s="1"/>
    </row>
    <row r="1844" spans="5:6" x14ac:dyDescent="0.25">
      <c r="E1844" s="1"/>
      <c r="F1844" s="1"/>
    </row>
    <row r="1845" spans="5:6" x14ac:dyDescent="0.25">
      <c r="E1845" s="1"/>
      <c r="F1845" s="1"/>
    </row>
    <row r="1846" spans="5:6" x14ac:dyDescent="0.25">
      <c r="E1846" s="1"/>
    </row>
    <row r="1847" spans="5:6" x14ac:dyDescent="0.25">
      <c r="E1847" s="1"/>
      <c r="F1847" s="1"/>
    </row>
    <row r="1848" spans="5:6" x14ac:dyDescent="0.25">
      <c r="E1848" s="1"/>
      <c r="F1848" s="1"/>
    </row>
    <row r="1849" spans="5:6" x14ac:dyDescent="0.25">
      <c r="E1849" s="1"/>
    </row>
    <row r="1850" spans="5:6" x14ac:dyDescent="0.25">
      <c r="E1850" s="1"/>
    </row>
    <row r="1851" spans="5:6" x14ac:dyDescent="0.25">
      <c r="E1851" s="1"/>
    </row>
    <row r="1852" spans="5:6" x14ac:dyDescent="0.25">
      <c r="E1852" s="1"/>
    </row>
    <row r="1853" spans="5:6" x14ac:dyDescent="0.25">
      <c r="E1853" s="1"/>
    </row>
    <row r="1854" spans="5:6" x14ac:dyDescent="0.25">
      <c r="E1854" s="1"/>
    </row>
    <row r="1855" spans="5:6" x14ac:dyDescent="0.25">
      <c r="E1855" s="1"/>
      <c r="F1855" s="1"/>
    </row>
    <row r="1856" spans="5:6" x14ac:dyDescent="0.25">
      <c r="E1856" s="1"/>
    </row>
    <row r="1857" spans="5:6" x14ac:dyDescent="0.25">
      <c r="E1857" s="1"/>
    </row>
    <row r="1858" spans="5:6" x14ac:dyDescent="0.25">
      <c r="E1858" s="1"/>
      <c r="F1858" s="1"/>
    </row>
    <row r="1859" spans="5:6" x14ac:dyDescent="0.25">
      <c r="E1859" s="1"/>
    </row>
    <row r="1860" spans="5:6" x14ac:dyDescent="0.25">
      <c r="E1860" s="1"/>
    </row>
    <row r="1861" spans="5:6" x14ac:dyDescent="0.25">
      <c r="E1861" s="1"/>
      <c r="F1861" s="1"/>
    </row>
    <row r="1862" spans="5:6" x14ac:dyDescent="0.25">
      <c r="E1862" s="1"/>
      <c r="F1862" s="1"/>
    </row>
    <row r="1863" spans="5:6" x14ac:dyDescent="0.25">
      <c r="E1863" s="1"/>
      <c r="F1863" s="1"/>
    </row>
    <row r="1864" spans="5:6" x14ac:dyDescent="0.25">
      <c r="E1864" s="1"/>
    </row>
    <row r="1865" spans="5:6" x14ac:dyDescent="0.25">
      <c r="E1865" s="1"/>
      <c r="F1865" s="1"/>
    </row>
    <row r="1866" spans="5:6" x14ac:dyDescent="0.25">
      <c r="E1866" s="1"/>
    </row>
    <row r="1867" spans="5:6" x14ac:dyDescent="0.25">
      <c r="E1867" s="1"/>
    </row>
    <row r="1868" spans="5:6" x14ac:dyDescent="0.25">
      <c r="E1868" s="1"/>
      <c r="F1868" s="1"/>
    </row>
    <row r="1869" spans="5:6" x14ac:dyDescent="0.25">
      <c r="E1869" s="1"/>
    </row>
    <row r="1870" spans="5:6" x14ac:dyDescent="0.25">
      <c r="E1870" s="1"/>
      <c r="F1870" s="1"/>
    </row>
    <row r="1871" spans="5:6" x14ac:dyDescent="0.25">
      <c r="E1871" s="1"/>
    </row>
    <row r="1872" spans="5:6" x14ac:dyDescent="0.25">
      <c r="E1872" s="1"/>
      <c r="F1872" s="1"/>
    </row>
    <row r="1873" spans="5:6" x14ac:dyDescent="0.25">
      <c r="E1873" s="1"/>
    </row>
    <row r="1874" spans="5:6" x14ac:dyDescent="0.25">
      <c r="E1874" s="1"/>
      <c r="F1874" s="1"/>
    </row>
    <row r="1875" spans="5:6" x14ac:dyDescent="0.25">
      <c r="E1875" s="1"/>
    </row>
    <row r="1876" spans="5:6" x14ac:dyDescent="0.25">
      <c r="E1876" s="1"/>
      <c r="F1876" s="1"/>
    </row>
    <row r="1877" spans="5:6" x14ac:dyDescent="0.25">
      <c r="E1877" s="1"/>
      <c r="F1877" s="1"/>
    </row>
    <row r="1878" spans="5:6" x14ac:dyDescent="0.25">
      <c r="E1878" s="1"/>
      <c r="F1878" s="1"/>
    </row>
    <row r="1879" spans="5:6" x14ac:dyDescent="0.25">
      <c r="E1879" s="1"/>
    </row>
    <row r="1880" spans="5:6" x14ac:dyDescent="0.25">
      <c r="E1880" s="1"/>
      <c r="F1880" s="1"/>
    </row>
    <row r="1881" spans="5:6" x14ac:dyDescent="0.25">
      <c r="E1881" s="1"/>
      <c r="F1881" s="1"/>
    </row>
    <row r="1882" spans="5:6" x14ac:dyDescent="0.25">
      <c r="E1882" s="1"/>
    </row>
    <row r="1883" spans="5:6" x14ac:dyDescent="0.25">
      <c r="E1883" s="1"/>
      <c r="F1883" s="1"/>
    </row>
    <row r="1884" spans="5:6" x14ac:dyDescent="0.25">
      <c r="E1884" s="1"/>
    </row>
    <row r="1885" spans="5:6" x14ac:dyDescent="0.25">
      <c r="E1885" s="1"/>
    </row>
    <row r="1886" spans="5:6" x14ac:dyDescent="0.25">
      <c r="E1886" s="1"/>
      <c r="F1886" s="1"/>
    </row>
    <row r="1887" spans="5:6" x14ac:dyDescent="0.25">
      <c r="E1887" s="1"/>
    </row>
    <row r="1888" spans="5:6" x14ac:dyDescent="0.25">
      <c r="E1888" s="1"/>
    </row>
    <row r="1889" spans="5:6" x14ac:dyDescent="0.25">
      <c r="E1889" s="1"/>
    </row>
    <row r="1890" spans="5:6" x14ac:dyDescent="0.25">
      <c r="E1890" s="1"/>
      <c r="F1890" s="1"/>
    </row>
    <row r="1891" spans="5:6" x14ac:dyDescent="0.25">
      <c r="E1891" s="1"/>
    </row>
    <row r="1892" spans="5:6" x14ac:dyDescent="0.25">
      <c r="E1892" s="1"/>
    </row>
    <row r="1893" spans="5:6" x14ac:dyDescent="0.25">
      <c r="E1893" s="1"/>
    </row>
    <row r="1894" spans="5:6" x14ac:dyDescent="0.25">
      <c r="E1894" s="1"/>
      <c r="F1894" s="1"/>
    </row>
    <row r="1895" spans="5:6" x14ac:dyDescent="0.25">
      <c r="E1895" s="1"/>
      <c r="F1895" s="1"/>
    </row>
    <row r="1896" spans="5:6" x14ac:dyDescent="0.25">
      <c r="E1896" s="1"/>
      <c r="F1896" s="1"/>
    </row>
    <row r="1897" spans="5:6" x14ac:dyDescent="0.25">
      <c r="E1897" s="1"/>
    </row>
    <row r="1898" spans="5:6" x14ac:dyDescent="0.25">
      <c r="E1898" s="1"/>
      <c r="F1898" s="1"/>
    </row>
    <row r="1899" spans="5:6" x14ac:dyDescent="0.25">
      <c r="E1899" s="1"/>
      <c r="F1899" s="1"/>
    </row>
    <row r="1900" spans="5:6" x14ac:dyDescent="0.25">
      <c r="E1900" s="1"/>
    </row>
    <row r="1901" spans="5:6" x14ac:dyDescent="0.25">
      <c r="E1901" s="1"/>
    </row>
    <row r="1902" spans="5:6" x14ac:dyDescent="0.25">
      <c r="E1902" s="1"/>
    </row>
    <row r="1903" spans="5:6" x14ac:dyDescent="0.25">
      <c r="E1903" s="1"/>
    </row>
    <row r="1904" spans="5:6" x14ac:dyDescent="0.25">
      <c r="E1904" s="1"/>
      <c r="F1904" s="1"/>
    </row>
    <row r="1905" spans="5:6" x14ac:dyDescent="0.25">
      <c r="E1905" s="1"/>
    </row>
    <row r="1906" spans="5:6" x14ac:dyDescent="0.25">
      <c r="E1906" s="1"/>
      <c r="F1906" s="1"/>
    </row>
    <row r="1907" spans="5:6" x14ac:dyDescent="0.25">
      <c r="E1907" s="1"/>
      <c r="F1907" s="1"/>
    </row>
    <row r="1908" spans="5:6" x14ac:dyDescent="0.25">
      <c r="E1908" s="1"/>
    </row>
    <row r="1909" spans="5:6" x14ac:dyDescent="0.25">
      <c r="E1909" s="1"/>
      <c r="F1909" s="1"/>
    </row>
    <row r="1910" spans="5:6" x14ac:dyDescent="0.25">
      <c r="E1910" s="1"/>
    </row>
    <row r="1911" spans="5:6" x14ac:dyDescent="0.25">
      <c r="E1911" s="1"/>
    </row>
    <row r="1912" spans="5:6" x14ac:dyDescent="0.25">
      <c r="E1912" s="1"/>
    </row>
    <row r="1913" spans="5:6" x14ac:dyDescent="0.25">
      <c r="E1913" s="1"/>
      <c r="F1913" s="1"/>
    </row>
    <row r="1914" spans="5:6" x14ac:dyDescent="0.25">
      <c r="E1914" s="1"/>
      <c r="F1914" s="1"/>
    </row>
    <row r="1915" spans="5:6" x14ac:dyDescent="0.25">
      <c r="E1915" s="1"/>
      <c r="F1915" s="1"/>
    </row>
    <row r="1916" spans="5:6" x14ac:dyDescent="0.25">
      <c r="E1916" s="1"/>
    </row>
    <row r="1917" spans="5:6" x14ac:dyDescent="0.25">
      <c r="E1917" s="1"/>
    </row>
    <row r="1918" spans="5:6" x14ac:dyDescent="0.25">
      <c r="E1918" s="1"/>
    </row>
    <row r="1919" spans="5:6" x14ac:dyDescent="0.25">
      <c r="E1919" s="1"/>
      <c r="F1919" s="1"/>
    </row>
    <row r="1920" spans="5:6" x14ac:dyDescent="0.25">
      <c r="E1920" s="1"/>
      <c r="F1920" s="1"/>
    </row>
    <row r="1921" spans="5:6" x14ac:dyDescent="0.25">
      <c r="E1921" s="1"/>
    </row>
    <row r="1922" spans="5:6" x14ac:dyDescent="0.25">
      <c r="E1922" s="1"/>
    </row>
    <row r="1923" spans="5:6" x14ac:dyDescent="0.25">
      <c r="E1923" s="1"/>
    </row>
    <row r="1924" spans="5:6" x14ac:dyDescent="0.25">
      <c r="E1924" s="1"/>
      <c r="F1924" s="1"/>
    </row>
    <row r="1925" spans="5:6" x14ac:dyDescent="0.25">
      <c r="E1925" s="1"/>
    </row>
    <row r="1926" spans="5:6" x14ac:dyDescent="0.25">
      <c r="E1926" s="1"/>
      <c r="F1926" s="1"/>
    </row>
    <row r="1927" spans="5:6" x14ac:dyDescent="0.25">
      <c r="E1927" s="1"/>
      <c r="F1927" s="1"/>
    </row>
    <row r="1928" spans="5:6" x14ac:dyDescent="0.25">
      <c r="E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row>
    <row r="1947" spans="5:6" x14ac:dyDescent="0.25">
      <c r="E1947" s="1"/>
      <c r="F1947" s="1"/>
    </row>
    <row r="1948" spans="5:6" x14ac:dyDescent="0.25">
      <c r="E1948" s="1"/>
      <c r="F1948" s="1"/>
    </row>
    <row r="1949" spans="5:6" x14ac:dyDescent="0.25">
      <c r="E1949" s="1"/>
      <c r="F1949" s="1"/>
    </row>
    <row r="1950" spans="5:6" x14ac:dyDescent="0.25">
      <c r="E1950" s="1"/>
    </row>
    <row r="1951" spans="5:6" x14ac:dyDescent="0.25">
      <c r="E1951" s="1"/>
      <c r="F1951" s="1"/>
    </row>
    <row r="1952" spans="5:6" x14ac:dyDescent="0.25">
      <c r="E1952" s="1"/>
    </row>
    <row r="1953" spans="5:6" x14ac:dyDescent="0.25">
      <c r="E1953" s="1"/>
    </row>
    <row r="1954" spans="5:6" x14ac:dyDescent="0.25">
      <c r="E1954" s="1"/>
      <c r="F1954" s="1"/>
    </row>
    <row r="1955" spans="5:6" x14ac:dyDescent="0.25">
      <c r="E1955" s="1"/>
      <c r="F1955" s="1"/>
    </row>
    <row r="1956" spans="5:6" x14ac:dyDescent="0.25">
      <c r="E1956" s="1"/>
    </row>
    <row r="1957" spans="5:6" x14ac:dyDescent="0.25">
      <c r="E1957" s="1"/>
      <c r="F1957" s="1"/>
    </row>
    <row r="1958" spans="5:6" x14ac:dyDescent="0.25">
      <c r="E1958" s="1"/>
    </row>
    <row r="1959" spans="5:6" x14ac:dyDescent="0.25">
      <c r="E1959" s="1"/>
      <c r="F1959" s="1"/>
    </row>
    <row r="1960" spans="5:6" x14ac:dyDescent="0.25">
      <c r="E1960" s="1"/>
    </row>
    <row r="1961" spans="5:6" x14ac:dyDescent="0.25">
      <c r="E1961" s="1"/>
    </row>
    <row r="1962" spans="5:6" x14ac:dyDescent="0.25">
      <c r="E1962" s="1"/>
      <c r="F1962" s="1"/>
    </row>
    <row r="1963" spans="5:6" x14ac:dyDescent="0.25">
      <c r="E1963" s="1"/>
    </row>
    <row r="1964" spans="5:6" x14ac:dyDescent="0.25">
      <c r="E1964" s="1"/>
      <c r="F1964" s="1"/>
    </row>
    <row r="1965" spans="5:6" x14ac:dyDescent="0.25">
      <c r="E1965" s="1"/>
      <c r="F1965" s="1"/>
    </row>
    <row r="1966" spans="5:6" x14ac:dyDescent="0.25">
      <c r="E1966" s="1"/>
      <c r="F1966" s="1"/>
    </row>
    <row r="1967" spans="5:6" x14ac:dyDescent="0.25">
      <c r="E1967" s="1"/>
    </row>
    <row r="1968" spans="5:6" x14ac:dyDescent="0.25">
      <c r="E1968" s="1"/>
      <c r="F1968" s="1"/>
    </row>
    <row r="1969" spans="5:6" x14ac:dyDescent="0.25">
      <c r="E1969" s="1"/>
      <c r="F1969" s="1"/>
    </row>
    <row r="1970" spans="5:6" x14ac:dyDescent="0.25">
      <c r="E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row>
    <row r="1982" spans="5:6" x14ac:dyDescent="0.25">
      <c r="E1982" s="1"/>
      <c r="F1982" s="1"/>
    </row>
    <row r="1983" spans="5:6" x14ac:dyDescent="0.25">
      <c r="E1983" s="1"/>
    </row>
    <row r="1984" spans="5:6" x14ac:dyDescent="0.25">
      <c r="E1984" s="1"/>
    </row>
    <row r="1985" spans="5:6" x14ac:dyDescent="0.25">
      <c r="E1985" s="1"/>
    </row>
    <row r="1986" spans="5:6" x14ac:dyDescent="0.25">
      <c r="E1986" s="1"/>
    </row>
    <row r="1987" spans="5:6" x14ac:dyDescent="0.25">
      <c r="E1987" s="1"/>
      <c r="F1987" s="1"/>
    </row>
    <row r="1988" spans="5:6" x14ac:dyDescent="0.25">
      <c r="E1988" s="1"/>
      <c r="F1988" s="1"/>
    </row>
    <row r="1989" spans="5:6" x14ac:dyDescent="0.25">
      <c r="E1989" s="1"/>
    </row>
    <row r="1990" spans="5:6" x14ac:dyDescent="0.25">
      <c r="E1990" s="1"/>
      <c r="F1990" s="1"/>
    </row>
    <row r="1991" spans="5:6" x14ac:dyDescent="0.25">
      <c r="E1991" s="1"/>
    </row>
    <row r="1992" spans="5:6" x14ac:dyDescent="0.25">
      <c r="E1992" s="1"/>
      <c r="F1992" s="1"/>
    </row>
    <row r="1993" spans="5:6" x14ac:dyDescent="0.25">
      <c r="E1993" s="1"/>
      <c r="F1993" s="1"/>
    </row>
    <row r="1994" spans="5:6" x14ac:dyDescent="0.25">
      <c r="E1994" s="1"/>
    </row>
    <row r="1995" spans="5:6" x14ac:dyDescent="0.25">
      <c r="E1995" s="1"/>
    </row>
    <row r="1996" spans="5:6" x14ac:dyDescent="0.25">
      <c r="E1996" s="1"/>
    </row>
    <row r="1997" spans="5:6" x14ac:dyDescent="0.25">
      <c r="E1997" s="1"/>
      <c r="F1997" s="1"/>
    </row>
    <row r="1998" spans="5:6" x14ac:dyDescent="0.25">
      <c r="E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row>
    <row r="2014" spans="5:6" x14ac:dyDescent="0.25">
      <c r="E2014" s="1"/>
    </row>
    <row r="2015" spans="5:6" x14ac:dyDescent="0.25">
      <c r="E2015" s="1"/>
    </row>
    <row r="2016" spans="5:6" x14ac:dyDescent="0.25">
      <c r="E2016" s="1"/>
    </row>
    <row r="2017" spans="5:6" x14ac:dyDescent="0.25">
      <c r="E2017" s="1"/>
      <c r="F2017" s="1"/>
    </row>
    <row r="2018" spans="5:6" x14ac:dyDescent="0.25">
      <c r="E2018" s="1"/>
    </row>
    <row r="2019" spans="5:6" x14ac:dyDescent="0.25">
      <c r="E2019" s="1"/>
    </row>
    <row r="2020" spans="5:6" x14ac:dyDescent="0.25">
      <c r="E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row>
    <row r="2027" spans="5:6" x14ac:dyDescent="0.25">
      <c r="E2027" s="1"/>
    </row>
    <row r="2028" spans="5:6" x14ac:dyDescent="0.25">
      <c r="E2028" s="1"/>
    </row>
    <row r="2029" spans="5:6" x14ac:dyDescent="0.25">
      <c r="E2029" s="1"/>
    </row>
    <row r="2030" spans="5:6" x14ac:dyDescent="0.25">
      <c r="E2030" s="1"/>
    </row>
    <row r="2031" spans="5:6" x14ac:dyDescent="0.25">
      <c r="E2031" s="1"/>
    </row>
    <row r="2032" spans="5:6" x14ac:dyDescent="0.25">
      <c r="E2032" s="1"/>
    </row>
    <row r="2033" spans="5:6" x14ac:dyDescent="0.25">
      <c r="E2033" s="1"/>
      <c r="F2033" s="1"/>
    </row>
    <row r="2034" spans="5:6" x14ac:dyDescent="0.25">
      <c r="E2034" s="1"/>
      <c r="F2034" s="1"/>
    </row>
    <row r="2035" spans="5:6" x14ac:dyDescent="0.25">
      <c r="E2035" s="1"/>
      <c r="F2035" s="1"/>
    </row>
    <row r="2036" spans="5:6" x14ac:dyDescent="0.25">
      <c r="E2036" s="1"/>
    </row>
    <row r="2037" spans="5:6" x14ac:dyDescent="0.25">
      <c r="E2037" s="1"/>
      <c r="F2037" s="1"/>
    </row>
    <row r="2038" spans="5:6" x14ac:dyDescent="0.25">
      <c r="E2038" s="1"/>
    </row>
    <row r="2039" spans="5:6" x14ac:dyDescent="0.25">
      <c r="E2039" s="1"/>
    </row>
    <row r="2040" spans="5:6" x14ac:dyDescent="0.25">
      <c r="E2040" s="1"/>
      <c r="F2040" s="1"/>
    </row>
    <row r="2041" spans="5:6" x14ac:dyDescent="0.25">
      <c r="E2041" s="1"/>
      <c r="F2041" s="1"/>
    </row>
    <row r="2042" spans="5:6" x14ac:dyDescent="0.25">
      <c r="E2042" s="1"/>
      <c r="F2042" s="1"/>
    </row>
    <row r="2043" spans="5:6" x14ac:dyDescent="0.25">
      <c r="E2043" s="1"/>
    </row>
    <row r="2044" spans="5:6" x14ac:dyDescent="0.25">
      <c r="E2044" s="1"/>
      <c r="F2044" s="1"/>
    </row>
    <row r="2045" spans="5:6" x14ac:dyDescent="0.25">
      <c r="E2045" s="1"/>
    </row>
    <row r="2046" spans="5:6" x14ac:dyDescent="0.25">
      <c r="E2046" s="1"/>
    </row>
    <row r="2047" spans="5:6" x14ac:dyDescent="0.25">
      <c r="E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row>
    <row r="2053" spans="5:6" x14ac:dyDescent="0.25">
      <c r="E2053" s="1"/>
    </row>
    <row r="2054" spans="5:6" x14ac:dyDescent="0.25">
      <c r="E2054" s="1"/>
      <c r="F2054" s="1"/>
    </row>
    <row r="2055" spans="5:6" x14ac:dyDescent="0.25">
      <c r="E2055" s="1"/>
    </row>
    <row r="2056" spans="5:6" x14ac:dyDescent="0.25">
      <c r="E2056" s="1"/>
    </row>
    <row r="2057" spans="5:6" x14ac:dyDescent="0.25">
      <c r="E2057" s="1"/>
      <c r="F2057" s="1"/>
    </row>
    <row r="2058" spans="5:6" x14ac:dyDescent="0.25">
      <c r="E2058" s="1"/>
    </row>
    <row r="2059" spans="5:6" x14ac:dyDescent="0.25">
      <c r="E2059" s="1"/>
    </row>
    <row r="2060" spans="5:6" x14ac:dyDescent="0.25">
      <c r="E2060" s="1"/>
      <c r="F2060" s="1"/>
    </row>
    <row r="2061" spans="5:6" x14ac:dyDescent="0.25">
      <c r="E2061" s="1"/>
    </row>
    <row r="2062" spans="5:6" x14ac:dyDescent="0.25">
      <c r="E2062" s="1"/>
    </row>
    <row r="2063" spans="5:6" x14ac:dyDescent="0.25">
      <c r="E2063" s="1"/>
      <c r="F2063" s="1"/>
    </row>
    <row r="2064" spans="5:6" x14ac:dyDescent="0.25">
      <c r="E2064" s="1"/>
    </row>
    <row r="2065" spans="5:6" x14ac:dyDescent="0.25">
      <c r="E2065" s="1"/>
    </row>
    <row r="2066" spans="5:6" x14ac:dyDescent="0.25">
      <c r="E2066" s="1"/>
    </row>
    <row r="2067" spans="5:6" x14ac:dyDescent="0.25">
      <c r="E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row>
    <row r="2076" spans="5:6" x14ac:dyDescent="0.25">
      <c r="E2076" s="1"/>
    </row>
    <row r="2077" spans="5:6" x14ac:dyDescent="0.25">
      <c r="E2077" s="1"/>
    </row>
    <row r="2078" spans="5:6" x14ac:dyDescent="0.25">
      <c r="E2078" s="1"/>
      <c r="F2078" s="1"/>
    </row>
    <row r="2079" spans="5:6" x14ac:dyDescent="0.25">
      <c r="E2079" s="1"/>
    </row>
    <row r="2080" spans="5:6" x14ac:dyDescent="0.25">
      <c r="E2080" s="1"/>
    </row>
    <row r="2081" spans="5:6" x14ac:dyDescent="0.25">
      <c r="E2081" s="1"/>
    </row>
    <row r="2082" spans="5:6" x14ac:dyDescent="0.25">
      <c r="E2082" s="1"/>
      <c r="F2082" s="1"/>
    </row>
    <row r="2083" spans="5:6" x14ac:dyDescent="0.25">
      <c r="E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row>
    <row r="2090" spans="5:6" x14ac:dyDescent="0.25">
      <c r="E2090" s="1"/>
    </row>
    <row r="2091" spans="5:6" x14ac:dyDescent="0.25">
      <c r="E2091" s="1"/>
    </row>
    <row r="2092" spans="5:6" x14ac:dyDescent="0.25">
      <c r="E2092" s="1"/>
      <c r="F2092" s="1"/>
    </row>
    <row r="2093" spans="5:6" x14ac:dyDescent="0.25">
      <c r="E2093" s="1"/>
      <c r="F2093" s="1"/>
    </row>
    <row r="2094" spans="5:6" x14ac:dyDescent="0.25">
      <c r="E2094" s="1"/>
    </row>
    <row r="2095" spans="5:6" x14ac:dyDescent="0.25">
      <c r="E2095" s="1"/>
    </row>
    <row r="2096" spans="5:6" x14ac:dyDescent="0.25">
      <c r="E2096" s="1"/>
    </row>
    <row r="2097" spans="5:6" x14ac:dyDescent="0.25">
      <c r="E2097" s="1"/>
      <c r="F2097" s="1"/>
    </row>
    <row r="2098" spans="5:6" x14ac:dyDescent="0.25">
      <c r="E2098" s="1"/>
    </row>
    <row r="2099" spans="5:6" x14ac:dyDescent="0.25">
      <c r="E2099" s="1"/>
    </row>
    <row r="2100" spans="5:6" x14ac:dyDescent="0.25">
      <c r="E2100" s="1"/>
      <c r="F2100" s="1"/>
    </row>
    <row r="2101" spans="5:6" x14ac:dyDescent="0.25">
      <c r="E2101" s="1"/>
    </row>
    <row r="2102" spans="5:6" x14ac:dyDescent="0.25">
      <c r="E2102" s="1"/>
    </row>
    <row r="2103" spans="5:6" x14ac:dyDescent="0.25">
      <c r="E2103" s="1"/>
      <c r="F2103" s="1"/>
    </row>
    <row r="2104" spans="5:6" x14ac:dyDescent="0.25">
      <c r="E2104" s="1"/>
    </row>
    <row r="2105" spans="5:6" x14ac:dyDescent="0.25">
      <c r="E2105" s="1"/>
      <c r="F2105" s="1"/>
    </row>
    <row r="2106" spans="5:6" x14ac:dyDescent="0.25">
      <c r="E2106" s="1"/>
      <c r="F2106" s="1"/>
    </row>
    <row r="2107" spans="5:6" x14ac:dyDescent="0.25">
      <c r="E2107" s="1"/>
    </row>
    <row r="2108" spans="5:6" x14ac:dyDescent="0.25">
      <c r="E2108" s="1"/>
    </row>
    <row r="2109" spans="5:6" x14ac:dyDescent="0.25">
      <c r="E2109" s="1"/>
      <c r="F2109" s="1"/>
    </row>
    <row r="2110" spans="5:6" x14ac:dyDescent="0.25">
      <c r="E2110" s="1"/>
      <c r="F2110" s="1"/>
    </row>
    <row r="2111" spans="5:6" x14ac:dyDescent="0.25">
      <c r="E2111" s="1"/>
    </row>
    <row r="2112" spans="5:6" x14ac:dyDescent="0.25">
      <c r="E2112" s="1"/>
      <c r="F2112" s="1"/>
    </row>
    <row r="2113" spans="5:6" x14ac:dyDescent="0.25">
      <c r="E2113" s="1"/>
    </row>
    <row r="2114" spans="5:6" x14ac:dyDescent="0.25">
      <c r="E2114" s="1"/>
    </row>
    <row r="2115" spans="5:6" x14ac:dyDescent="0.25">
      <c r="E2115" s="1"/>
      <c r="F2115" s="1"/>
    </row>
    <row r="2116" spans="5:6" x14ac:dyDescent="0.25">
      <c r="E2116" s="1"/>
    </row>
    <row r="2117" spans="5:6" x14ac:dyDescent="0.25">
      <c r="E2117" s="1"/>
    </row>
    <row r="2118" spans="5:6" x14ac:dyDescent="0.25">
      <c r="E2118" s="1"/>
      <c r="F2118" s="1"/>
    </row>
    <row r="2119" spans="5:6" x14ac:dyDescent="0.25">
      <c r="E2119" s="1"/>
      <c r="F2119" s="1"/>
    </row>
    <row r="2120" spans="5:6" x14ac:dyDescent="0.25">
      <c r="E2120" s="1"/>
    </row>
    <row r="2121" spans="5:6" x14ac:dyDescent="0.25">
      <c r="E2121" s="1"/>
    </row>
    <row r="2122" spans="5:6" x14ac:dyDescent="0.25">
      <c r="E2122" s="1"/>
    </row>
    <row r="2123" spans="5:6" x14ac:dyDescent="0.25">
      <c r="E2123" s="1"/>
      <c r="F2123" s="1"/>
    </row>
    <row r="2124" spans="5:6" x14ac:dyDescent="0.25">
      <c r="E2124" s="1"/>
    </row>
    <row r="2125" spans="5:6" x14ac:dyDescent="0.25">
      <c r="E2125" s="1"/>
      <c r="F2125" s="1"/>
    </row>
    <row r="2126" spans="5:6" x14ac:dyDescent="0.25">
      <c r="E2126" s="1"/>
      <c r="F2126" s="1"/>
    </row>
    <row r="2127" spans="5:6" x14ac:dyDescent="0.25">
      <c r="E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row>
    <row r="2133" spans="5:6" x14ac:dyDescent="0.25">
      <c r="E2133" s="1"/>
      <c r="F2133" s="1"/>
    </row>
    <row r="2134" spans="5:6" x14ac:dyDescent="0.25">
      <c r="E2134" s="1"/>
    </row>
    <row r="2135" spans="5:6" x14ac:dyDescent="0.25">
      <c r="E2135" s="1"/>
      <c r="F2135" s="1"/>
    </row>
    <row r="2136" spans="5:6" x14ac:dyDescent="0.25">
      <c r="E2136" s="1"/>
    </row>
    <row r="2137" spans="5:6" x14ac:dyDescent="0.25">
      <c r="E2137" s="1"/>
      <c r="F2137" s="1"/>
    </row>
    <row r="2138" spans="5:6" x14ac:dyDescent="0.25">
      <c r="E2138" s="1"/>
    </row>
    <row r="2139" spans="5:6" x14ac:dyDescent="0.25">
      <c r="E2139" s="1"/>
      <c r="F2139" s="1"/>
    </row>
    <row r="2140" spans="5:6" x14ac:dyDescent="0.25">
      <c r="E2140" s="1"/>
    </row>
    <row r="2141" spans="5:6" x14ac:dyDescent="0.25">
      <c r="E2141" s="1"/>
    </row>
    <row r="2142" spans="5:6" x14ac:dyDescent="0.25">
      <c r="E2142" s="1"/>
      <c r="F2142" s="1"/>
    </row>
    <row r="2143" spans="5:6" x14ac:dyDescent="0.25">
      <c r="E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row>
    <row r="2154" spans="5:6" x14ac:dyDescent="0.25">
      <c r="E2154" s="1"/>
    </row>
    <row r="2155" spans="5:6" x14ac:dyDescent="0.25">
      <c r="E2155" s="1"/>
      <c r="F2155" s="1"/>
    </row>
    <row r="2156" spans="5:6" x14ac:dyDescent="0.25">
      <c r="E2156" s="1"/>
    </row>
    <row r="2157" spans="5:6" x14ac:dyDescent="0.25">
      <c r="E2157" s="1"/>
    </row>
    <row r="2158" spans="5:6" x14ac:dyDescent="0.25">
      <c r="E2158" s="1"/>
    </row>
    <row r="2159" spans="5:6" x14ac:dyDescent="0.25">
      <c r="E2159" s="1"/>
    </row>
    <row r="2160" spans="5:6" x14ac:dyDescent="0.25">
      <c r="E2160" s="1"/>
    </row>
    <row r="2161" spans="5:6" x14ac:dyDescent="0.25">
      <c r="E2161" s="1"/>
    </row>
    <row r="2162" spans="5:6" x14ac:dyDescent="0.25">
      <c r="E2162" s="1"/>
      <c r="F2162" s="1"/>
    </row>
    <row r="2163" spans="5:6" x14ac:dyDescent="0.25">
      <c r="E2163" s="1"/>
    </row>
    <row r="2164" spans="5:6" x14ac:dyDescent="0.25">
      <c r="E2164" s="1"/>
    </row>
    <row r="2165" spans="5:6" x14ac:dyDescent="0.25">
      <c r="E2165" s="1"/>
      <c r="F2165" s="1"/>
    </row>
    <row r="2166" spans="5:6" x14ac:dyDescent="0.25">
      <c r="E2166" s="1"/>
    </row>
    <row r="2167" spans="5:6" x14ac:dyDescent="0.25">
      <c r="E2167" s="1"/>
    </row>
    <row r="2168" spans="5:6" x14ac:dyDescent="0.25">
      <c r="E2168" s="1"/>
      <c r="F2168" s="1"/>
    </row>
    <row r="2169" spans="5:6" x14ac:dyDescent="0.25">
      <c r="E2169" s="1"/>
    </row>
    <row r="2170" spans="5:6" x14ac:dyDescent="0.25">
      <c r="E2170" s="1"/>
    </row>
    <row r="2171" spans="5:6" x14ac:dyDescent="0.25">
      <c r="E2171" s="1"/>
      <c r="F2171" s="1"/>
    </row>
    <row r="2172" spans="5:6" x14ac:dyDescent="0.25">
      <c r="E2172" s="1"/>
    </row>
    <row r="2173" spans="5:6" x14ac:dyDescent="0.25">
      <c r="E2173" s="1"/>
    </row>
    <row r="2174" spans="5:6" x14ac:dyDescent="0.25">
      <c r="E2174" s="1"/>
      <c r="F2174" s="1"/>
    </row>
    <row r="2175" spans="5:6" x14ac:dyDescent="0.25">
      <c r="E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row>
    <row r="2182" spans="5:6" x14ac:dyDescent="0.25">
      <c r="E2182" s="1"/>
    </row>
    <row r="2183" spans="5:6" x14ac:dyDescent="0.25">
      <c r="E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row>
    <row r="2190" spans="5:6" x14ac:dyDescent="0.25">
      <c r="E2190" s="1"/>
    </row>
    <row r="2191" spans="5:6" x14ac:dyDescent="0.25">
      <c r="E2191" s="1"/>
      <c r="F2191" s="1"/>
    </row>
    <row r="2192" spans="5:6" x14ac:dyDescent="0.25">
      <c r="E2192" s="1"/>
      <c r="F2192" s="1"/>
    </row>
    <row r="2193" spans="5:6" x14ac:dyDescent="0.25">
      <c r="E2193" s="1"/>
    </row>
    <row r="2194" spans="5:6" x14ac:dyDescent="0.25">
      <c r="E2194" s="1"/>
      <c r="F2194" s="1"/>
    </row>
    <row r="2195" spans="5:6" x14ac:dyDescent="0.25">
      <c r="E2195" s="1"/>
    </row>
    <row r="2196" spans="5:6" x14ac:dyDescent="0.25">
      <c r="E2196" s="1"/>
    </row>
    <row r="2197" spans="5:6" x14ac:dyDescent="0.25">
      <c r="E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row>
    <row r="2204" spans="5:6" x14ac:dyDescent="0.25">
      <c r="E2204" s="1"/>
      <c r="F2204" s="1"/>
    </row>
    <row r="2205" spans="5:6" x14ac:dyDescent="0.25">
      <c r="E2205" s="1"/>
      <c r="F2205" s="1"/>
    </row>
    <row r="2206" spans="5:6" x14ac:dyDescent="0.25">
      <c r="E2206" s="1"/>
    </row>
    <row r="2207" spans="5:6" x14ac:dyDescent="0.25">
      <c r="E2207" s="1"/>
    </row>
    <row r="2208" spans="5:6" x14ac:dyDescent="0.25">
      <c r="E2208" s="1"/>
    </row>
    <row r="2209" spans="5:6" x14ac:dyDescent="0.25">
      <c r="E2209" s="1"/>
    </row>
    <row r="2210" spans="5:6" x14ac:dyDescent="0.25">
      <c r="E2210" s="1"/>
      <c r="F2210" s="1"/>
    </row>
    <row r="2211" spans="5:6" x14ac:dyDescent="0.25">
      <c r="E2211" s="1"/>
      <c r="F2211" s="1"/>
    </row>
    <row r="2212" spans="5:6" x14ac:dyDescent="0.25">
      <c r="E2212" s="1"/>
    </row>
    <row r="2213" spans="5:6" x14ac:dyDescent="0.25">
      <c r="E2213" s="1"/>
      <c r="F2213" s="1"/>
    </row>
    <row r="2214" spans="5:6" x14ac:dyDescent="0.25">
      <c r="E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row>
    <row r="2221" spans="5:6" x14ac:dyDescent="0.25">
      <c r="E2221" s="1"/>
    </row>
    <row r="2222" spans="5:6" x14ac:dyDescent="0.25">
      <c r="E2222" s="1"/>
    </row>
    <row r="2223" spans="5:6" x14ac:dyDescent="0.25">
      <c r="E2223" s="1"/>
    </row>
    <row r="2224" spans="5:6" x14ac:dyDescent="0.25">
      <c r="E2224" s="1"/>
      <c r="F2224" s="1"/>
    </row>
    <row r="2225" spans="5:6" x14ac:dyDescent="0.25">
      <c r="E2225" s="1"/>
    </row>
    <row r="2226" spans="5:6" x14ac:dyDescent="0.25">
      <c r="E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row>
    <row r="2235" spans="5:6" x14ac:dyDescent="0.25">
      <c r="E2235" s="1"/>
    </row>
    <row r="2236" spans="5:6" x14ac:dyDescent="0.25">
      <c r="E2236" s="1"/>
    </row>
    <row r="2237" spans="5:6" x14ac:dyDescent="0.25">
      <c r="E2237" s="1"/>
    </row>
    <row r="2238" spans="5:6" x14ac:dyDescent="0.25">
      <c r="E2238" s="1"/>
      <c r="F2238" s="1"/>
    </row>
    <row r="2239" spans="5:6" x14ac:dyDescent="0.25">
      <c r="E2239" s="1"/>
    </row>
    <row r="2240" spans="5:6" x14ac:dyDescent="0.25">
      <c r="E2240" s="1"/>
    </row>
    <row r="2241" spans="5:6" x14ac:dyDescent="0.25">
      <c r="E2241" s="1"/>
      <c r="F2241" s="1"/>
    </row>
    <row r="2242" spans="5:6" x14ac:dyDescent="0.25">
      <c r="E2242" s="1"/>
      <c r="F2242" s="1"/>
    </row>
    <row r="2243" spans="5:6" x14ac:dyDescent="0.25">
      <c r="E2243" s="1"/>
      <c r="F2243" s="1"/>
    </row>
    <row r="2244" spans="5:6" x14ac:dyDescent="0.25">
      <c r="E2244" s="1"/>
    </row>
    <row r="2245" spans="5:6" x14ac:dyDescent="0.25">
      <c r="E2245" s="1"/>
    </row>
    <row r="2246" spans="5:6" x14ac:dyDescent="0.25">
      <c r="E2246" s="1"/>
    </row>
    <row r="2247" spans="5:6" x14ac:dyDescent="0.25">
      <c r="E2247" s="1"/>
      <c r="F2247" s="1"/>
    </row>
    <row r="2248" spans="5:6" x14ac:dyDescent="0.25">
      <c r="E2248" s="1"/>
    </row>
    <row r="2249" spans="5:6" x14ac:dyDescent="0.25">
      <c r="E2249" s="1"/>
    </row>
    <row r="2250" spans="5:6" x14ac:dyDescent="0.25">
      <c r="E2250" s="1"/>
      <c r="F2250" s="1"/>
    </row>
    <row r="2251" spans="5:6" x14ac:dyDescent="0.25">
      <c r="E2251" s="1"/>
      <c r="F2251" s="1"/>
    </row>
    <row r="2252" spans="5:6" x14ac:dyDescent="0.25">
      <c r="E2252" s="1"/>
      <c r="F2252" s="1"/>
    </row>
    <row r="2253" spans="5:6" x14ac:dyDescent="0.25">
      <c r="E2253" s="1"/>
    </row>
    <row r="2254" spans="5:6" x14ac:dyDescent="0.25">
      <c r="E2254" s="1"/>
    </row>
    <row r="2255" spans="5:6" x14ac:dyDescent="0.25">
      <c r="E2255" s="1"/>
      <c r="F2255" s="1"/>
    </row>
    <row r="2256" spans="5:6" x14ac:dyDescent="0.25">
      <c r="E2256" s="1"/>
      <c r="F2256" s="1"/>
    </row>
    <row r="2257" spans="5:6" x14ac:dyDescent="0.25">
      <c r="E2257" s="1"/>
    </row>
    <row r="2258" spans="5:6" x14ac:dyDescent="0.25">
      <c r="E2258" s="1"/>
    </row>
    <row r="2259" spans="5:6" x14ac:dyDescent="0.25">
      <c r="E2259" s="1"/>
      <c r="F2259" s="1"/>
    </row>
    <row r="2260" spans="5:6" x14ac:dyDescent="0.25">
      <c r="E2260" s="1"/>
      <c r="F2260" s="1"/>
    </row>
    <row r="2261" spans="5:6" x14ac:dyDescent="0.25">
      <c r="E2261" s="1"/>
    </row>
    <row r="2262" spans="5:6" x14ac:dyDescent="0.25">
      <c r="E2262" s="1"/>
    </row>
    <row r="2263" spans="5:6" x14ac:dyDescent="0.25">
      <c r="E2263" s="1"/>
    </row>
    <row r="2264" spans="5:6" x14ac:dyDescent="0.25">
      <c r="E2264" s="1"/>
    </row>
    <row r="2265" spans="5:6" x14ac:dyDescent="0.25">
      <c r="E2265" s="1"/>
      <c r="F2265" s="1"/>
    </row>
    <row r="2266" spans="5:6" x14ac:dyDescent="0.25">
      <c r="E2266" s="1"/>
    </row>
    <row r="2267" spans="5:6" x14ac:dyDescent="0.25">
      <c r="E2267" s="1"/>
      <c r="F2267" s="1"/>
    </row>
    <row r="2268" spans="5:6" x14ac:dyDescent="0.25">
      <c r="E2268" s="1"/>
    </row>
    <row r="2269" spans="5:6" x14ac:dyDescent="0.25">
      <c r="E2269" s="1"/>
      <c r="F2269" s="1"/>
    </row>
    <row r="2270" spans="5:6" x14ac:dyDescent="0.25">
      <c r="E2270" s="1"/>
      <c r="F2270" s="1"/>
    </row>
    <row r="2271" spans="5:6" x14ac:dyDescent="0.25">
      <c r="E2271" s="1"/>
      <c r="F2271" s="1"/>
    </row>
    <row r="2272" spans="5:6" x14ac:dyDescent="0.25">
      <c r="E2272" s="1"/>
    </row>
    <row r="2273" spans="5:6" x14ac:dyDescent="0.25">
      <c r="E2273" s="1"/>
    </row>
    <row r="2274" spans="5:6" x14ac:dyDescent="0.25">
      <c r="E2274" s="1"/>
    </row>
    <row r="2275" spans="5:6" x14ac:dyDescent="0.25">
      <c r="E2275" s="1"/>
      <c r="F2275" s="1"/>
    </row>
    <row r="2276" spans="5:6" x14ac:dyDescent="0.25">
      <c r="E2276" s="1"/>
    </row>
    <row r="2277" spans="5:6" x14ac:dyDescent="0.25">
      <c r="E2277" s="1"/>
    </row>
    <row r="2278" spans="5:6" x14ac:dyDescent="0.25">
      <c r="E2278" s="1"/>
    </row>
    <row r="2279" spans="5:6" x14ac:dyDescent="0.25">
      <c r="E2279" s="1"/>
      <c r="F2279" s="1"/>
    </row>
    <row r="2280" spans="5:6" x14ac:dyDescent="0.25">
      <c r="E2280" s="1"/>
    </row>
    <row r="2281" spans="5:6" x14ac:dyDescent="0.25">
      <c r="E2281" s="1"/>
      <c r="F2281" s="1"/>
    </row>
    <row r="2282" spans="5:6" x14ac:dyDescent="0.25">
      <c r="E2282" s="1"/>
    </row>
    <row r="2283" spans="5:6" x14ac:dyDescent="0.25">
      <c r="E2283" s="1"/>
      <c r="F2283" s="1"/>
    </row>
    <row r="2284" spans="5:6" x14ac:dyDescent="0.25">
      <c r="E2284" s="1"/>
    </row>
    <row r="2285" spans="5:6" x14ac:dyDescent="0.25">
      <c r="E2285" s="1"/>
    </row>
    <row r="2286" spans="5:6" x14ac:dyDescent="0.25">
      <c r="E2286" s="1"/>
    </row>
    <row r="2287" spans="5:6" x14ac:dyDescent="0.25">
      <c r="E2287" s="1"/>
    </row>
    <row r="2288" spans="5:6" x14ac:dyDescent="0.25">
      <c r="E2288" s="1"/>
    </row>
    <row r="2289" spans="5:6" x14ac:dyDescent="0.25">
      <c r="E2289" s="1"/>
      <c r="F2289" s="1"/>
    </row>
    <row r="2290" spans="5:6" x14ac:dyDescent="0.25">
      <c r="E2290" s="1"/>
    </row>
    <row r="2291" spans="5:6" x14ac:dyDescent="0.25">
      <c r="E2291" s="1"/>
    </row>
    <row r="2292" spans="5:6" x14ac:dyDescent="0.25">
      <c r="E2292" s="1"/>
    </row>
    <row r="2293" spans="5:6" x14ac:dyDescent="0.25">
      <c r="E2293" s="1"/>
    </row>
    <row r="2294" spans="5:6" x14ac:dyDescent="0.25">
      <c r="E2294" s="1"/>
      <c r="F2294" s="1"/>
    </row>
    <row r="2295" spans="5:6" x14ac:dyDescent="0.25">
      <c r="E2295" s="1"/>
      <c r="F2295" s="1"/>
    </row>
    <row r="2296" spans="5:6" x14ac:dyDescent="0.25">
      <c r="E2296" s="1"/>
    </row>
    <row r="2297" spans="5:6" x14ac:dyDescent="0.25">
      <c r="E2297" s="1"/>
    </row>
    <row r="2298" spans="5:6" x14ac:dyDescent="0.25">
      <c r="E2298" s="1"/>
      <c r="F2298" s="1"/>
    </row>
    <row r="2299" spans="5:6" x14ac:dyDescent="0.25">
      <c r="E2299" s="1"/>
      <c r="F2299" s="1"/>
    </row>
    <row r="2300" spans="5:6" x14ac:dyDescent="0.25">
      <c r="E2300" s="1"/>
    </row>
    <row r="2301" spans="5:6" x14ac:dyDescent="0.25">
      <c r="E2301" s="1"/>
      <c r="F2301" s="1"/>
    </row>
    <row r="2302" spans="5:6" x14ac:dyDescent="0.25">
      <c r="E2302" s="1"/>
      <c r="F2302" s="1"/>
    </row>
    <row r="2303" spans="5:6" x14ac:dyDescent="0.25">
      <c r="E2303" s="1"/>
      <c r="F2303" s="1"/>
    </row>
    <row r="2304" spans="5:6" x14ac:dyDescent="0.25">
      <c r="E2304" s="1"/>
    </row>
    <row r="2305" spans="5:6" x14ac:dyDescent="0.25">
      <c r="E2305" s="1"/>
    </row>
    <row r="2306" spans="5:6" x14ac:dyDescent="0.25">
      <c r="E2306" s="1"/>
    </row>
    <row r="2307" spans="5:6" x14ac:dyDescent="0.25">
      <c r="E2307" s="1"/>
      <c r="F2307" s="1"/>
    </row>
    <row r="2308" spans="5:6" x14ac:dyDescent="0.25">
      <c r="E2308" s="1"/>
    </row>
    <row r="2309" spans="5:6" x14ac:dyDescent="0.25">
      <c r="E2309" s="1"/>
    </row>
    <row r="2310" spans="5:6" x14ac:dyDescent="0.25">
      <c r="E2310" s="1"/>
    </row>
    <row r="2311" spans="5:6" x14ac:dyDescent="0.25">
      <c r="E2311" s="1"/>
    </row>
    <row r="2312" spans="5:6" x14ac:dyDescent="0.25">
      <c r="E2312" s="1"/>
      <c r="F2312" s="1"/>
    </row>
    <row r="2313" spans="5:6" x14ac:dyDescent="0.25">
      <c r="E2313" s="1"/>
      <c r="F2313" s="1"/>
    </row>
    <row r="2314" spans="5:6" x14ac:dyDescent="0.25">
      <c r="E2314" s="1"/>
      <c r="F2314" s="1"/>
    </row>
    <row r="2315" spans="5:6" x14ac:dyDescent="0.25">
      <c r="E2315" s="1"/>
    </row>
    <row r="2316" spans="5:6" x14ac:dyDescent="0.25">
      <c r="E2316" s="1"/>
      <c r="F2316" s="1"/>
    </row>
    <row r="2317" spans="5:6" x14ac:dyDescent="0.25">
      <c r="E2317" s="1"/>
      <c r="F2317" s="1"/>
    </row>
    <row r="2318" spans="5:6" x14ac:dyDescent="0.25">
      <c r="E2318" s="1"/>
      <c r="F2318" s="1"/>
    </row>
    <row r="2319" spans="5:6" x14ac:dyDescent="0.25">
      <c r="E2319" s="1"/>
    </row>
    <row r="2320" spans="5:6" x14ac:dyDescent="0.25">
      <c r="E2320" s="1"/>
    </row>
    <row r="2321" spans="5:6" x14ac:dyDescent="0.25">
      <c r="E2321" s="1"/>
      <c r="F2321" s="1"/>
    </row>
    <row r="2322" spans="5:6" x14ac:dyDescent="0.25">
      <c r="E2322" s="1"/>
      <c r="F2322" s="1"/>
    </row>
    <row r="2323" spans="5:6" x14ac:dyDescent="0.25">
      <c r="E2323" s="1"/>
    </row>
    <row r="2324" spans="5:6" x14ac:dyDescent="0.25">
      <c r="E2324" s="1"/>
      <c r="F2324" s="1"/>
    </row>
    <row r="2325" spans="5:6" x14ac:dyDescent="0.25">
      <c r="E2325" s="1"/>
    </row>
    <row r="2326" spans="5:6" x14ac:dyDescent="0.25">
      <c r="E2326" s="1"/>
      <c r="F2326" s="1"/>
    </row>
    <row r="2327" spans="5:6" x14ac:dyDescent="0.25">
      <c r="E2327" s="1"/>
      <c r="F2327" s="1"/>
    </row>
    <row r="2328" spans="5:6" x14ac:dyDescent="0.25">
      <c r="E2328" s="1"/>
      <c r="F2328" s="1"/>
    </row>
    <row r="2329" spans="5:6" x14ac:dyDescent="0.25">
      <c r="E2329" s="1"/>
    </row>
    <row r="2330" spans="5:6" x14ac:dyDescent="0.25">
      <c r="E2330" s="1"/>
    </row>
    <row r="2331" spans="5:6" x14ac:dyDescent="0.25">
      <c r="E2331" s="1"/>
    </row>
    <row r="2332" spans="5:6" x14ac:dyDescent="0.25">
      <c r="E2332" s="1"/>
      <c r="F2332" s="1"/>
    </row>
    <row r="2333" spans="5:6" x14ac:dyDescent="0.25">
      <c r="E2333" s="1"/>
      <c r="F2333" s="1"/>
    </row>
    <row r="2334" spans="5:6" x14ac:dyDescent="0.25">
      <c r="E2334" s="1"/>
    </row>
    <row r="2335" spans="5:6" x14ac:dyDescent="0.25">
      <c r="E2335" s="1"/>
      <c r="F2335" s="1"/>
    </row>
    <row r="2336" spans="5:6" x14ac:dyDescent="0.25">
      <c r="E2336" s="1"/>
      <c r="F2336" s="1"/>
    </row>
    <row r="2337" spans="5:6" x14ac:dyDescent="0.25">
      <c r="E2337" s="1"/>
      <c r="F2337" s="1"/>
    </row>
    <row r="2338" spans="5:6" x14ac:dyDescent="0.25">
      <c r="E2338" s="1"/>
    </row>
    <row r="2339" spans="5:6" x14ac:dyDescent="0.25">
      <c r="E2339" s="1"/>
      <c r="F2339" s="1"/>
    </row>
    <row r="2340" spans="5:6" x14ac:dyDescent="0.25">
      <c r="E2340" s="1"/>
    </row>
    <row r="2341" spans="5:6" x14ac:dyDescent="0.25">
      <c r="E2341" s="1"/>
      <c r="F2341" s="1"/>
    </row>
    <row r="2342" spans="5:6" x14ac:dyDescent="0.25">
      <c r="E2342" s="1"/>
    </row>
    <row r="2343" spans="5:6" x14ac:dyDescent="0.25">
      <c r="E2343" s="1"/>
    </row>
    <row r="2344" spans="5:6" x14ac:dyDescent="0.25">
      <c r="E2344" s="1"/>
    </row>
    <row r="2345" spans="5:6" x14ac:dyDescent="0.25">
      <c r="E2345" s="1"/>
    </row>
    <row r="2346" spans="5:6" x14ac:dyDescent="0.25">
      <c r="E2346" s="1"/>
      <c r="F2346" s="1"/>
    </row>
    <row r="2347" spans="5:6" x14ac:dyDescent="0.25">
      <c r="E2347" s="1"/>
    </row>
    <row r="2348" spans="5:6" x14ac:dyDescent="0.25">
      <c r="E2348" s="1"/>
    </row>
    <row r="2349" spans="5:6" x14ac:dyDescent="0.25">
      <c r="E2349" s="1"/>
    </row>
    <row r="2350" spans="5:6" x14ac:dyDescent="0.25">
      <c r="E2350" s="1"/>
    </row>
    <row r="2351" spans="5:6" x14ac:dyDescent="0.25">
      <c r="E2351" s="1"/>
    </row>
    <row r="2352" spans="5:6" x14ac:dyDescent="0.25">
      <c r="E2352" s="1"/>
      <c r="F2352" s="1"/>
    </row>
    <row r="2353" spans="5:6" x14ac:dyDescent="0.25">
      <c r="E2353" s="1"/>
    </row>
    <row r="2354" spans="5:6" x14ac:dyDescent="0.25">
      <c r="E2354" s="1"/>
      <c r="F2354" s="1"/>
    </row>
    <row r="2355" spans="5:6" x14ac:dyDescent="0.25">
      <c r="E2355" s="1"/>
      <c r="F2355" s="1"/>
    </row>
    <row r="2356" spans="5:6" x14ac:dyDescent="0.25">
      <c r="E2356" s="1"/>
      <c r="F2356" s="1"/>
    </row>
    <row r="2357" spans="5:6" x14ac:dyDescent="0.25">
      <c r="E2357" s="1"/>
    </row>
    <row r="2358" spans="5:6" x14ac:dyDescent="0.25">
      <c r="E2358" s="1"/>
      <c r="F2358" s="1"/>
    </row>
    <row r="2359" spans="5:6" x14ac:dyDescent="0.25">
      <c r="E2359" s="1"/>
      <c r="F2359" s="1"/>
    </row>
    <row r="2360" spans="5:6" x14ac:dyDescent="0.25">
      <c r="E2360" s="1"/>
    </row>
    <row r="2361" spans="5:6" x14ac:dyDescent="0.25">
      <c r="E2361" s="1"/>
    </row>
    <row r="2362" spans="5:6" x14ac:dyDescent="0.25">
      <c r="E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row>
    <row r="2368" spans="5:6" x14ac:dyDescent="0.25">
      <c r="E2368" s="1"/>
    </row>
    <row r="2369" spans="5:6" x14ac:dyDescent="0.25">
      <c r="E2369" s="1"/>
    </row>
    <row r="2370" spans="5:6" x14ac:dyDescent="0.25">
      <c r="E2370" s="1"/>
      <c r="F2370" s="1"/>
    </row>
    <row r="2371" spans="5:6" x14ac:dyDescent="0.25">
      <c r="E2371" s="1"/>
      <c r="F2371" s="1"/>
    </row>
    <row r="2372" spans="5:6" x14ac:dyDescent="0.25">
      <c r="E2372" s="1"/>
    </row>
    <row r="2373" spans="5:6" x14ac:dyDescent="0.25">
      <c r="E2373" s="1"/>
    </row>
    <row r="2374" spans="5:6" x14ac:dyDescent="0.25">
      <c r="E2374" s="1"/>
      <c r="F2374" s="1"/>
    </row>
    <row r="2375" spans="5:6" x14ac:dyDescent="0.25">
      <c r="E2375" s="1"/>
    </row>
    <row r="2376" spans="5:6" x14ac:dyDescent="0.25">
      <c r="E2376" s="1"/>
    </row>
    <row r="2377" spans="5:6" x14ac:dyDescent="0.25">
      <c r="E2377" s="1"/>
    </row>
    <row r="2378" spans="5:6" x14ac:dyDescent="0.25">
      <c r="E2378" s="1"/>
    </row>
    <row r="2379" spans="5:6" x14ac:dyDescent="0.25">
      <c r="E2379" s="1"/>
    </row>
    <row r="2380" spans="5:6" x14ac:dyDescent="0.25">
      <c r="E2380" s="1"/>
    </row>
    <row r="2381" spans="5:6" x14ac:dyDescent="0.25">
      <c r="E2381" s="1"/>
    </row>
    <row r="2382" spans="5:6" x14ac:dyDescent="0.25">
      <c r="E2382" s="1"/>
      <c r="F2382" s="1"/>
    </row>
    <row r="2383" spans="5:6" x14ac:dyDescent="0.25">
      <c r="E2383" s="1"/>
    </row>
    <row r="2384" spans="5:6" x14ac:dyDescent="0.25">
      <c r="E2384" s="1"/>
    </row>
    <row r="2385" spans="5:6" x14ac:dyDescent="0.25">
      <c r="E2385" s="1"/>
      <c r="F2385" s="1"/>
    </row>
    <row r="2386" spans="5:6" x14ac:dyDescent="0.25">
      <c r="E2386" s="1"/>
      <c r="F2386" s="1"/>
    </row>
    <row r="2387" spans="5:6" x14ac:dyDescent="0.25">
      <c r="E2387" s="1"/>
      <c r="F2387" s="1"/>
    </row>
    <row r="2388" spans="5:6" x14ac:dyDescent="0.25">
      <c r="E2388" s="1"/>
    </row>
    <row r="2389" spans="5:6" x14ac:dyDescent="0.25">
      <c r="E2389" s="1"/>
    </row>
    <row r="2390" spans="5:6" x14ac:dyDescent="0.25">
      <c r="E2390" s="1"/>
    </row>
    <row r="2391" spans="5:6" x14ac:dyDescent="0.25">
      <c r="E2391" s="1"/>
    </row>
    <row r="2392" spans="5:6" x14ac:dyDescent="0.25">
      <c r="E2392" s="1"/>
    </row>
    <row r="2393" spans="5:6" x14ac:dyDescent="0.25">
      <c r="E2393" s="1"/>
      <c r="F2393" s="1"/>
    </row>
    <row r="2394" spans="5:6" x14ac:dyDescent="0.25">
      <c r="E2394" s="1"/>
    </row>
    <row r="2395" spans="5:6" x14ac:dyDescent="0.25">
      <c r="E2395" s="1"/>
    </row>
    <row r="2396" spans="5:6" x14ac:dyDescent="0.25">
      <c r="E2396" s="1"/>
      <c r="F2396" s="1"/>
    </row>
    <row r="2397" spans="5:6" x14ac:dyDescent="0.25">
      <c r="E2397" s="1"/>
    </row>
    <row r="2398" spans="5:6" x14ac:dyDescent="0.25">
      <c r="E2398" s="1"/>
    </row>
    <row r="2399" spans="5:6" x14ac:dyDescent="0.25">
      <c r="E2399" s="1"/>
    </row>
    <row r="2400" spans="5:6" x14ac:dyDescent="0.25">
      <c r="E2400" s="1"/>
    </row>
    <row r="2401" spans="5:6" x14ac:dyDescent="0.25">
      <c r="E2401" s="1"/>
      <c r="F2401" s="1"/>
    </row>
    <row r="2402" spans="5:6" x14ac:dyDescent="0.25">
      <c r="E2402" s="1"/>
      <c r="F2402" s="1"/>
    </row>
    <row r="2403" spans="5:6" x14ac:dyDescent="0.25">
      <c r="E2403" s="1"/>
      <c r="F2403" s="1"/>
    </row>
    <row r="2404" spans="5:6" x14ac:dyDescent="0.25">
      <c r="E2404" s="1"/>
    </row>
    <row r="2405" spans="5:6" x14ac:dyDescent="0.25">
      <c r="E2405" s="1"/>
      <c r="F2405" s="1"/>
    </row>
    <row r="2406" spans="5:6" x14ac:dyDescent="0.25">
      <c r="E2406" s="1"/>
    </row>
    <row r="2407" spans="5:6" x14ac:dyDescent="0.25">
      <c r="E2407" s="1"/>
    </row>
    <row r="2408" spans="5:6" x14ac:dyDescent="0.25">
      <c r="E2408" s="1"/>
    </row>
    <row r="2409" spans="5:6" x14ac:dyDescent="0.25">
      <c r="E2409" s="1"/>
      <c r="F2409" s="1"/>
    </row>
    <row r="2410" spans="5:6" x14ac:dyDescent="0.25">
      <c r="E2410" s="1"/>
      <c r="F2410" s="1"/>
    </row>
    <row r="2411" spans="5:6" x14ac:dyDescent="0.25">
      <c r="E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row>
    <row r="2417" spans="5:6" x14ac:dyDescent="0.25">
      <c r="E2417" s="1"/>
      <c r="F2417" s="1"/>
    </row>
    <row r="2418" spans="5:6" x14ac:dyDescent="0.25">
      <c r="E2418" s="1"/>
    </row>
    <row r="2419" spans="5:6" x14ac:dyDescent="0.25">
      <c r="E2419" s="1"/>
      <c r="F2419" s="1"/>
    </row>
    <row r="2420" spans="5:6" x14ac:dyDescent="0.25">
      <c r="E2420" s="1"/>
    </row>
    <row r="2421" spans="5:6" x14ac:dyDescent="0.25">
      <c r="E2421" s="1"/>
      <c r="F2421" s="1"/>
    </row>
    <row r="2422" spans="5:6" x14ac:dyDescent="0.25">
      <c r="E2422" s="1"/>
      <c r="F2422" s="1"/>
    </row>
    <row r="2423" spans="5:6" x14ac:dyDescent="0.25">
      <c r="E2423" s="1"/>
      <c r="F2423" s="1"/>
    </row>
    <row r="2424" spans="5:6" x14ac:dyDescent="0.25">
      <c r="E2424" s="1"/>
    </row>
    <row r="2425" spans="5:6" x14ac:dyDescent="0.25">
      <c r="E2425" s="1"/>
      <c r="F2425" s="1"/>
    </row>
    <row r="2426" spans="5:6" x14ac:dyDescent="0.25">
      <c r="E2426" s="1"/>
    </row>
    <row r="2427" spans="5:6" x14ac:dyDescent="0.25">
      <c r="E2427" s="1"/>
    </row>
    <row r="2428" spans="5:6" x14ac:dyDescent="0.25">
      <c r="E2428" s="1"/>
      <c r="F2428" s="1"/>
    </row>
    <row r="2429" spans="5:6" x14ac:dyDescent="0.25">
      <c r="E2429" s="1"/>
      <c r="F2429" s="1"/>
    </row>
    <row r="2430" spans="5:6" x14ac:dyDescent="0.25">
      <c r="E2430" s="1"/>
    </row>
    <row r="2431" spans="5:6" x14ac:dyDescent="0.25">
      <c r="E2431" s="1"/>
    </row>
    <row r="2432" spans="5:6" x14ac:dyDescent="0.25">
      <c r="E2432" s="1"/>
      <c r="F2432" s="1"/>
    </row>
    <row r="2433" spans="5:6" x14ac:dyDescent="0.25">
      <c r="E2433" s="1"/>
      <c r="F2433" s="1"/>
    </row>
    <row r="2434" spans="5:6" x14ac:dyDescent="0.25">
      <c r="E2434" s="1"/>
    </row>
    <row r="2435" spans="5:6" x14ac:dyDescent="0.25">
      <c r="E2435" s="1"/>
      <c r="F2435" s="1"/>
    </row>
    <row r="2436" spans="5:6" x14ac:dyDescent="0.25">
      <c r="E2436" s="1"/>
    </row>
    <row r="2437" spans="5:6" x14ac:dyDescent="0.25">
      <c r="E2437" s="1"/>
      <c r="F2437" s="1"/>
    </row>
    <row r="2438" spans="5:6" x14ac:dyDescent="0.25">
      <c r="E2438" s="1"/>
    </row>
    <row r="2439" spans="5:6" x14ac:dyDescent="0.25">
      <c r="E2439" s="1"/>
    </row>
    <row r="2440" spans="5:6" x14ac:dyDescent="0.25">
      <c r="E2440" s="1"/>
      <c r="F2440" s="1"/>
    </row>
    <row r="2441" spans="5:6" x14ac:dyDescent="0.25">
      <c r="E2441" s="1"/>
    </row>
    <row r="2442" spans="5:6" x14ac:dyDescent="0.25">
      <c r="E2442" s="1"/>
    </row>
    <row r="2443" spans="5:6" x14ac:dyDescent="0.25">
      <c r="E2443" s="1"/>
    </row>
    <row r="2444" spans="5:6" x14ac:dyDescent="0.25">
      <c r="E2444" s="1"/>
    </row>
    <row r="2445" spans="5:6" x14ac:dyDescent="0.25">
      <c r="E2445" s="1"/>
      <c r="F2445" s="1"/>
    </row>
    <row r="2446" spans="5:6" x14ac:dyDescent="0.25">
      <c r="E2446" s="1"/>
      <c r="F2446" s="1"/>
    </row>
    <row r="2447" spans="5:6" x14ac:dyDescent="0.25">
      <c r="E2447" s="1"/>
      <c r="F2447" s="1"/>
    </row>
    <row r="2448" spans="5:6" x14ac:dyDescent="0.25">
      <c r="E2448" s="1"/>
    </row>
    <row r="2449" spans="5:6" x14ac:dyDescent="0.25">
      <c r="E2449" s="1"/>
    </row>
    <row r="2450" spans="5:6" x14ac:dyDescent="0.25">
      <c r="E2450" s="1"/>
      <c r="F2450" s="1"/>
    </row>
    <row r="2451" spans="5:6" x14ac:dyDescent="0.25">
      <c r="E2451" s="1"/>
    </row>
    <row r="2452" spans="5:6" x14ac:dyDescent="0.25">
      <c r="E2452" s="1"/>
      <c r="F2452" s="1"/>
    </row>
    <row r="2453" spans="5:6" x14ac:dyDescent="0.25">
      <c r="E2453" s="1"/>
      <c r="F2453" s="1"/>
    </row>
    <row r="2454" spans="5:6" x14ac:dyDescent="0.25">
      <c r="E2454" s="1"/>
    </row>
    <row r="2455" spans="5:6" x14ac:dyDescent="0.25">
      <c r="E2455" s="1"/>
      <c r="F2455" s="1"/>
    </row>
    <row r="2456" spans="5:6" x14ac:dyDescent="0.25">
      <c r="E2456" s="1"/>
    </row>
    <row r="2457" spans="5:6" x14ac:dyDescent="0.25">
      <c r="E2457" s="1"/>
      <c r="F2457" s="1"/>
    </row>
    <row r="2458" spans="5:6" x14ac:dyDescent="0.25">
      <c r="E2458" s="1"/>
    </row>
    <row r="2459" spans="5:6" x14ac:dyDescent="0.25">
      <c r="E2459" s="1"/>
    </row>
    <row r="2460" spans="5:6" x14ac:dyDescent="0.25">
      <c r="E2460" s="1"/>
      <c r="F2460" s="1"/>
    </row>
    <row r="2461" spans="5:6" x14ac:dyDescent="0.25">
      <c r="E2461" s="1"/>
    </row>
    <row r="2462" spans="5:6" x14ac:dyDescent="0.25">
      <c r="E2462" s="1"/>
      <c r="F2462" s="1"/>
    </row>
    <row r="2463" spans="5:6" x14ac:dyDescent="0.25">
      <c r="E2463" s="1"/>
      <c r="F2463" s="1"/>
    </row>
    <row r="2464" spans="5:6" x14ac:dyDescent="0.25">
      <c r="E2464" s="1"/>
      <c r="F2464" s="1"/>
    </row>
    <row r="2465" spans="5:6" x14ac:dyDescent="0.25">
      <c r="E2465" s="1"/>
    </row>
    <row r="2466" spans="5:6" x14ac:dyDescent="0.25">
      <c r="E2466" s="1"/>
      <c r="F2466" s="1"/>
    </row>
    <row r="2467" spans="5:6" x14ac:dyDescent="0.25">
      <c r="E2467" s="1"/>
      <c r="F2467" s="1"/>
    </row>
    <row r="2468" spans="5:6" x14ac:dyDescent="0.25">
      <c r="E2468" s="1"/>
    </row>
    <row r="2469" spans="5:6" x14ac:dyDescent="0.25">
      <c r="E2469" s="1"/>
    </row>
    <row r="2470" spans="5:6" x14ac:dyDescent="0.25">
      <c r="E2470" s="1"/>
      <c r="F2470" s="1"/>
    </row>
    <row r="2471" spans="5:6" x14ac:dyDescent="0.25">
      <c r="E2471" s="1"/>
    </row>
    <row r="2472" spans="5:6" x14ac:dyDescent="0.25">
      <c r="E2472" s="1"/>
      <c r="F2472" s="1"/>
    </row>
    <row r="2473" spans="5:6" x14ac:dyDescent="0.25">
      <c r="E2473" s="1"/>
    </row>
    <row r="2474" spans="5:6" x14ac:dyDescent="0.25">
      <c r="E2474" s="1"/>
      <c r="F2474" s="1"/>
    </row>
    <row r="2475" spans="5:6" x14ac:dyDescent="0.25">
      <c r="E2475" s="1"/>
      <c r="F2475" s="1"/>
    </row>
    <row r="2476" spans="5:6" x14ac:dyDescent="0.25">
      <c r="E2476" s="1"/>
      <c r="F2476" s="1"/>
    </row>
    <row r="2477" spans="5:6" x14ac:dyDescent="0.25">
      <c r="E2477" s="1"/>
    </row>
    <row r="2478" spans="5:6" x14ac:dyDescent="0.25">
      <c r="E2478" s="1"/>
      <c r="F2478" s="1"/>
    </row>
    <row r="2479" spans="5:6" x14ac:dyDescent="0.25">
      <c r="E2479" s="1"/>
      <c r="F2479" s="1"/>
    </row>
    <row r="2480" spans="5:6" x14ac:dyDescent="0.25">
      <c r="E2480" s="1"/>
    </row>
    <row r="2481" spans="5:6" x14ac:dyDescent="0.25">
      <c r="E2481" s="1"/>
    </row>
    <row r="2482" spans="5:6" x14ac:dyDescent="0.25">
      <c r="E2482" s="1"/>
    </row>
    <row r="2483" spans="5:6" x14ac:dyDescent="0.25">
      <c r="E2483" s="1"/>
    </row>
    <row r="2484" spans="5:6" x14ac:dyDescent="0.25">
      <c r="E2484" s="1"/>
    </row>
    <row r="2485" spans="5:6" x14ac:dyDescent="0.25">
      <c r="E2485" s="1"/>
    </row>
    <row r="2486" spans="5:6" x14ac:dyDescent="0.25">
      <c r="E2486" s="1"/>
    </row>
    <row r="2487" spans="5:6" x14ac:dyDescent="0.25">
      <c r="E2487" s="1"/>
    </row>
    <row r="2488" spans="5:6" x14ac:dyDescent="0.25">
      <c r="E2488" s="1"/>
    </row>
    <row r="2489" spans="5:6" x14ac:dyDescent="0.25">
      <c r="E2489" s="1"/>
      <c r="F2489" s="1"/>
    </row>
    <row r="2490" spans="5:6" x14ac:dyDescent="0.25">
      <c r="E2490" s="1"/>
      <c r="F2490" s="1"/>
    </row>
    <row r="2491" spans="5:6" x14ac:dyDescent="0.25">
      <c r="E2491" s="1"/>
      <c r="F2491" s="1"/>
    </row>
    <row r="2492" spans="5:6" x14ac:dyDescent="0.25">
      <c r="E2492" s="1"/>
    </row>
    <row r="2493" spans="5:6" x14ac:dyDescent="0.25">
      <c r="E2493" s="1"/>
      <c r="F2493" s="1"/>
    </row>
    <row r="2494" spans="5:6" x14ac:dyDescent="0.25">
      <c r="E2494" s="1"/>
    </row>
    <row r="2495" spans="5:6" x14ac:dyDescent="0.25">
      <c r="E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row>
    <row r="2504" spans="5:6" x14ac:dyDescent="0.25">
      <c r="E2504" s="1"/>
      <c r="F2504" s="1"/>
    </row>
    <row r="2505" spans="5:6" x14ac:dyDescent="0.25">
      <c r="E2505" s="1"/>
    </row>
    <row r="2506" spans="5:6" x14ac:dyDescent="0.25">
      <c r="E2506" s="1"/>
      <c r="F2506" s="1"/>
    </row>
    <row r="2507" spans="5:6" x14ac:dyDescent="0.25">
      <c r="E2507" s="1"/>
      <c r="F2507" s="1"/>
    </row>
    <row r="2508" spans="5:6" x14ac:dyDescent="0.25">
      <c r="E2508" s="1"/>
    </row>
    <row r="2509" spans="5:6" x14ac:dyDescent="0.25">
      <c r="E2509" s="1"/>
      <c r="F2509" s="1"/>
    </row>
    <row r="2510" spans="5:6" x14ac:dyDescent="0.25">
      <c r="E2510" s="1"/>
      <c r="F2510" s="1"/>
    </row>
    <row r="2511" spans="5:6" x14ac:dyDescent="0.25">
      <c r="E2511" s="1"/>
    </row>
    <row r="2512" spans="5:6" x14ac:dyDescent="0.25">
      <c r="E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row>
    <row r="2519" spans="5:6" x14ac:dyDescent="0.25">
      <c r="E2519" s="1"/>
    </row>
    <row r="2520" spans="5:6" x14ac:dyDescent="0.25">
      <c r="E2520" s="1"/>
      <c r="F2520" s="1"/>
    </row>
    <row r="2521" spans="5:6" x14ac:dyDescent="0.25">
      <c r="E2521" s="1"/>
    </row>
    <row r="2522" spans="5:6" x14ac:dyDescent="0.25">
      <c r="E2522" s="1"/>
    </row>
    <row r="2523" spans="5:6" x14ac:dyDescent="0.25">
      <c r="E2523" s="1"/>
      <c r="F2523" s="1"/>
    </row>
    <row r="2524" spans="5:6" x14ac:dyDescent="0.25">
      <c r="E2524" s="1"/>
      <c r="F2524" s="1"/>
    </row>
    <row r="2525" spans="5:6" x14ac:dyDescent="0.25">
      <c r="E2525" s="1"/>
      <c r="F2525" s="1"/>
    </row>
    <row r="2526" spans="5:6" x14ac:dyDescent="0.25">
      <c r="E2526" s="1"/>
    </row>
    <row r="2527" spans="5:6" x14ac:dyDescent="0.25">
      <c r="E2527" s="1"/>
    </row>
    <row r="2528" spans="5:6" x14ac:dyDescent="0.25">
      <c r="E2528" s="1"/>
    </row>
    <row r="2529" spans="5:6" x14ac:dyDescent="0.25">
      <c r="E2529" s="1"/>
      <c r="F2529" s="1"/>
    </row>
    <row r="2530" spans="5:6" x14ac:dyDescent="0.25">
      <c r="E2530" s="1"/>
      <c r="F2530" s="1"/>
    </row>
    <row r="2531" spans="5:6" x14ac:dyDescent="0.25">
      <c r="E2531" s="1"/>
    </row>
    <row r="2532" spans="5:6" x14ac:dyDescent="0.25">
      <c r="E2532" s="1"/>
    </row>
    <row r="2533" spans="5:6" x14ac:dyDescent="0.25">
      <c r="E2533" s="1"/>
    </row>
    <row r="2534" spans="5:6" x14ac:dyDescent="0.25">
      <c r="E2534" s="1"/>
      <c r="F2534" s="1"/>
    </row>
    <row r="2535" spans="5:6" x14ac:dyDescent="0.25">
      <c r="E2535" s="1"/>
      <c r="F2535" s="1"/>
    </row>
    <row r="2536" spans="5:6" x14ac:dyDescent="0.25">
      <c r="E2536" s="1"/>
      <c r="F2536" s="1"/>
    </row>
    <row r="2537" spans="5:6" x14ac:dyDescent="0.25">
      <c r="E2537" s="1"/>
    </row>
    <row r="2538" spans="5:6" x14ac:dyDescent="0.25">
      <c r="E2538" s="1"/>
    </row>
    <row r="2539" spans="5:6" x14ac:dyDescent="0.25">
      <c r="E2539" s="1"/>
    </row>
    <row r="2540" spans="5:6" x14ac:dyDescent="0.25">
      <c r="E2540" s="1"/>
      <c r="F2540" s="1"/>
    </row>
    <row r="2541" spans="5:6" x14ac:dyDescent="0.25">
      <c r="E2541" s="1"/>
      <c r="F2541" s="1"/>
    </row>
    <row r="2542" spans="5:6" x14ac:dyDescent="0.25">
      <c r="E2542" s="1"/>
      <c r="F2542" s="1"/>
    </row>
    <row r="2543" spans="5:6" x14ac:dyDescent="0.25">
      <c r="E2543" s="1"/>
    </row>
    <row r="2544" spans="5:6" x14ac:dyDescent="0.25">
      <c r="E2544" s="1"/>
      <c r="F2544" s="1"/>
    </row>
    <row r="2545" spans="5:6" x14ac:dyDescent="0.25">
      <c r="E2545" s="1"/>
      <c r="F2545" s="1"/>
    </row>
    <row r="2546" spans="5:6" x14ac:dyDescent="0.25">
      <c r="E2546" s="1"/>
      <c r="F2546" s="1"/>
    </row>
    <row r="2547" spans="5:6" x14ac:dyDescent="0.25">
      <c r="E2547" s="1"/>
    </row>
    <row r="2548" spans="5:6" x14ac:dyDescent="0.25">
      <c r="E2548" s="1"/>
    </row>
    <row r="2549" spans="5:6" x14ac:dyDescent="0.25">
      <c r="E2549" s="1"/>
    </row>
    <row r="2550" spans="5:6" x14ac:dyDescent="0.25">
      <c r="E2550" s="1"/>
      <c r="F2550" s="1"/>
    </row>
    <row r="2551" spans="5:6" x14ac:dyDescent="0.25">
      <c r="E2551" s="1"/>
      <c r="F2551" s="1"/>
    </row>
    <row r="2552" spans="5:6" x14ac:dyDescent="0.25">
      <c r="E2552" s="1"/>
    </row>
    <row r="2553" spans="5:6" x14ac:dyDescent="0.25">
      <c r="E2553" s="1"/>
    </row>
    <row r="2554" spans="5:6" x14ac:dyDescent="0.25">
      <c r="E2554" s="1"/>
    </row>
    <row r="2555" spans="5:6" x14ac:dyDescent="0.25">
      <c r="E2555" s="1"/>
    </row>
    <row r="2556" spans="5:6" x14ac:dyDescent="0.25">
      <c r="E2556" s="1"/>
      <c r="F2556" s="1"/>
    </row>
    <row r="2557" spans="5:6" x14ac:dyDescent="0.25">
      <c r="E2557" s="1"/>
    </row>
    <row r="2558" spans="5:6" x14ac:dyDescent="0.25">
      <c r="E2558" s="1"/>
    </row>
    <row r="2559" spans="5:6" x14ac:dyDescent="0.25">
      <c r="E2559" s="1"/>
      <c r="F2559" s="1"/>
    </row>
    <row r="2560" spans="5:6" x14ac:dyDescent="0.25">
      <c r="E2560" s="1"/>
      <c r="F2560" s="1"/>
    </row>
    <row r="2561" spans="5:6" x14ac:dyDescent="0.25">
      <c r="E2561" s="1"/>
    </row>
    <row r="2562" spans="5:6" x14ac:dyDescent="0.25">
      <c r="E2562" s="1"/>
    </row>
    <row r="2563" spans="5:6" x14ac:dyDescent="0.25">
      <c r="E2563" s="1"/>
      <c r="F2563" s="1"/>
    </row>
    <row r="2564" spans="5:6" x14ac:dyDescent="0.25">
      <c r="E2564" s="1"/>
    </row>
    <row r="2565" spans="5:6" x14ac:dyDescent="0.25">
      <c r="E2565" s="1"/>
    </row>
    <row r="2566" spans="5:6" x14ac:dyDescent="0.25">
      <c r="E2566" s="1"/>
    </row>
    <row r="2567" spans="5:6" x14ac:dyDescent="0.25">
      <c r="E2567" s="1"/>
      <c r="F2567" s="1"/>
    </row>
    <row r="2568" spans="5:6" x14ac:dyDescent="0.25">
      <c r="E2568" s="1"/>
      <c r="F2568" s="1"/>
    </row>
    <row r="2569" spans="5:6" x14ac:dyDescent="0.25">
      <c r="E2569" s="1"/>
    </row>
    <row r="2570" spans="5:6" x14ac:dyDescent="0.25">
      <c r="E2570" s="1"/>
      <c r="F2570" s="1"/>
    </row>
    <row r="2571" spans="5:6" x14ac:dyDescent="0.25">
      <c r="E2571" s="1"/>
      <c r="F2571" s="1"/>
    </row>
    <row r="2572" spans="5:6" x14ac:dyDescent="0.25">
      <c r="E2572" s="1"/>
    </row>
    <row r="2573" spans="5:6" x14ac:dyDescent="0.25">
      <c r="E2573" s="1"/>
    </row>
    <row r="2574" spans="5:6" x14ac:dyDescent="0.25">
      <c r="E2574" s="1"/>
      <c r="F2574" s="1"/>
    </row>
    <row r="2575" spans="5:6" x14ac:dyDescent="0.25">
      <c r="E2575" s="1"/>
    </row>
    <row r="2576" spans="5:6" x14ac:dyDescent="0.25">
      <c r="E2576" s="1"/>
      <c r="F2576" s="1"/>
    </row>
    <row r="2577" spans="5:6" x14ac:dyDescent="0.25">
      <c r="E2577" s="1"/>
    </row>
    <row r="2578" spans="5:6" x14ac:dyDescent="0.25">
      <c r="E2578" s="1"/>
    </row>
    <row r="2579" spans="5:6" x14ac:dyDescent="0.25">
      <c r="E2579" s="1"/>
      <c r="F2579" s="1"/>
    </row>
    <row r="2580" spans="5:6" x14ac:dyDescent="0.25">
      <c r="E2580" s="1"/>
    </row>
    <row r="2581" spans="5:6" x14ac:dyDescent="0.25">
      <c r="E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row>
    <row r="2589" spans="5:6" x14ac:dyDescent="0.25">
      <c r="E2589" s="1"/>
      <c r="F2589" s="1"/>
    </row>
    <row r="2590" spans="5:6" x14ac:dyDescent="0.25">
      <c r="E2590" s="1"/>
    </row>
    <row r="2591" spans="5:6" x14ac:dyDescent="0.25">
      <c r="E2591" s="1"/>
    </row>
    <row r="2592" spans="5:6" x14ac:dyDescent="0.25">
      <c r="E2592" s="1"/>
      <c r="F2592" s="1"/>
    </row>
    <row r="2593" spans="5:6" x14ac:dyDescent="0.25">
      <c r="E2593" s="1"/>
      <c r="F2593" s="1"/>
    </row>
    <row r="2594" spans="5:6" x14ac:dyDescent="0.25">
      <c r="E2594" s="1"/>
      <c r="F2594" s="1"/>
    </row>
    <row r="2595" spans="5:6" x14ac:dyDescent="0.25">
      <c r="E2595" s="1"/>
    </row>
    <row r="2596" spans="5:6" x14ac:dyDescent="0.25">
      <c r="E2596" s="1"/>
    </row>
    <row r="2597" spans="5:6" x14ac:dyDescent="0.25">
      <c r="E2597" s="1"/>
      <c r="F2597" s="1"/>
    </row>
    <row r="2598" spans="5:6" x14ac:dyDescent="0.25">
      <c r="E2598" s="1"/>
      <c r="F2598" s="1"/>
    </row>
    <row r="2599" spans="5:6" x14ac:dyDescent="0.25">
      <c r="E2599" s="1"/>
    </row>
    <row r="2600" spans="5:6" x14ac:dyDescent="0.25">
      <c r="E2600" s="1"/>
    </row>
    <row r="2601" spans="5:6" x14ac:dyDescent="0.25">
      <c r="E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row>
    <row r="2610" spans="5:6" x14ac:dyDescent="0.25">
      <c r="E2610" s="1"/>
    </row>
    <row r="2611" spans="5:6" x14ac:dyDescent="0.25">
      <c r="E2611" s="1"/>
    </row>
    <row r="2612" spans="5:6" x14ac:dyDescent="0.25">
      <c r="E2612" s="1"/>
    </row>
    <row r="2613" spans="5:6" x14ac:dyDescent="0.25">
      <c r="E2613" s="1"/>
      <c r="F2613" s="1"/>
    </row>
    <row r="2614" spans="5:6" x14ac:dyDescent="0.25">
      <c r="E2614" s="1"/>
    </row>
    <row r="2615" spans="5:6" x14ac:dyDescent="0.25">
      <c r="E2615" s="1"/>
    </row>
    <row r="2616" spans="5:6" x14ac:dyDescent="0.25">
      <c r="E2616" s="1"/>
    </row>
    <row r="2617" spans="5:6" x14ac:dyDescent="0.25">
      <c r="E2617" s="1"/>
      <c r="F2617" s="1"/>
    </row>
    <row r="2618" spans="5:6" x14ac:dyDescent="0.25">
      <c r="E2618" s="1"/>
    </row>
    <row r="2619" spans="5:6" x14ac:dyDescent="0.25">
      <c r="E2619" s="1"/>
      <c r="F2619" s="1"/>
    </row>
    <row r="2620" spans="5:6" x14ac:dyDescent="0.25">
      <c r="E2620" s="1"/>
    </row>
    <row r="2621" spans="5:6" x14ac:dyDescent="0.25">
      <c r="E2621" s="1"/>
      <c r="F2621" s="1"/>
    </row>
    <row r="2622" spans="5:6" x14ac:dyDescent="0.25">
      <c r="E2622" s="1"/>
    </row>
    <row r="2623" spans="5:6" x14ac:dyDescent="0.25">
      <c r="E2623" s="1"/>
    </row>
    <row r="2624" spans="5:6" x14ac:dyDescent="0.25">
      <c r="E2624" s="1"/>
      <c r="F2624" s="1"/>
    </row>
    <row r="2625" spans="5:6" x14ac:dyDescent="0.25">
      <c r="E2625" s="1"/>
    </row>
    <row r="2626" spans="5:6" x14ac:dyDescent="0.25">
      <c r="E2626" s="1"/>
      <c r="F2626" s="1"/>
    </row>
    <row r="2627" spans="5:6" x14ac:dyDescent="0.25">
      <c r="E2627" s="1"/>
      <c r="F2627" s="1"/>
    </row>
    <row r="2628" spans="5:6" x14ac:dyDescent="0.25">
      <c r="E2628" s="1"/>
      <c r="F2628" s="1"/>
    </row>
    <row r="2629" spans="5:6" x14ac:dyDescent="0.25">
      <c r="E2629" s="1"/>
    </row>
    <row r="2630" spans="5:6" x14ac:dyDescent="0.25">
      <c r="E2630" s="1"/>
      <c r="F2630" s="1"/>
    </row>
    <row r="2631" spans="5:6" x14ac:dyDescent="0.25">
      <c r="E2631" s="1"/>
    </row>
    <row r="2632" spans="5:6" x14ac:dyDescent="0.25">
      <c r="E2632" s="1"/>
      <c r="F2632" s="1"/>
    </row>
    <row r="2633" spans="5:6" x14ac:dyDescent="0.25">
      <c r="E2633" s="1"/>
      <c r="F2633" s="1"/>
    </row>
    <row r="2634" spans="5:6" x14ac:dyDescent="0.25">
      <c r="E2634" s="1"/>
    </row>
    <row r="2635" spans="5:6" x14ac:dyDescent="0.25">
      <c r="E2635" s="1"/>
    </row>
    <row r="2636" spans="5:6" x14ac:dyDescent="0.25">
      <c r="E2636" s="1"/>
      <c r="F2636" s="1"/>
    </row>
    <row r="2637" spans="5:6" x14ac:dyDescent="0.25">
      <c r="E2637" s="1"/>
    </row>
    <row r="2638" spans="5:6" x14ac:dyDescent="0.25">
      <c r="E2638" s="1"/>
      <c r="F2638" s="1"/>
    </row>
    <row r="2639" spans="5:6" x14ac:dyDescent="0.25">
      <c r="E2639" s="1"/>
    </row>
    <row r="2640" spans="5:6" x14ac:dyDescent="0.25">
      <c r="E2640" s="1"/>
      <c r="F2640" s="1"/>
    </row>
    <row r="2641" spans="5:6" x14ac:dyDescent="0.25">
      <c r="E2641" s="1"/>
      <c r="F2641" s="1"/>
    </row>
    <row r="2642" spans="5:6" x14ac:dyDescent="0.25">
      <c r="E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row>
    <row r="2651" spans="5:6" x14ac:dyDescent="0.25">
      <c r="E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row>
    <row r="2657" spans="5:6" x14ac:dyDescent="0.25">
      <c r="E2657" s="1"/>
    </row>
    <row r="2658" spans="5:6" x14ac:dyDescent="0.25">
      <c r="E2658" s="1"/>
    </row>
    <row r="2659" spans="5:6" x14ac:dyDescent="0.25">
      <c r="E2659" s="1"/>
      <c r="F2659" s="1"/>
    </row>
    <row r="2660" spans="5:6" x14ac:dyDescent="0.25">
      <c r="E2660" s="1"/>
    </row>
    <row r="2661" spans="5:6" x14ac:dyDescent="0.25">
      <c r="E2661" s="1"/>
      <c r="F2661" s="1"/>
    </row>
    <row r="2662" spans="5:6" x14ac:dyDescent="0.25">
      <c r="E2662" s="1"/>
    </row>
    <row r="2663" spans="5:6" x14ac:dyDescent="0.25">
      <c r="E2663" s="1"/>
    </row>
    <row r="2664" spans="5:6" x14ac:dyDescent="0.25">
      <c r="E2664" s="1"/>
      <c r="F2664" s="1"/>
    </row>
    <row r="2665" spans="5:6" x14ac:dyDescent="0.25">
      <c r="E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row>
    <row r="2671" spans="5:6" x14ac:dyDescent="0.25">
      <c r="E2671" s="1"/>
      <c r="F2671" s="1"/>
    </row>
    <row r="2672" spans="5:6" x14ac:dyDescent="0.25">
      <c r="E2672" s="1"/>
      <c r="F2672" s="1"/>
    </row>
    <row r="2673" spans="5:6" x14ac:dyDescent="0.25">
      <c r="E2673" s="1"/>
    </row>
    <row r="2674" spans="5:6" x14ac:dyDescent="0.25">
      <c r="E2674" s="1"/>
    </row>
    <row r="2675" spans="5:6" x14ac:dyDescent="0.25">
      <c r="E2675" s="1"/>
      <c r="F2675" s="1"/>
    </row>
    <row r="2676" spans="5:6" x14ac:dyDescent="0.25">
      <c r="E2676" s="1"/>
    </row>
    <row r="2677" spans="5:6" x14ac:dyDescent="0.25">
      <c r="E2677" s="1"/>
      <c r="F2677" s="1"/>
    </row>
    <row r="2678" spans="5:6" x14ac:dyDescent="0.25">
      <c r="E2678" s="1"/>
      <c r="F2678" s="1"/>
    </row>
    <row r="2679" spans="5:6" x14ac:dyDescent="0.25">
      <c r="E2679" s="1"/>
    </row>
    <row r="2680" spans="5:6" x14ac:dyDescent="0.25">
      <c r="E2680" s="1"/>
      <c r="F2680" s="1"/>
    </row>
    <row r="2681" spans="5:6" x14ac:dyDescent="0.25">
      <c r="E2681" s="1"/>
    </row>
    <row r="2682" spans="5:6" x14ac:dyDescent="0.25">
      <c r="E2682" s="1"/>
      <c r="F2682" s="1"/>
    </row>
    <row r="2683" spans="5:6" x14ac:dyDescent="0.25">
      <c r="E2683" s="1"/>
      <c r="F2683" s="1"/>
    </row>
    <row r="2684" spans="5:6" x14ac:dyDescent="0.25">
      <c r="E2684" s="1"/>
    </row>
    <row r="2685" spans="5:6" x14ac:dyDescent="0.25">
      <c r="E2685" s="1"/>
    </row>
    <row r="2686" spans="5:6" x14ac:dyDescent="0.25">
      <c r="E2686" s="1"/>
    </row>
    <row r="2687" spans="5:6" x14ac:dyDescent="0.25">
      <c r="E2687" s="1"/>
      <c r="F2687" s="1"/>
    </row>
    <row r="2688" spans="5:6" x14ac:dyDescent="0.25">
      <c r="E2688" s="1"/>
      <c r="F2688" s="1"/>
    </row>
    <row r="2689" spans="5:6" x14ac:dyDescent="0.25">
      <c r="E2689" s="1"/>
    </row>
    <row r="2690" spans="5:6" x14ac:dyDescent="0.25">
      <c r="E2690" s="1"/>
      <c r="F2690" s="1"/>
    </row>
    <row r="2691" spans="5:6" x14ac:dyDescent="0.25">
      <c r="E2691" s="1"/>
    </row>
    <row r="2692" spans="5:6" x14ac:dyDescent="0.25">
      <c r="E2692" s="1"/>
    </row>
    <row r="2693" spans="5:6" x14ac:dyDescent="0.25">
      <c r="E2693" s="1"/>
      <c r="F2693" s="1"/>
    </row>
    <row r="2694" spans="5:6" x14ac:dyDescent="0.25">
      <c r="E2694" s="1"/>
    </row>
    <row r="2695" spans="5:6" x14ac:dyDescent="0.25">
      <c r="E2695" s="1"/>
      <c r="F2695" s="1"/>
    </row>
    <row r="2696" spans="5:6" x14ac:dyDescent="0.25">
      <c r="E2696" s="1"/>
      <c r="F2696" s="1"/>
    </row>
    <row r="2697" spans="5:6" x14ac:dyDescent="0.25">
      <c r="E2697" s="1"/>
      <c r="F2697" s="1"/>
    </row>
    <row r="2698" spans="5:6" x14ac:dyDescent="0.25">
      <c r="E2698" s="1"/>
    </row>
    <row r="2699" spans="5:6" x14ac:dyDescent="0.25">
      <c r="E2699" s="1"/>
      <c r="F2699" s="1"/>
    </row>
    <row r="2700" spans="5:6" x14ac:dyDescent="0.25">
      <c r="E2700" s="1"/>
      <c r="F2700" s="1"/>
    </row>
    <row r="2701" spans="5:6" x14ac:dyDescent="0.25">
      <c r="E2701" s="1"/>
    </row>
    <row r="2702" spans="5:6" x14ac:dyDescent="0.25">
      <c r="E2702" s="1"/>
      <c r="F2702" s="1"/>
    </row>
    <row r="2703" spans="5:6" x14ac:dyDescent="0.25">
      <c r="E2703" s="1"/>
    </row>
    <row r="2704" spans="5:6" x14ac:dyDescent="0.25">
      <c r="E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row>
    <row r="2712" spans="5:6" x14ac:dyDescent="0.25">
      <c r="E2712" s="1"/>
      <c r="F2712" s="1"/>
    </row>
    <row r="2713" spans="5:6" x14ac:dyDescent="0.25">
      <c r="E2713" s="1"/>
      <c r="F2713" s="1"/>
    </row>
    <row r="2714" spans="5:6" x14ac:dyDescent="0.25">
      <c r="E2714" s="1"/>
    </row>
    <row r="2715" spans="5:6" x14ac:dyDescent="0.25">
      <c r="E2715" s="1"/>
    </row>
    <row r="2716" spans="5:6" x14ac:dyDescent="0.25">
      <c r="E2716" s="1"/>
    </row>
    <row r="2717" spans="5:6" x14ac:dyDescent="0.25">
      <c r="E2717" s="1"/>
    </row>
    <row r="2718" spans="5:6" x14ac:dyDescent="0.25">
      <c r="E2718" s="1"/>
    </row>
    <row r="2719" spans="5:6" x14ac:dyDescent="0.25">
      <c r="E2719" s="1"/>
    </row>
    <row r="2720" spans="5:6" x14ac:dyDescent="0.25">
      <c r="E2720" s="1"/>
      <c r="F2720" s="1"/>
    </row>
    <row r="2721" spans="5:6" x14ac:dyDescent="0.25">
      <c r="E2721" s="1"/>
    </row>
    <row r="2722" spans="5:6" x14ac:dyDescent="0.25">
      <c r="E2722" s="1"/>
      <c r="F2722" s="1"/>
    </row>
    <row r="2723" spans="5:6" x14ac:dyDescent="0.25">
      <c r="E2723" s="1"/>
      <c r="F2723" s="1"/>
    </row>
    <row r="2724" spans="5:6" x14ac:dyDescent="0.25">
      <c r="E2724" s="1"/>
      <c r="F2724" s="1"/>
    </row>
    <row r="2725" spans="5:6" x14ac:dyDescent="0.25">
      <c r="E2725" s="1"/>
    </row>
    <row r="2726" spans="5:6" x14ac:dyDescent="0.25">
      <c r="E2726" s="1"/>
    </row>
    <row r="2727" spans="5:6" x14ac:dyDescent="0.25">
      <c r="E2727" s="1"/>
      <c r="F2727" s="1"/>
    </row>
    <row r="2728" spans="5:6" x14ac:dyDescent="0.25">
      <c r="E2728" s="1"/>
      <c r="F2728" s="1"/>
    </row>
    <row r="2729" spans="5:6" x14ac:dyDescent="0.25">
      <c r="E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row>
    <row r="2736" spans="5:6" x14ac:dyDescent="0.25">
      <c r="E2736" s="1"/>
      <c r="F2736" s="1"/>
    </row>
    <row r="2737" spans="5:6" x14ac:dyDescent="0.25">
      <c r="E2737" s="1"/>
      <c r="F2737" s="1"/>
    </row>
    <row r="2738" spans="5:6" x14ac:dyDescent="0.25">
      <c r="E2738" s="1"/>
    </row>
    <row r="2739" spans="5:6" x14ac:dyDescent="0.25">
      <c r="E2739" s="1"/>
      <c r="F2739" s="1"/>
    </row>
    <row r="2740" spans="5:6" x14ac:dyDescent="0.25">
      <c r="E2740" s="1"/>
      <c r="F2740" s="1"/>
    </row>
    <row r="2741" spans="5:6" x14ac:dyDescent="0.25">
      <c r="E2741" s="1"/>
      <c r="F2741" s="1"/>
    </row>
    <row r="2742" spans="5:6" x14ac:dyDescent="0.25">
      <c r="E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row>
    <row r="2758" spans="5:6" x14ac:dyDescent="0.25">
      <c r="E2758" s="1"/>
      <c r="F2758" s="1"/>
    </row>
    <row r="2759" spans="5:6" x14ac:dyDescent="0.25">
      <c r="E2759" s="1"/>
    </row>
    <row r="2760" spans="5:6" x14ac:dyDescent="0.25">
      <c r="E2760" s="1"/>
      <c r="F2760" s="1"/>
    </row>
    <row r="2761" spans="5:6" x14ac:dyDescent="0.25">
      <c r="E2761" s="1"/>
      <c r="F2761" s="1"/>
    </row>
    <row r="2762" spans="5:6" x14ac:dyDescent="0.25">
      <c r="E2762" s="1"/>
      <c r="F2762" s="1"/>
    </row>
    <row r="2763" spans="5:6" x14ac:dyDescent="0.25">
      <c r="E2763" s="1"/>
    </row>
    <row r="2764" spans="5:6" x14ac:dyDescent="0.25">
      <c r="E2764" s="1"/>
    </row>
    <row r="2765" spans="5:6" x14ac:dyDescent="0.25">
      <c r="E2765" s="1"/>
    </row>
    <row r="2766" spans="5:6" x14ac:dyDescent="0.25">
      <c r="E2766" s="1"/>
      <c r="F2766" s="1"/>
    </row>
    <row r="2767" spans="5:6" x14ac:dyDescent="0.25">
      <c r="E2767" s="1"/>
      <c r="F2767" s="1"/>
    </row>
    <row r="2768" spans="5:6" x14ac:dyDescent="0.25">
      <c r="E2768" s="1"/>
    </row>
    <row r="2769" spans="5:6" x14ac:dyDescent="0.25">
      <c r="E2769" s="1"/>
    </row>
    <row r="2770" spans="5:6" x14ac:dyDescent="0.25">
      <c r="E2770" s="1"/>
      <c r="F2770" s="1"/>
    </row>
    <row r="2771" spans="5:6" x14ac:dyDescent="0.25">
      <c r="E2771" s="1"/>
      <c r="F2771" s="1"/>
    </row>
    <row r="2772" spans="5:6" x14ac:dyDescent="0.25">
      <c r="E2772" s="1"/>
    </row>
    <row r="2773" spans="5:6" x14ac:dyDescent="0.25">
      <c r="E2773" s="1"/>
    </row>
    <row r="2774" spans="5:6" x14ac:dyDescent="0.25">
      <c r="E2774" s="1"/>
    </row>
    <row r="2775" spans="5:6" x14ac:dyDescent="0.25">
      <c r="E2775" s="1"/>
    </row>
    <row r="2776" spans="5:6" x14ac:dyDescent="0.25">
      <c r="E2776" s="1"/>
    </row>
    <row r="2777" spans="5:6" x14ac:dyDescent="0.25">
      <c r="E2777" s="1"/>
      <c r="F2777" s="1"/>
    </row>
    <row r="2778" spans="5:6" x14ac:dyDescent="0.25">
      <c r="E2778" s="1"/>
      <c r="F2778" s="1"/>
    </row>
    <row r="2779" spans="5:6" x14ac:dyDescent="0.25">
      <c r="E2779" s="1"/>
    </row>
    <row r="2780" spans="5:6" x14ac:dyDescent="0.25">
      <c r="E2780" s="1"/>
      <c r="F2780" s="1"/>
    </row>
    <row r="2781" spans="5:6" x14ac:dyDescent="0.25">
      <c r="E2781" s="1"/>
    </row>
    <row r="2782" spans="5:6" x14ac:dyDescent="0.25">
      <c r="E2782" s="1"/>
    </row>
    <row r="2783" spans="5:6" x14ac:dyDescent="0.25">
      <c r="E2783" s="1"/>
      <c r="F2783" s="1"/>
    </row>
    <row r="2784" spans="5:6" x14ac:dyDescent="0.25">
      <c r="E2784" s="1"/>
    </row>
    <row r="2785" spans="5:6" x14ac:dyDescent="0.25">
      <c r="E2785" s="1"/>
    </row>
    <row r="2786" spans="5:6" x14ac:dyDescent="0.25">
      <c r="E2786" s="1"/>
    </row>
    <row r="2787" spans="5:6" x14ac:dyDescent="0.25">
      <c r="E2787" s="1"/>
      <c r="F2787" s="1"/>
    </row>
    <row r="2788" spans="5:6" x14ac:dyDescent="0.25">
      <c r="E2788" s="1"/>
      <c r="F2788" s="1"/>
    </row>
    <row r="2789" spans="5:6" x14ac:dyDescent="0.25">
      <c r="E2789" s="1"/>
    </row>
    <row r="2790" spans="5:6" x14ac:dyDescent="0.25">
      <c r="E2790" s="1"/>
    </row>
    <row r="2791" spans="5:6" x14ac:dyDescent="0.25">
      <c r="E2791" s="1"/>
    </row>
    <row r="2792" spans="5:6" x14ac:dyDescent="0.25">
      <c r="E2792" s="1"/>
      <c r="F2792" s="1"/>
    </row>
    <row r="2793" spans="5:6" x14ac:dyDescent="0.25">
      <c r="E2793" s="1"/>
    </row>
    <row r="2794" spans="5:6" x14ac:dyDescent="0.25">
      <c r="E2794" s="1"/>
    </row>
    <row r="2795" spans="5:6" x14ac:dyDescent="0.25">
      <c r="E2795" s="1"/>
    </row>
    <row r="2796" spans="5:6" x14ac:dyDescent="0.25">
      <c r="E2796" s="1"/>
    </row>
    <row r="2797" spans="5:6" x14ac:dyDescent="0.25">
      <c r="E2797" s="1"/>
    </row>
    <row r="2798" spans="5:6" x14ac:dyDescent="0.25">
      <c r="E2798" s="1"/>
    </row>
    <row r="2799" spans="5:6" x14ac:dyDescent="0.25">
      <c r="E2799" s="1"/>
    </row>
    <row r="2800" spans="5:6" x14ac:dyDescent="0.25">
      <c r="E2800" s="1"/>
      <c r="F2800" s="1"/>
    </row>
    <row r="2801" spans="5:6" x14ac:dyDescent="0.25">
      <c r="E2801" s="1"/>
    </row>
    <row r="2802" spans="5:6" x14ac:dyDescent="0.25">
      <c r="E2802" s="1"/>
      <c r="F2802" s="1"/>
    </row>
    <row r="2803" spans="5:6" x14ac:dyDescent="0.25">
      <c r="E2803" s="1"/>
      <c r="F2803" s="1"/>
    </row>
    <row r="2804" spans="5:6" x14ac:dyDescent="0.25">
      <c r="E2804" s="1"/>
    </row>
    <row r="2805" spans="5:6" x14ac:dyDescent="0.25">
      <c r="E2805" s="1"/>
      <c r="F2805" s="1"/>
    </row>
    <row r="2806" spans="5:6" x14ac:dyDescent="0.25">
      <c r="E2806" s="1"/>
    </row>
    <row r="2807" spans="5:6" x14ac:dyDescent="0.25">
      <c r="E2807" s="1"/>
      <c r="F2807" s="1"/>
    </row>
    <row r="2808" spans="5:6" x14ac:dyDescent="0.25">
      <c r="E2808" s="1"/>
      <c r="F2808" s="1"/>
    </row>
    <row r="2809" spans="5:6" x14ac:dyDescent="0.25">
      <c r="E2809" s="1"/>
    </row>
    <row r="2810" spans="5:6" x14ac:dyDescent="0.25">
      <c r="E2810" s="1"/>
      <c r="F2810" s="1"/>
    </row>
    <row r="2811" spans="5:6" x14ac:dyDescent="0.25">
      <c r="E2811" s="1"/>
      <c r="F2811" s="1"/>
    </row>
    <row r="2812" spans="5:6" x14ac:dyDescent="0.25">
      <c r="E2812" s="1"/>
    </row>
    <row r="2813" spans="5:6" x14ac:dyDescent="0.25">
      <c r="E2813" s="1"/>
      <c r="F2813" s="1"/>
    </row>
    <row r="2814" spans="5:6" x14ac:dyDescent="0.25">
      <c r="E2814" s="1"/>
    </row>
    <row r="2815" spans="5:6" x14ac:dyDescent="0.25">
      <c r="E2815" s="1"/>
      <c r="F2815" s="1"/>
    </row>
    <row r="2816" spans="5:6" x14ac:dyDescent="0.25">
      <c r="E2816" s="1"/>
    </row>
    <row r="2817" spans="5:6" x14ac:dyDescent="0.25">
      <c r="E2817" s="1"/>
      <c r="F2817" s="1"/>
    </row>
    <row r="2818" spans="5:6" x14ac:dyDescent="0.25">
      <c r="E2818" s="1"/>
    </row>
    <row r="2819" spans="5:6" x14ac:dyDescent="0.25">
      <c r="E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row>
    <row r="2825" spans="5:6" x14ac:dyDescent="0.25">
      <c r="E2825" s="1"/>
    </row>
    <row r="2826" spans="5:6" x14ac:dyDescent="0.25">
      <c r="E2826" s="1"/>
      <c r="F2826" s="1"/>
    </row>
    <row r="2827" spans="5:6" x14ac:dyDescent="0.25">
      <c r="E2827" s="1"/>
    </row>
    <row r="2828" spans="5:6" x14ac:dyDescent="0.25">
      <c r="E2828" s="1"/>
      <c r="F2828" s="1"/>
    </row>
    <row r="2829" spans="5:6" x14ac:dyDescent="0.25">
      <c r="E2829" s="1"/>
      <c r="F2829" s="1"/>
    </row>
    <row r="2830" spans="5:6" x14ac:dyDescent="0.25">
      <c r="E2830" s="1"/>
    </row>
    <row r="2831" spans="5:6" x14ac:dyDescent="0.25">
      <c r="E2831" s="1"/>
    </row>
    <row r="2832" spans="5:6" x14ac:dyDescent="0.25">
      <c r="E2832" s="1"/>
    </row>
    <row r="2833" spans="5:6" x14ac:dyDescent="0.25">
      <c r="E2833" s="1"/>
    </row>
    <row r="2834" spans="5:6" x14ac:dyDescent="0.25">
      <c r="E2834" s="1"/>
      <c r="F2834" s="1"/>
    </row>
    <row r="2835" spans="5:6" x14ac:dyDescent="0.25">
      <c r="E2835" s="1"/>
    </row>
    <row r="2836" spans="5:6" x14ac:dyDescent="0.25">
      <c r="E2836" s="1"/>
      <c r="F2836" s="1"/>
    </row>
    <row r="2837" spans="5:6" x14ac:dyDescent="0.25">
      <c r="E2837" s="1"/>
    </row>
    <row r="2838" spans="5:6" x14ac:dyDescent="0.25">
      <c r="E2838" s="1"/>
      <c r="F2838" s="1"/>
    </row>
    <row r="2839" spans="5:6" x14ac:dyDescent="0.25">
      <c r="E2839" s="1"/>
      <c r="F2839" s="1"/>
    </row>
    <row r="2840" spans="5:6" x14ac:dyDescent="0.25">
      <c r="E2840" s="1"/>
    </row>
    <row r="2841" spans="5:6" x14ac:dyDescent="0.25">
      <c r="E2841" s="1"/>
    </row>
    <row r="2842" spans="5:6" x14ac:dyDescent="0.25">
      <c r="E2842" s="1"/>
      <c r="F2842" s="1"/>
    </row>
    <row r="2843" spans="5:6" x14ac:dyDescent="0.25">
      <c r="E2843" s="1"/>
    </row>
    <row r="2844" spans="5:6" x14ac:dyDescent="0.25">
      <c r="E2844" s="1"/>
    </row>
    <row r="2845" spans="5:6" x14ac:dyDescent="0.25">
      <c r="E2845" s="1"/>
    </row>
    <row r="2846" spans="5:6" x14ac:dyDescent="0.25">
      <c r="E2846" s="1"/>
      <c r="F2846" s="1"/>
    </row>
    <row r="2847" spans="5:6" x14ac:dyDescent="0.25">
      <c r="E2847" s="1"/>
    </row>
    <row r="2848" spans="5:6" x14ac:dyDescent="0.25">
      <c r="E2848" s="1"/>
    </row>
    <row r="2849" spans="5:6" x14ac:dyDescent="0.25">
      <c r="E2849" s="1"/>
      <c r="F2849" s="1"/>
    </row>
    <row r="2850" spans="5:6" x14ac:dyDescent="0.25">
      <c r="E2850" s="1"/>
    </row>
    <row r="2851" spans="5:6" x14ac:dyDescent="0.25">
      <c r="E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row>
    <row r="2857" spans="5:6" x14ac:dyDescent="0.25">
      <c r="E2857" s="1"/>
    </row>
    <row r="2858" spans="5:6" x14ac:dyDescent="0.25">
      <c r="E2858" s="1"/>
    </row>
    <row r="2859" spans="5:6" x14ac:dyDescent="0.25">
      <c r="E2859" s="1"/>
      <c r="F2859" s="1"/>
    </row>
    <row r="2860" spans="5:6" x14ac:dyDescent="0.25">
      <c r="E2860" s="1"/>
      <c r="F2860" s="1"/>
    </row>
    <row r="2861" spans="5:6" x14ac:dyDescent="0.25">
      <c r="E2861" s="1"/>
    </row>
    <row r="2862" spans="5:6" x14ac:dyDescent="0.25">
      <c r="E2862" s="1"/>
    </row>
    <row r="2863" spans="5:6" x14ac:dyDescent="0.25">
      <c r="E2863" s="1"/>
    </row>
    <row r="2864" spans="5:6" x14ac:dyDescent="0.25">
      <c r="E2864" s="1"/>
    </row>
    <row r="2865" spans="5:6" x14ac:dyDescent="0.25">
      <c r="E2865" s="1"/>
    </row>
    <row r="2866" spans="5:6" x14ac:dyDescent="0.25">
      <c r="E2866" s="1"/>
    </row>
    <row r="2867" spans="5:6" x14ac:dyDescent="0.25">
      <c r="E2867" s="1"/>
      <c r="F2867" s="1"/>
    </row>
    <row r="2868" spans="5:6" x14ac:dyDescent="0.25">
      <c r="E2868" s="1"/>
      <c r="F2868" s="1"/>
    </row>
    <row r="2869" spans="5:6" x14ac:dyDescent="0.25">
      <c r="E2869" s="1"/>
      <c r="F2869" s="1"/>
    </row>
    <row r="2870" spans="5:6" x14ac:dyDescent="0.25">
      <c r="E2870" s="1"/>
    </row>
    <row r="2871" spans="5:6" x14ac:dyDescent="0.25">
      <c r="E2871" s="1"/>
      <c r="F2871" s="1"/>
    </row>
    <row r="2872" spans="5:6" x14ac:dyDescent="0.25">
      <c r="E2872" s="1"/>
      <c r="F2872" s="1"/>
    </row>
    <row r="2873" spans="5:6" x14ac:dyDescent="0.25">
      <c r="E2873" s="1"/>
      <c r="F2873" s="1"/>
    </row>
    <row r="2874" spans="5:6" x14ac:dyDescent="0.25">
      <c r="E2874" s="1"/>
    </row>
    <row r="2875" spans="5:6" x14ac:dyDescent="0.25">
      <c r="E2875" s="1"/>
      <c r="F2875" s="1"/>
    </row>
    <row r="2876" spans="5:6" x14ac:dyDescent="0.25">
      <c r="E2876" s="1"/>
      <c r="F2876" s="1"/>
    </row>
    <row r="2877" spans="5:6" x14ac:dyDescent="0.25">
      <c r="E2877" s="1"/>
      <c r="F2877" s="1"/>
    </row>
    <row r="2878" spans="5:6" x14ac:dyDescent="0.25">
      <c r="E2878" s="1"/>
    </row>
    <row r="2879" spans="5:6" x14ac:dyDescent="0.25">
      <c r="E2879" s="1"/>
    </row>
    <row r="2880" spans="5:6" x14ac:dyDescent="0.25">
      <c r="E2880" s="1"/>
      <c r="F2880" s="1"/>
    </row>
    <row r="2881" spans="5:6" x14ac:dyDescent="0.25">
      <c r="E2881" s="1"/>
      <c r="F2881" s="1"/>
    </row>
    <row r="2882" spans="5:6" x14ac:dyDescent="0.25">
      <c r="E2882" s="1"/>
    </row>
    <row r="2883" spans="5:6" x14ac:dyDescent="0.25">
      <c r="E2883" s="1"/>
    </row>
    <row r="2884" spans="5:6" x14ac:dyDescent="0.25">
      <c r="E2884" s="1"/>
    </row>
    <row r="2885" spans="5:6" x14ac:dyDescent="0.25">
      <c r="E2885" s="1"/>
      <c r="F2885" s="1"/>
    </row>
    <row r="2886" spans="5:6" x14ac:dyDescent="0.25">
      <c r="E2886" s="1"/>
      <c r="F2886" s="1"/>
    </row>
    <row r="2887" spans="5:6" x14ac:dyDescent="0.25">
      <c r="E2887" s="1"/>
    </row>
    <row r="2888" spans="5:6" x14ac:dyDescent="0.25">
      <c r="E2888" s="1"/>
    </row>
    <row r="2889" spans="5:6" x14ac:dyDescent="0.25">
      <c r="E2889" s="1"/>
    </row>
    <row r="2890" spans="5:6" x14ac:dyDescent="0.25">
      <c r="E2890" s="1"/>
      <c r="F2890" s="1"/>
    </row>
    <row r="2891" spans="5:6" x14ac:dyDescent="0.25">
      <c r="E2891" s="1"/>
      <c r="F2891" s="1"/>
    </row>
    <row r="2892" spans="5:6" x14ac:dyDescent="0.25">
      <c r="E2892" s="1"/>
    </row>
    <row r="2893" spans="5:6" x14ac:dyDescent="0.25">
      <c r="E2893" s="1"/>
      <c r="F2893" s="1"/>
    </row>
    <row r="2894" spans="5:6" x14ac:dyDescent="0.25">
      <c r="E2894" s="1"/>
    </row>
    <row r="2895" spans="5:6" x14ac:dyDescent="0.25">
      <c r="E2895" s="1"/>
    </row>
    <row r="2896" spans="5:6" x14ac:dyDescent="0.25">
      <c r="E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row>
    <row r="2902" spans="5:6" x14ac:dyDescent="0.25">
      <c r="E2902" s="1"/>
    </row>
    <row r="2903" spans="5:6" x14ac:dyDescent="0.25">
      <c r="E2903" s="1"/>
      <c r="F2903" s="1"/>
    </row>
    <row r="2904" spans="5:6" x14ac:dyDescent="0.25">
      <c r="E2904" s="1"/>
    </row>
    <row r="2905" spans="5:6" x14ac:dyDescent="0.25">
      <c r="E2905" s="1"/>
    </row>
    <row r="2906" spans="5:6" x14ac:dyDescent="0.25">
      <c r="E2906" s="1"/>
      <c r="F2906" s="1"/>
    </row>
    <row r="2907" spans="5:6" x14ac:dyDescent="0.25">
      <c r="E2907" s="1"/>
    </row>
    <row r="2908" spans="5:6" x14ac:dyDescent="0.25">
      <c r="E2908" s="1"/>
    </row>
    <row r="2909" spans="5:6" x14ac:dyDescent="0.25">
      <c r="E2909" s="1"/>
    </row>
    <row r="2910" spans="5:6" x14ac:dyDescent="0.25">
      <c r="E2910" s="1"/>
      <c r="F2910" s="1"/>
    </row>
    <row r="2911" spans="5:6" x14ac:dyDescent="0.25">
      <c r="E2911" s="1"/>
      <c r="F2911" s="1"/>
    </row>
    <row r="2912" spans="5:6" x14ac:dyDescent="0.25">
      <c r="E2912" s="1"/>
    </row>
    <row r="2913" spans="5:6" x14ac:dyDescent="0.25">
      <c r="E2913" s="1"/>
    </row>
    <row r="2914" spans="5:6" x14ac:dyDescent="0.25">
      <c r="E2914" s="1"/>
    </row>
    <row r="2915" spans="5:6" x14ac:dyDescent="0.25">
      <c r="E2915" s="1"/>
    </row>
    <row r="2916" spans="5:6" x14ac:dyDescent="0.25">
      <c r="E2916" s="1"/>
      <c r="F2916" s="1"/>
    </row>
    <row r="2917" spans="5:6" x14ac:dyDescent="0.25">
      <c r="E2917" s="1"/>
    </row>
    <row r="2918" spans="5:6" x14ac:dyDescent="0.25">
      <c r="E2918" s="1"/>
      <c r="F2918" s="1"/>
    </row>
    <row r="2919" spans="5:6" x14ac:dyDescent="0.25">
      <c r="E2919" s="1"/>
    </row>
    <row r="2920" spans="5:6" x14ac:dyDescent="0.25">
      <c r="E2920" s="1"/>
      <c r="F2920" s="1"/>
    </row>
    <row r="2921" spans="5:6" x14ac:dyDescent="0.25">
      <c r="E2921" s="1"/>
      <c r="F2921" s="1"/>
    </row>
    <row r="2922" spans="5:6" x14ac:dyDescent="0.25">
      <c r="E2922" s="1"/>
      <c r="F2922" s="1"/>
    </row>
    <row r="2923" spans="5:6" x14ac:dyDescent="0.25">
      <c r="E2923" s="1"/>
    </row>
    <row r="2924" spans="5:6" x14ac:dyDescent="0.25">
      <c r="E2924" s="1"/>
    </row>
    <row r="2925" spans="5:6" x14ac:dyDescent="0.25">
      <c r="E2925" s="1"/>
    </row>
    <row r="2926" spans="5:6" x14ac:dyDescent="0.25">
      <c r="E2926" s="1"/>
      <c r="F2926" s="1"/>
    </row>
    <row r="2927" spans="5:6" x14ac:dyDescent="0.25">
      <c r="E2927" s="1"/>
    </row>
    <row r="2928" spans="5:6" x14ac:dyDescent="0.25">
      <c r="E2928" s="1"/>
    </row>
    <row r="2929" spans="5:6" x14ac:dyDescent="0.25">
      <c r="E2929" s="1"/>
      <c r="F2929" s="1"/>
    </row>
    <row r="2930" spans="5:6" x14ac:dyDescent="0.25">
      <c r="E2930" s="1"/>
      <c r="F2930" s="1"/>
    </row>
    <row r="2931" spans="5:6" x14ac:dyDescent="0.25">
      <c r="E2931" s="1"/>
    </row>
    <row r="2932" spans="5:6" x14ac:dyDescent="0.25">
      <c r="E2932" s="1"/>
    </row>
    <row r="2933" spans="5:6" x14ac:dyDescent="0.25">
      <c r="E2933" s="1"/>
      <c r="F2933" s="1"/>
    </row>
    <row r="2934" spans="5:6" x14ac:dyDescent="0.25">
      <c r="E2934" s="1"/>
    </row>
    <row r="2935" spans="5:6" x14ac:dyDescent="0.25">
      <c r="E2935" s="1"/>
    </row>
    <row r="2936" spans="5:6" x14ac:dyDescent="0.25">
      <c r="E2936" s="1"/>
      <c r="F2936" s="1"/>
    </row>
    <row r="2937" spans="5:6" x14ac:dyDescent="0.25">
      <c r="E2937" s="1"/>
    </row>
    <row r="2938" spans="5:6" x14ac:dyDescent="0.25">
      <c r="E2938" s="1"/>
    </row>
    <row r="2939" spans="5:6" x14ac:dyDescent="0.25">
      <c r="E2939" s="1"/>
      <c r="F2939" s="1"/>
    </row>
    <row r="2940" spans="5:6" x14ac:dyDescent="0.25">
      <c r="E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row>
    <row r="2946" spans="5:6" x14ac:dyDescent="0.25">
      <c r="E2946" s="1"/>
      <c r="F2946" s="1"/>
    </row>
    <row r="2947" spans="5:6" x14ac:dyDescent="0.25">
      <c r="E2947" s="1"/>
      <c r="F2947" s="1"/>
    </row>
    <row r="2948" spans="5:6" x14ac:dyDescent="0.25">
      <c r="E2948" s="1"/>
    </row>
    <row r="2949" spans="5:6" x14ac:dyDescent="0.25">
      <c r="E2949" s="1"/>
      <c r="F2949" s="1"/>
    </row>
    <row r="2950" spans="5:6" x14ac:dyDescent="0.25">
      <c r="E2950" s="1"/>
      <c r="F2950" s="1"/>
    </row>
    <row r="2951" spans="5:6" x14ac:dyDescent="0.25">
      <c r="E2951" s="1"/>
    </row>
    <row r="2952" spans="5:6" x14ac:dyDescent="0.25">
      <c r="E2952" s="1"/>
      <c r="F2952" s="1"/>
    </row>
    <row r="2953" spans="5:6" x14ac:dyDescent="0.25">
      <c r="E2953" s="1"/>
    </row>
    <row r="2954" spans="5:6" x14ac:dyDescent="0.25">
      <c r="E2954" s="1"/>
      <c r="F2954" s="1"/>
    </row>
    <row r="2955" spans="5:6" x14ac:dyDescent="0.25">
      <c r="E2955" s="1"/>
    </row>
    <row r="2956" spans="5:6" x14ac:dyDescent="0.25">
      <c r="E2956" s="1"/>
    </row>
    <row r="2957" spans="5:6" x14ac:dyDescent="0.25">
      <c r="E2957" s="1"/>
    </row>
    <row r="2958" spans="5:6" x14ac:dyDescent="0.25">
      <c r="E2958" s="1"/>
      <c r="F2958" s="1"/>
    </row>
    <row r="2959" spans="5:6" x14ac:dyDescent="0.25">
      <c r="E2959" s="1"/>
    </row>
    <row r="2960" spans="5:6" x14ac:dyDescent="0.25">
      <c r="E2960" s="1"/>
    </row>
    <row r="2961" spans="5:6" x14ac:dyDescent="0.25">
      <c r="E2961" s="1"/>
      <c r="F2961" s="1"/>
    </row>
    <row r="2962" spans="5:6" x14ac:dyDescent="0.25">
      <c r="E2962" s="1"/>
    </row>
    <row r="2963" spans="5:6" x14ac:dyDescent="0.25">
      <c r="E2963" s="1"/>
    </row>
    <row r="2964" spans="5:6" x14ac:dyDescent="0.25">
      <c r="E2964" s="1"/>
    </row>
    <row r="2965" spans="5:6" x14ac:dyDescent="0.25">
      <c r="E2965" s="1"/>
      <c r="F2965" s="1"/>
    </row>
    <row r="2966" spans="5:6" x14ac:dyDescent="0.25">
      <c r="E2966" s="1"/>
    </row>
    <row r="2967" spans="5:6" x14ac:dyDescent="0.25">
      <c r="E2967" s="1"/>
      <c r="F2967" s="1"/>
    </row>
    <row r="2968" spans="5:6" x14ac:dyDescent="0.25">
      <c r="E2968" s="1"/>
    </row>
    <row r="2969" spans="5:6" x14ac:dyDescent="0.25">
      <c r="E2969" s="1"/>
    </row>
    <row r="2970" spans="5:6" x14ac:dyDescent="0.25">
      <c r="E2970" s="1"/>
      <c r="F2970" s="1"/>
    </row>
    <row r="2971" spans="5:6" x14ac:dyDescent="0.25">
      <c r="E2971" s="1"/>
      <c r="F2971" s="1"/>
    </row>
    <row r="2972" spans="5:6" x14ac:dyDescent="0.25">
      <c r="E2972" s="1"/>
    </row>
    <row r="2973" spans="5:6" x14ac:dyDescent="0.25">
      <c r="E2973" s="1"/>
      <c r="F2973" s="1"/>
    </row>
    <row r="2974" spans="5:6" x14ac:dyDescent="0.25">
      <c r="E2974" s="1"/>
      <c r="F2974" s="1"/>
    </row>
    <row r="2975" spans="5:6" x14ac:dyDescent="0.25">
      <c r="E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row>
    <row r="2986" spans="5:6" x14ac:dyDescent="0.25">
      <c r="E2986" s="1"/>
    </row>
    <row r="2987" spans="5:6" x14ac:dyDescent="0.25">
      <c r="E2987" s="1"/>
    </row>
    <row r="2988" spans="5:6" x14ac:dyDescent="0.25">
      <c r="E2988" s="1"/>
    </row>
    <row r="2989" spans="5:6" x14ac:dyDescent="0.25">
      <c r="E2989" s="1"/>
    </row>
    <row r="2990" spans="5:6" x14ac:dyDescent="0.25">
      <c r="E2990" s="1"/>
      <c r="F2990" s="1"/>
    </row>
    <row r="2991" spans="5:6" x14ac:dyDescent="0.25">
      <c r="E2991" s="1"/>
    </row>
    <row r="2992" spans="5:6" x14ac:dyDescent="0.25">
      <c r="E2992" s="1"/>
    </row>
    <row r="2993" spans="5:6" x14ac:dyDescent="0.25">
      <c r="E2993" s="1"/>
    </row>
    <row r="2994" spans="5:6" x14ac:dyDescent="0.25">
      <c r="E2994" s="1"/>
    </row>
    <row r="2995" spans="5:6" x14ac:dyDescent="0.25">
      <c r="E2995" s="1"/>
      <c r="F2995" s="1"/>
    </row>
    <row r="2996" spans="5:6" x14ac:dyDescent="0.25">
      <c r="E2996" s="1"/>
      <c r="F2996" s="1"/>
    </row>
    <row r="2997" spans="5:6" x14ac:dyDescent="0.25">
      <c r="E2997" s="1"/>
      <c r="F2997" s="1"/>
    </row>
    <row r="2998" spans="5:6" x14ac:dyDescent="0.25">
      <c r="E2998" s="1"/>
    </row>
    <row r="2999" spans="5:6" x14ac:dyDescent="0.25">
      <c r="E2999" s="1"/>
      <c r="F2999" s="1"/>
    </row>
    <row r="3000" spans="5:6" x14ac:dyDescent="0.25">
      <c r="E3000" s="1"/>
      <c r="F3000" s="1"/>
    </row>
    <row r="3001" spans="5:6" x14ac:dyDescent="0.25">
      <c r="E3001" s="1"/>
    </row>
  </sheetData>
  <autoFilter ref="A1:T50" xr:uid="{D90FE079-9240-48F8-9432-839D60BCE25D}"/>
  <conditionalFormatting sqref="A2:A50">
    <cfRule type="duplicateValues" dxfId="45"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91F0D-837D-4BEC-8190-E9A2D4A855B5}">
  <dimension ref="A3:J30"/>
  <sheetViews>
    <sheetView topLeftCell="A6" workbookViewId="0">
      <selection activeCell="I25" sqref="I25:J28"/>
    </sheetView>
  </sheetViews>
  <sheetFormatPr defaultRowHeight="15" x14ac:dyDescent="0.25"/>
  <cols>
    <col min="1" max="1" width="14.85546875" bestFit="1" customWidth="1"/>
    <col min="2" max="2" width="9.7109375" bestFit="1" customWidth="1"/>
    <col min="3" max="3" width="13.42578125" bestFit="1" customWidth="1"/>
    <col min="4" max="4" width="21" bestFit="1" customWidth="1"/>
    <col min="5" max="5" width="19.42578125" bestFit="1" customWidth="1"/>
    <col min="6" max="6" width="13.85546875" bestFit="1" customWidth="1"/>
    <col min="7" max="7" width="23.140625" bestFit="1" customWidth="1"/>
    <col min="9" max="9" width="13.42578125" bestFit="1" customWidth="1"/>
    <col min="10" max="10" width="21" bestFit="1" customWidth="1"/>
    <col min="11" max="11" width="19.42578125" bestFit="1" customWidth="1"/>
  </cols>
  <sheetData>
    <row r="3" spans="1:10" x14ac:dyDescent="0.25">
      <c r="A3" t="s">
        <v>273</v>
      </c>
    </row>
    <row r="4" spans="1:10" x14ac:dyDescent="0.25">
      <c r="A4" s="6">
        <v>38</v>
      </c>
    </row>
    <row r="5" spans="1:10" x14ac:dyDescent="0.25">
      <c r="A5" s="2" t="s">
        <v>268</v>
      </c>
      <c r="B5" t="s">
        <v>279</v>
      </c>
    </row>
    <row r="7" spans="1:10" x14ac:dyDescent="0.25">
      <c r="A7" t="s">
        <v>282</v>
      </c>
    </row>
    <row r="8" spans="1:10" x14ac:dyDescent="0.25">
      <c r="A8" s="6">
        <v>26</v>
      </c>
    </row>
    <row r="9" spans="1:10" x14ac:dyDescent="0.25">
      <c r="A9" s="2" t="s">
        <v>268</v>
      </c>
      <c r="B9" t="s">
        <v>278</v>
      </c>
      <c r="I9" s="2" t="s">
        <v>274</v>
      </c>
      <c r="J9" t="s">
        <v>280</v>
      </c>
    </row>
    <row r="10" spans="1:10" x14ac:dyDescent="0.25">
      <c r="I10" s="3" t="s">
        <v>176</v>
      </c>
      <c r="J10" s="6">
        <v>7</v>
      </c>
    </row>
    <row r="11" spans="1:10" x14ac:dyDescent="0.25">
      <c r="A11" t="s">
        <v>283</v>
      </c>
      <c r="I11" s="3" t="s">
        <v>169</v>
      </c>
      <c r="J11" s="6">
        <v>8</v>
      </c>
    </row>
    <row r="12" spans="1:10" x14ac:dyDescent="0.25">
      <c r="A12" s="6">
        <v>12</v>
      </c>
      <c r="C12" t="s">
        <v>286</v>
      </c>
      <c r="I12" s="3" t="s">
        <v>172</v>
      </c>
      <c r="J12" s="6">
        <v>4</v>
      </c>
    </row>
    <row r="13" spans="1:10" x14ac:dyDescent="0.25">
      <c r="C13" s="5">
        <v>19974.609999999993</v>
      </c>
      <c r="F13" s="2" t="s">
        <v>274</v>
      </c>
      <c r="G13" t="s">
        <v>276</v>
      </c>
      <c r="I13" s="3" t="s">
        <v>179</v>
      </c>
      <c r="J13" s="6">
        <v>7</v>
      </c>
    </row>
    <row r="14" spans="1:10" x14ac:dyDescent="0.25">
      <c r="F14" s="3" t="s">
        <v>76</v>
      </c>
      <c r="G14" s="4">
        <v>291.3</v>
      </c>
      <c r="I14" s="3" t="s">
        <v>173</v>
      </c>
      <c r="J14" s="6">
        <v>12</v>
      </c>
    </row>
    <row r="15" spans="1:10" x14ac:dyDescent="0.25">
      <c r="F15" s="3" t="s">
        <v>16</v>
      </c>
      <c r="G15" s="4">
        <v>639.56500000000005</v>
      </c>
      <c r="I15" s="3" t="s">
        <v>275</v>
      </c>
      <c r="J15" s="6">
        <v>38</v>
      </c>
    </row>
    <row r="16" spans="1:10" x14ac:dyDescent="0.25">
      <c r="C16" s="2" t="s">
        <v>274</v>
      </c>
      <c r="D16" t="s">
        <v>276</v>
      </c>
      <c r="F16" s="3" t="s">
        <v>28</v>
      </c>
      <c r="G16" s="4">
        <v>540.04787878787874</v>
      </c>
    </row>
    <row r="17" spans="3:10" x14ac:dyDescent="0.25">
      <c r="C17" s="3" t="s">
        <v>176</v>
      </c>
      <c r="D17" s="4">
        <v>497.75714285714287</v>
      </c>
      <c r="F17" s="3" t="s">
        <v>275</v>
      </c>
      <c r="G17" s="4">
        <v>525.64763157894708</v>
      </c>
    </row>
    <row r="18" spans="3:10" x14ac:dyDescent="0.25">
      <c r="C18" s="3" t="s">
        <v>169</v>
      </c>
      <c r="D18" s="4">
        <v>568.92375000000004</v>
      </c>
    </row>
    <row r="19" spans="3:10" x14ac:dyDescent="0.25">
      <c r="C19" s="3" t="s">
        <v>172</v>
      </c>
      <c r="D19" s="4">
        <v>500.53750000000002</v>
      </c>
      <c r="I19" s="2" t="s">
        <v>274</v>
      </c>
      <c r="J19" t="s">
        <v>280</v>
      </c>
    </row>
    <row r="20" spans="3:10" x14ac:dyDescent="0.25">
      <c r="C20" s="3" t="s">
        <v>179</v>
      </c>
      <c r="D20" s="4">
        <v>520.17714285714283</v>
      </c>
      <c r="I20" s="3" t="s">
        <v>278</v>
      </c>
      <c r="J20">
        <v>12</v>
      </c>
    </row>
    <row r="21" spans="3:10" x14ac:dyDescent="0.25">
      <c r="C21" s="3" t="s">
        <v>173</v>
      </c>
      <c r="D21" s="4">
        <v>524.62750000000005</v>
      </c>
      <c r="I21" s="3" t="s">
        <v>279</v>
      </c>
      <c r="J21">
        <v>26</v>
      </c>
    </row>
    <row r="22" spans="3:10" x14ac:dyDescent="0.25">
      <c r="C22" s="3" t="s">
        <v>275</v>
      </c>
      <c r="D22" s="4">
        <v>525.64763157894743</v>
      </c>
      <c r="I22" s="3" t="s">
        <v>275</v>
      </c>
      <c r="J22">
        <v>38</v>
      </c>
    </row>
    <row r="25" spans="3:10" x14ac:dyDescent="0.25">
      <c r="C25" s="2" t="s">
        <v>274</v>
      </c>
      <c r="D25" t="s">
        <v>280</v>
      </c>
      <c r="F25" s="2" t="s">
        <v>274</v>
      </c>
      <c r="G25" t="s">
        <v>276</v>
      </c>
      <c r="I25" s="2" t="s">
        <v>274</v>
      </c>
      <c r="J25" t="s">
        <v>280</v>
      </c>
    </row>
    <row r="26" spans="3:10" x14ac:dyDescent="0.25">
      <c r="C26" s="3" t="s">
        <v>175</v>
      </c>
      <c r="D26" s="6">
        <v>10</v>
      </c>
      <c r="F26" s="3" t="s">
        <v>47</v>
      </c>
      <c r="G26">
        <v>486.72444444444449</v>
      </c>
      <c r="I26" s="3" t="s">
        <v>15</v>
      </c>
      <c r="J26" s="6">
        <v>18</v>
      </c>
    </row>
    <row r="27" spans="3:10" x14ac:dyDescent="0.25">
      <c r="C27" s="3" t="s">
        <v>171</v>
      </c>
      <c r="D27" s="6">
        <v>13</v>
      </c>
      <c r="F27" s="3" t="s">
        <v>263</v>
      </c>
      <c r="G27">
        <v>567.56076923076932</v>
      </c>
      <c r="I27" s="3" t="s">
        <v>27</v>
      </c>
      <c r="J27" s="6">
        <v>13</v>
      </c>
    </row>
    <row r="28" spans="3:10" x14ac:dyDescent="0.25">
      <c r="C28" s="3" t="s">
        <v>174</v>
      </c>
      <c r="D28" s="6">
        <v>5</v>
      </c>
      <c r="F28" s="3" t="s">
        <v>264</v>
      </c>
      <c r="G28">
        <v>531.77166666666665</v>
      </c>
      <c r="I28" s="3" t="s">
        <v>22</v>
      </c>
      <c r="J28" s="6">
        <v>7</v>
      </c>
    </row>
    <row r="29" spans="3:10" x14ac:dyDescent="0.25">
      <c r="C29" s="3" t="s">
        <v>178</v>
      </c>
      <c r="D29" s="6">
        <v>10</v>
      </c>
      <c r="F29" s="3" t="s">
        <v>265</v>
      </c>
      <c r="G29">
        <v>502.51699999999994</v>
      </c>
      <c r="I29" s="3" t="s">
        <v>275</v>
      </c>
      <c r="J29" s="6">
        <v>38</v>
      </c>
    </row>
    <row r="30" spans="3:10" x14ac:dyDescent="0.25">
      <c r="C30" s="3" t="s">
        <v>275</v>
      </c>
      <c r="D30" s="6">
        <v>38</v>
      </c>
      <c r="F30" s="3" t="s">
        <v>275</v>
      </c>
      <c r="G30">
        <v>525.6476315789472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01FC-0788-4F38-9B70-9B7CFFA2C4AA}">
  <dimension ref="A1:S575"/>
  <sheetViews>
    <sheetView workbookViewId="0">
      <selection activeCell="K8" sqref="K8"/>
    </sheetView>
  </sheetViews>
  <sheetFormatPr defaultRowHeight="15" x14ac:dyDescent="0.25"/>
  <cols>
    <col min="1" max="3" width="22.42578125" customWidth="1"/>
    <col min="4" max="4" width="25.42578125" customWidth="1"/>
    <col min="5" max="5" width="25.85546875" customWidth="1"/>
    <col min="6" max="6" width="19.42578125" customWidth="1"/>
    <col min="7" max="7" width="20.7109375" customWidth="1"/>
    <col min="8" max="8" width="16.42578125" customWidth="1"/>
    <col min="9" max="9" width="16.140625" customWidth="1"/>
    <col min="10" max="10" width="17.42578125" customWidth="1"/>
    <col min="11" max="11" width="21.5703125" customWidth="1"/>
    <col min="13" max="13" width="17.7109375" customWidth="1"/>
    <col min="14" max="14" width="18.28515625" customWidth="1"/>
    <col min="15" max="15" width="20.140625" customWidth="1"/>
    <col min="16" max="16" width="14.28515625" customWidth="1"/>
    <col min="17" max="18" width="18.5703125" customWidth="1"/>
    <col min="19" max="19" width="18.28515625" customWidth="1"/>
  </cols>
  <sheetData>
    <row r="1" spans="1:19" x14ac:dyDescent="0.25">
      <c r="A1" t="s">
        <v>160</v>
      </c>
      <c r="B1" t="s">
        <v>267</v>
      </c>
      <c r="C1" t="s">
        <v>272</v>
      </c>
      <c r="D1" t="s">
        <v>161</v>
      </c>
      <c r="E1" t="s">
        <v>162</v>
      </c>
      <c r="F1" t="s">
        <v>163</v>
      </c>
      <c r="G1" t="s">
        <v>164</v>
      </c>
      <c r="H1" t="s">
        <v>165</v>
      </c>
      <c r="I1" t="s">
        <v>166</v>
      </c>
      <c r="J1" t="s">
        <v>167</v>
      </c>
      <c r="K1" t="s">
        <v>168</v>
      </c>
      <c r="L1" t="s">
        <v>8</v>
      </c>
      <c r="M1" t="s">
        <v>277</v>
      </c>
      <c r="N1" t="s">
        <v>271</v>
      </c>
      <c r="O1" t="s">
        <v>269</v>
      </c>
      <c r="P1" t="s">
        <v>268</v>
      </c>
      <c r="Q1" t="s">
        <v>281</v>
      </c>
      <c r="R1" t="s">
        <v>285</v>
      </c>
      <c r="S1" t="s">
        <v>284</v>
      </c>
    </row>
    <row r="2" spans="1:19" x14ac:dyDescent="0.25">
      <c r="A2">
        <v>3427</v>
      </c>
      <c r="B2" t="str" cm="1">
        <f t="array" ref="B2:B39">VLOOKUP(A2:A39,'Employee Data'!A2:E50,4,FALSE)</f>
        <v>Uriah Bridges</v>
      </c>
      <c r="C2" t="str" cm="1">
        <f t="array" ref="C2:C39">VLOOKUP(A2:A39,'Employee Data'!A2:I50,9,FALSE)</f>
        <v xml:space="preserve">Production       </v>
      </c>
      <c r="D2" s="1">
        <v>45122</v>
      </c>
      <c r="E2" t="s">
        <v>172</v>
      </c>
      <c r="F2" t="s">
        <v>170</v>
      </c>
      <c r="G2" t="s">
        <v>171</v>
      </c>
      <c r="H2" t="s">
        <v>184</v>
      </c>
      <c r="I2" t="s">
        <v>185</v>
      </c>
      <c r="J2">
        <v>2</v>
      </c>
      <c r="K2">
        <v>606.11</v>
      </c>
      <c r="L2" t="str" cm="1">
        <f t="array" ref="L2:L39">VLOOKUP(A2:A39,'Employee Data'!2:50,11,FALSE)</f>
        <v>NG</v>
      </c>
      <c r="M2" t="str" cm="1">
        <f t="array" ref="M2:M39">VLOOKUP(A2:A39,'Employee Data'!A2:S50,19,FALSE)</f>
        <v>Active</v>
      </c>
      <c r="N2" t="str" cm="1">
        <f t="array" ref="N2:N39">VLOOKUP(A2:A39,'Employee Data'!A2:S50,18,FALSE)</f>
        <v>Under Review</v>
      </c>
      <c r="O2" t="str" cm="1">
        <f t="array" ref="O2:O39">VLOOKUP(A2:A39,'Employee Data'!A2:S50,17,FALSE)</f>
        <v>Fully Met</v>
      </c>
      <c r="P2" t="str" cm="1">
        <f t="array" ref="P2:P39">VLOOKUP(A2:A39,'Employee Data'!A2:S50,14)</f>
        <v>Male</v>
      </c>
      <c r="Q2" t="str" cm="1">
        <f t="array" ref="Q2:Q39">VLOOKUP(A2:A39,'Employee Data'!A2:H50,8,FALSE)</f>
        <v>Contract</v>
      </c>
      <c r="R2" t="str">
        <f>TEXT(D2,"MMM")</f>
        <v>Jul</v>
      </c>
      <c r="S2">
        <f>YEAR(D2)</f>
        <v>2023</v>
      </c>
    </row>
    <row r="3" spans="1:19" x14ac:dyDescent="0.25">
      <c r="A3">
        <v>3428</v>
      </c>
      <c r="B3" t="str">
        <v>Paula Small</v>
      </c>
      <c r="C3" t="str">
        <v xml:space="preserve">Production       </v>
      </c>
      <c r="D3" s="1">
        <v>44816</v>
      </c>
      <c r="E3" t="s">
        <v>169</v>
      </c>
      <c r="F3" t="s">
        <v>177</v>
      </c>
      <c r="G3" t="s">
        <v>174</v>
      </c>
      <c r="H3" t="s">
        <v>186</v>
      </c>
      <c r="I3" t="s">
        <v>187</v>
      </c>
      <c r="J3">
        <v>4</v>
      </c>
      <c r="K3">
        <v>673.02</v>
      </c>
      <c r="L3" t="str">
        <v>NG</v>
      </c>
      <c r="M3" t="str">
        <v>Active</v>
      </c>
      <c r="N3" t="str">
        <v>Under Review</v>
      </c>
      <c r="O3" t="str">
        <v>Fully Met</v>
      </c>
      <c r="P3" t="str">
        <v>Male</v>
      </c>
      <c r="Q3" t="str">
        <v>Contract</v>
      </c>
      <c r="R3" t="str">
        <f t="shared" ref="R3:R39" si="0">TEXT(D3,"MMM")</f>
        <v>Sep</v>
      </c>
      <c r="S3">
        <f t="shared" ref="S3:S39" si="1">YEAR(D3)</f>
        <v>2022</v>
      </c>
    </row>
    <row r="4" spans="1:19" x14ac:dyDescent="0.25">
      <c r="A4">
        <v>3429</v>
      </c>
      <c r="B4" t="str">
        <v>Edward Buck</v>
      </c>
      <c r="C4" t="str">
        <v>Sales</v>
      </c>
      <c r="D4" s="1">
        <v>44786</v>
      </c>
      <c r="E4" t="s">
        <v>172</v>
      </c>
      <c r="F4" t="s">
        <v>177</v>
      </c>
      <c r="G4" t="s">
        <v>171</v>
      </c>
      <c r="H4" t="s">
        <v>188</v>
      </c>
      <c r="I4" t="s">
        <v>189</v>
      </c>
      <c r="J4">
        <v>2</v>
      </c>
      <c r="K4">
        <v>413.28</v>
      </c>
      <c r="L4" t="str">
        <v>NG</v>
      </c>
      <c r="M4" t="str">
        <v>Active</v>
      </c>
      <c r="N4" t="str">
        <v>Under Review</v>
      </c>
      <c r="O4" t="str">
        <v>Fully Met</v>
      </c>
      <c r="P4" t="str">
        <v>Male</v>
      </c>
      <c r="Q4" t="str">
        <v>Full-Time</v>
      </c>
      <c r="R4" t="str">
        <f t="shared" si="0"/>
        <v>Aug</v>
      </c>
      <c r="S4">
        <f t="shared" si="1"/>
        <v>2022</v>
      </c>
    </row>
    <row r="5" spans="1:19" x14ac:dyDescent="0.25">
      <c r="A5">
        <v>3430</v>
      </c>
      <c r="B5" t="str">
        <v>Michael Riordan</v>
      </c>
      <c r="C5" t="str">
        <v>Sales</v>
      </c>
      <c r="D5" s="1">
        <v>44910</v>
      </c>
      <c r="E5" t="s">
        <v>179</v>
      </c>
      <c r="F5" t="s">
        <v>177</v>
      </c>
      <c r="G5" t="s">
        <v>175</v>
      </c>
      <c r="H5" t="s">
        <v>190</v>
      </c>
      <c r="I5" t="s">
        <v>191</v>
      </c>
      <c r="J5">
        <v>3</v>
      </c>
      <c r="K5">
        <v>663.78</v>
      </c>
      <c r="L5" t="str">
        <v>NG</v>
      </c>
      <c r="M5" t="str">
        <v>Active</v>
      </c>
      <c r="N5" t="str">
        <v>Under Review</v>
      </c>
      <c r="O5" t="str">
        <v>Fully Met</v>
      </c>
      <c r="P5" t="str">
        <v>Male</v>
      </c>
      <c r="Q5" t="str">
        <v>Contract</v>
      </c>
      <c r="R5" t="str">
        <f t="shared" si="0"/>
        <v>Dec</v>
      </c>
      <c r="S5">
        <f t="shared" si="1"/>
        <v>2022</v>
      </c>
    </row>
    <row r="6" spans="1:19" x14ac:dyDescent="0.25">
      <c r="A6">
        <v>3431</v>
      </c>
      <c r="B6" t="str">
        <v>Jasmine Onque</v>
      </c>
      <c r="C6" t="str">
        <v>Sales</v>
      </c>
      <c r="D6" s="1">
        <v>45120</v>
      </c>
      <c r="E6" t="s">
        <v>173</v>
      </c>
      <c r="F6" t="s">
        <v>177</v>
      </c>
      <c r="G6" t="s">
        <v>171</v>
      </c>
      <c r="H6" t="s">
        <v>192</v>
      </c>
      <c r="I6" t="s">
        <v>193</v>
      </c>
      <c r="J6">
        <v>5</v>
      </c>
      <c r="K6">
        <v>399.03</v>
      </c>
      <c r="L6" t="str">
        <v>CA</v>
      </c>
      <c r="M6" t="str">
        <v>Active</v>
      </c>
      <c r="N6" t="str">
        <v>Under Review</v>
      </c>
      <c r="O6" t="str">
        <v>Fully Met</v>
      </c>
      <c r="P6" t="str">
        <v>Female</v>
      </c>
      <c r="Q6" t="str">
        <v>Contract</v>
      </c>
      <c r="R6" t="str">
        <f t="shared" si="0"/>
        <v>Jul</v>
      </c>
      <c r="S6">
        <f t="shared" si="1"/>
        <v>2023</v>
      </c>
    </row>
    <row r="7" spans="1:19" x14ac:dyDescent="0.25">
      <c r="A7">
        <v>3432</v>
      </c>
      <c r="B7" t="str">
        <v>Maruk Fraval</v>
      </c>
      <c r="C7" t="str">
        <v>Sales</v>
      </c>
      <c r="D7" s="1">
        <v>45034</v>
      </c>
      <c r="E7" t="s">
        <v>179</v>
      </c>
      <c r="F7" t="s">
        <v>170</v>
      </c>
      <c r="G7" t="s">
        <v>178</v>
      </c>
      <c r="H7" t="s">
        <v>194</v>
      </c>
      <c r="I7" t="s">
        <v>195</v>
      </c>
      <c r="J7">
        <v>2</v>
      </c>
      <c r="K7">
        <v>820.33</v>
      </c>
      <c r="L7" t="str">
        <v>CA</v>
      </c>
      <c r="M7" t="str">
        <v>Active</v>
      </c>
      <c r="N7" t="str">
        <v>Under Review</v>
      </c>
      <c r="O7" t="str">
        <v>Fully Met</v>
      </c>
      <c r="P7" t="str">
        <v>Male</v>
      </c>
      <c r="Q7" t="str">
        <v>Contract</v>
      </c>
      <c r="R7" t="str">
        <f t="shared" si="0"/>
        <v>Apr</v>
      </c>
      <c r="S7">
        <f t="shared" si="1"/>
        <v>2023</v>
      </c>
    </row>
    <row r="8" spans="1:19" x14ac:dyDescent="0.25">
      <c r="A8">
        <v>3433</v>
      </c>
      <c r="B8" t="str">
        <v>Latia Costa</v>
      </c>
      <c r="C8" t="str">
        <v>Sales</v>
      </c>
      <c r="D8" s="1">
        <v>44779</v>
      </c>
      <c r="E8" t="s">
        <v>169</v>
      </c>
      <c r="F8" t="s">
        <v>177</v>
      </c>
      <c r="G8" t="s">
        <v>178</v>
      </c>
      <c r="H8" t="s">
        <v>196</v>
      </c>
      <c r="I8" t="s">
        <v>197</v>
      </c>
      <c r="J8">
        <v>5</v>
      </c>
      <c r="K8">
        <v>295.08</v>
      </c>
      <c r="L8" t="str">
        <v>CA</v>
      </c>
      <c r="M8" t="str">
        <v>Non-Active</v>
      </c>
      <c r="N8" t="str">
        <v>Under Review</v>
      </c>
      <c r="O8" t="str">
        <v>Needs Improvement</v>
      </c>
      <c r="P8" t="str">
        <v>Female</v>
      </c>
      <c r="Q8" t="str">
        <v>Full-Time</v>
      </c>
      <c r="R8" t="str">
        <f t="shared" si="0"/>
        <v>Aug</v>
      </c>
      <c r="S8">
        <f t="shared" si="1"/>
        <v>2022</v>
      </c>
    </row>
    <row r="9" spans="1:19" x14ac:dyDescent="0.25">
      <c r="A9">
        <v>3434</v>
      </c>
      <c r="B9" t="str">
        <v>Sharlene Terry</v>
      </c>
      <c r="C9" t="str">
        <v>Sales</v>
      </c>
      <c r="D9" s="1">
        <v>44841</v>
      </c>
      <c r="E9" t="s">
        <v>172</v>
      </c>
      <c r="F9" t="s">
        <v>170</v>
      </c>
      <c r="G9" t="s">
        <v>178</v>
      </c>
      <c r="H9" t="s">
        <v>198</v>
      </c>
      <c r="I9" t="s">
        <v>199</v>
      </c>
      <c r="J9">
        <v>3</v>
      </c>
      <c r="K9">
        <v>790.15</v>
      </c>
      <c r="L9" t="str">
        <v>CA</v>
      </c>
      <c r="M9" t="str">
        <v>Non-Active</v>
      </c>
      <c r="N9" t="str">
        <v>Under Review</v>
      </c>
      <c r="O9" t="str">
        <v>Fully Met</v>
      </c>
      <c r="P9" t="str">
        <v>Female</v>
      </c>
      <c r="Q9" t="str">
        <v>Contract</v>
      </c>
      <c r="R9" t="str">
        <f t="shared" si="0"/>
        <v>Oct</v>
      </c>
      <c r="S9">
        <f t="shared" si="1"/>
        <v>2022</v>
      </c>
    </row>
    <row r="10" spans="1:19" x14ac:dyDescent="0.25">
      <c r="A10">
        <v>3435</v>
      </c>
      <c r="B10" t="str">
        <v>Jac McKinzie</v>
      </c>
      <c r="C10" t="str">
        <v>Sales</v>
      </c>
      <c r="D10" s="1">
        <v>45126</v>
      </c>
      <c r="E10" t="s">
        <v>169</v>
      </c>
      <c r="F10" t="s">
        <v>170</v>
      </c>
      <c r="G10" t="s">
        <v>178</v>
      </c>
      <c r="H10" t="s">
        <v>200</v>
      </c>
      <c r="I10" t="s">
        <v>201</v>
      </c>
      <c r="J10">
        <v>3</v>
      </c>
      <c r="K10">
        <v>798.4</v>
      </c>
      <c r="L10" t="str">
        <v>CA</v>
      </c>
      <c r="M10" t="str">
        <v>Active</v>
      </c>
      <c r="N10" t="str">
        <v>Under Review</v>
      </c>
      <c r="O10" t="str">
        <v>Needs Improvement</v>
      </c>
      <c r="P10" t="str">
        <v>Male</v>
      </c>
      <c r="Q10" t="str">
        <v>Contract</v>
      </c>
      <c r="R10" t="str">
        <f t="shared" si="0"/>
        <v>Jul</v>
      </c>
      <c r="S10">
        <f t="shared" si="1"/>
        <v>2023</v>
      </c>
    </row>
    <row r="11" spans="1:19" x14ac:dyDescent="0.25">
      <c r="A11">
        <v>3436</v>
      </c>
      <c r="B11" t="str">
        <v>Joseph Martins</v>
      </c>
      <c r="C11" t="str">
        <v>Sales</v>
      </c>
      <c r="D11" s="1">
        <v>45025</v>
      </c>
      <c r="E11" t="s">
        <v>172</v>
      </c>
      <c r="F11" t="s">
        <v>170</v>
      </c>
      <c r="G11" t="s">
        <v>171</v>
      </c>
      <c r="H11" t="s">
        <v>202</v>
      </c>
      <c r="I11" t="s">
        <v>203</v>
      </c>
      <c r="J11">
        <v>5</v>
      </c>
      <c r="K11">
        <v>192.61</v>
      </c>
      <c r="L11" t="str">
        <v>CA</v>
      </c>
      <c r="M11" t="str">
        <v>Non-Active</v>
      </c>
      <c r="N11" t="str">
        <v>Under Review</v>
      </c>
      <c r="O11" t="str">
        <v>Fully Met</v>
      </c>
      <c r="P11" t="str">
        <v>Male</v>
      </c>
      <c r="Q11" t="str">
        <v>Part-Time</v>
      </c>
      <c r="R11" t="str">
        <f t="shared" si="0"/>
        <v>Apr</v>
      </c>
      <c r="S11">
        <f t="shared" si="1"/>
        <v>2023</v>
      </c>
    </row>
    <row r="12" spans="1:19" x14ac:dyDescent="0.25">
      <c r="A12">
        <v>3437</v>
      </c>
      <c r="B12" t="str">
        <v>Myriam Givens</v>
      </c>
      <c r="C12" t="str">
        <v>Sales</v>
      </c>
      <c r="D12" s="1">
        <v>44854</v>
      </c>
      <c r="E12" t="s">
        <v>173</v>
      </c>
      <c r="F12" t="s">
        <v>170</v>
      </c>
      <c r="G12" t="s">
        <v>171</v>
      </c>
      <c r="H12" t="s">
        <v>204</v>
      </c>
      <c r="I12" t="s">
        <v>205</v>
      </c>
      <c r="J12">
        <v>1</v>
      </c>
      <c r="K12">
        <v>455.68</v>
      </c>
      <c r="L12" t="str">
        <v>CA</v>
      </c>
      <c r="M12" t="str">
        <v>Active</v>
      </c>
      <c r="N12" t="str">
        <v>Under Review</v>
      </c>
      <c r="O12" t="str">
        <v>Fully Met</v>
      </c>
      <c r="P12" t="str">
        <v>Female</v>
      </c>
      <c r="Q12" t="str">
        <v>Contract</v>
      </c>
      <c r="R12" t="str">
        <f t="shared" si="0"/>
        <v>Oct</v>
      </c>
      <c r="S12">
        <f t="shared" si="1"/>
        <v>2022</v>
      </c>
    </row>
    <row r="13" spans="1:19" x14ac:dyDescent="0.25">
      <c r="A13">
        <v>3438</v>
      </c>
      <c r="B13" t="str">
        <v>Dheepa Nguyen</v>
      </c>
      <c r="C13" t="str">
        <v>Sales</v>
      </c>
      <c r="D13" s="1">
        <v>44839</v>
      </c>
      <c r="E13" t="s">
        <v>173</v>
      </c>
      <c r="F13" t="s">
        <v>170</v>
      </c>
      <c r="G13" t="s">
        <v>171</v>
      </c>
      <c r="H13" t="s">
        <v>206</v>
      </c>
      <c r="I13" t="s">
        <v>207</v>
      </c>
      <c r="J13">
        <v>2</v>
      </c>
      <c r="K13">
        <v>208.17</v>
      </c>
      <c r="L13" t="str">
        <v>CA</v>
      </c>
      <c r="M13" t="str">
        <v>Non-Active</v>
      </c>
      <c r="N13" t="str">
        <v>Under Review</v>
      </c>
      <c r="O13" t="str">
        <v>Fully Met</v>
      </c>
      <c r="P13" t="str">
        <v>Female</v>
      </c>
      <c r="Q13" t="str">
        <v>Full-Time</v>
      </c>
      <c r="R13" t="str">
        <f t="shared" si="0"/>
        <v>Oct</v>
      </c>
      <c r="S13">
        <f t="shared" si="1"/>
        <v>2022</v>
      </c>
    </row>
    <row r="14" spans="1:19" x14ac:dyDescent="0.25">
      <c r="A14">
        <v>3439</v>
      </c>
      <c r="B14" t="str">
        <v>Bartholemew Khemmich</v>
      </c>
      <c r="C14" t="str">
        <v>Sales</v>
      </c>
      <c r="D14" s="1">
        <v>44994</v>
      </c>
      <c r="E14" t="s">
        <v>173</v>
      </c>
      <c r="F14" t="s">
        <v>177</v>
      </c>
      <c r="G14" t="s">
        <v>174</v>
      </c>
      <c r="H14" t="s">
        <v>208</v>
      </c>
      <c r="I14" t="s">
        <v>159</v>
      </c>
      <c r="J14">
        <v>1</v>
      </c>
      <c r="K14">
        <v>421.07</v>
      </c>
      <c r="L14" t="str">
        <v>CA</v>
      </c>
      <c r="M14" t="str">
        <v>Non-Active</v>
      </c>
      <c r="N14" t="str">
        <v>Under Review</v>
      </c>
      <c r="O14" t="str">
        <v>Fully Met</v>
      </c>
      <c r="P14" t="str">
        <v>Male</v>
      </c>
      <c r="Q14" t="str">
        <v>Full-Time</v>
      </c>
      <c r="R14" t="str">
        <f t="shared" si="0"/>
        <v>Mar</v>
      </c>
      <c r="S14">
        <f t="shared" si="1"/>
        <v>2023</v>
      </c>
    </row>
    <row r="15" spans="1:19" x14ac:dyDescent="0.25">
      <c r="A15">
        <v>3440</v>
      </c>
      <c r="B15" t="str">
        <v>Xana Potts</v>
      </c>
      <c r="C15" t="str">
        <v>Sales</v>
      </c>
      <c r="D15" s="1">
        <v>45075</v>
      </c>
      <c r="E15" t="s">
        <v>176</v>
      </c>
      <c r="F15" t="s">
        <v>177</v>
      </c>
      <c r="G15" t="s">
        <v>171</v>
      </c>
      <c r="H15" t="s">
        <v>209</v>
      </c>
      <c r="I15" t="s">
        <v>210</v>
      </c>
      <c r="J15">
        <v>1</v>
      </c>
      <c r="K15">
        <v>649.03</v>
      </c>
      <c r="L15" t="str">
        <v>NG</v>
      </c>
      <c r="M15" t="str">
        <v>Non-Active</v>
      </c>
      <c r="N15" t="str">
        <v>Under Review</v>
      </c>
      <c r="O15" t="str">
        <v>Fully Met</v>
      </c>
      <c r="P15" t="str">
        <v>Female</v>
      </c>
      <c r="Q15" t="str">
        <v>Contract</v>
      </c>
      <c r="R15" t="str">
        <f t="shared" si="0"/>
        <v>May</v>
      </c>
      <c r="S15">
        <f t="shared" si="1"/>
        <v>2023</v>
      </c>
    </row>
    <row r="16" spans="1:19" x14ac:dyDescent="0.25">
      <c r="A16">
        <v>3441</v>
      </c>
      <c r="B16" t="str">
        <v>Prater Jeremy</v>
      </c>
      <c r="C16" t="str">
        <v>Sales</v>
      </c>
      <c r="D16" s="1">
        <v>44934</v>
      </c>
      <c r="E16" t="s">
        <v>179</v>
      </c>
      <c r="F16" t="s">
        <v>170</v>
      </c>
      <c r="G16" t="s">
        <v>178</v>
      </c>
      <c r="H16" t="s">
        <v>211</v>
      </c>
      <c r="I16" t="s">
        <v>212</v>
      </c>
      <c r="J16">
        <v>4</v>
      </c>
      <c r="K16">
        <v>450.2</v>
      </c>
      <c r="L16" t="str">
        <v>NG</v>
      </c>
      <c r="M16" t="str">
        <v>Active</v>
      </c>
      <c r="N16" t="str">
        <v>Under Review</v>
      </c>
      <c r="O16" t="str">
        <v>Needs Improvement</v>
      </c>
      <c r="P16" t="str">
        <v>Male</v>
      </c>
      <c r="Q16" t="str">
        <v>Part-Time</v>
      </c>
      <c r="R16" t="str">
        <f t="shared" si="0"/>
        <v>Jan</v>
      </c>
      <c r="S16">
        <f t="shared" si="1"/>
        <v>2023</v>
      </c>
    </row>
    <row r="17" spans="1:19" x14ac:dyDescent="0.25">
      <c r="A17">
        <v>3442</v>
      </c>
      <c r="B17" t="str">
        <v>Kaylah Moon</v>
      </c>
      <c r="C17" t="str">
        <v>IT/IS</v>
      </c>
      <c r="D17" s="1">
        <v>44991</v>
      </c>
      <c r="E17" t="s">
        <v>179</v>
      </c>
      <c r="F17" t="s">
        <v>177</v>
      </c>
      <c r="G17" t="s">
        <v>171</v>
      </c>
      <c r="H17" t="s">
        <v>213</v>
      </c>
      <c r="I17" t="s">
        <v>214</v>
      </c>
      <c r="J17">
        <v>4</v>
      </c>
      <c r="K17">
        <v>286.87</v>
      </c>
      <c r="L17" t="str">
        <v>NG</v>
      </c>
      <c r="M17" t="str">
        <v>Non-Active</v>
      </c>
      <c r="N17" t="str">
        <v>Under Review</v>
      </c>
      <c r="O17" t="str">
        <v>Needs Improvement</v>
      </c>
      <c r="P17" t="str">
        <v>Male</v>
      </c>
      <c r="Q17" t="str">
        <v>Full-Time</v>
      </c>
      <c r="R17" t="str">
        <f t="shared" si="0"/>
        <v>Mar</v>
      </c>
      <c r="S17">
        <f t="shared" si="1"/>
        <v>2023</v>
      </c>
    </row>
    <row r="18" spans="1:19" x14ac:dyDescent="0.25">
      <c r="A18">
        <v>3443</v>
      </c>
      <c r="B18" t="str">
        <v>Kristen Tate</v>
      </c>
      <c r="C18" t="str">
        <v>IT/IS</v>
      </c>
      <c r="D18" s="1">
        <v>44975</v>
      </c>
      <c r="E18" t="s">
        <v>173</v>
      </c>
      <c r="F18" t="s">
        <v>177</v>
      </c>
      <c r="G18" t="s">
        <v>171</v>
      </c>
      <c r="H18" t="s">
        <v>215</v>
      </c>
      <c r="I18" t="s">
        <v>216</v>
      </c>
      <c r="J18">
        <v>3</v>
      </c>
      <c r="K18">
        <v>402.13</v>
      </c>
      <c r="L18" t="str">
        <v>NG</v>
      </c>
      <c r="M18" t="str">
        <v>Non-Active</v>
      </c>
      <c r="N18" t="str">
        <v>Under Review</v>
      </c>
      <c r="O18" t="str">
        <v>Fully Met</v>
      </c>
      <c r="P18" t="str">
        <v>Male</v>
      </c>
      <c r="Q18" t="str">
        <v>Full-Time</v>
      </c>
      <c r="R18" t="str">
        <f t="shared" si="0"/>
        <v>Feb</v>
      </c>
      <c r="S18">
        <f t="shared" si="1"/>
        <v>2023</v>
      </c>
    </row>
    <row r="19" spans="1:19" x14ac:dyDescent="0.25">
      <c r="A19">
        <v>3444</v>
      </c>
      <c r="B19" t="str">
        <v>Bobby Rodgers</v>
      </c>
      <c r="C19" t="str">
        <v>Sales</v>
      </c>
      <c r="D19" s="1">
        <v>44867</v>
      </c>
      <c r="E19" t="s">
        <v>173</v>
      </c>
      <c r="F19" t="s">
        <v>177</v>
      </c>
      <c r="G19" t="s">
        <v>171</v>
      </c>
      <c r="H19" t="s">
        <v>217</v>
      </c>
      <c r="I19" t="s">
        <v>218</v>
      </c>
      <c r="J19">
        <v>2</v>
      </c>
      <c r="K19">
        <v>388.84</v>
      </c>
      <c r="L19" t="str">
        <v>NG</v>
      </c>
      <c r="M19" t="str">
        <v>Non-Active</v>
      </c>
      <c r="N19" t="str">
        <v>Under Review</v>
      </c>
      <c r="O19" t="str">
        <v>Fully Met</v>
      </c>
      <c r="P19" t="str">
        <v>Male</v>
      </c>
      <c r="Q19" t="str">
        <v>Contract</v>
      </c>
      <c r="R19" t="str">
        <f t="shared" si="0"/>
        <v>Nov</v>
      </c>
      <c r="S19">
        <f t="shared" si="1"/>
        <v>2022</v>
      </c>
    </row>
    <row r="20" spans="1:19" x14ac:dyDescent="0.25">
      <c r="A20">
        <v>3445</v>
      </c>
      <c r="B20" t="str">
        <v>Reid Park</v>
      </c>
      <c r="C20" t="str">
        <v>Sales</v>
      </c>
      <c r="D20" s="1">
        <v>45121</v>
      </c>
      <c r="E20" t="s">
        <v>179</v>
      </c>
      <c r="F20" t="s">
        <v>177</v>
      </c>
      <c r="G20" t="s">
        <v>175</v>
      </c>
      <c r="H20" t="s">
        <v>219</v>
      </c>
      <c r="I20" t="s">
        <v>220</v>
      </c>
      <c r="J20">
        <v>2</v>
      </c>
      <c r="K20">
        <v>879.64</v>
      </c>
      <c r="L20" t="str">
        <v>NG</v>
      </c>
      <c r="M20" t="str">
        <v>Active</v>
      </c>
      <c r="N20" t="str">
        <v>Under Review</v>
      </c>
      <c r="O20" t="str">
        <v>Needs Improvement</v>
      </c>
      <c r="P20" t="str">
        <v>Female</v>
      </c>
      <c r="Q20" t="str">
        <v>Contract</v>
      </c>
      <c r="R20" t="str">
        <f t="shared" si="0"/>
        <v>Jul</v>
      </c>
      <c r="S20">
        <f t="shared" si="1"/>
        <v>2023</v>
      </c>
    </row>
    <row r="21" spans="1:19" x14ac:dyDescent="0.25">
      <c r="A21">
        <v>3446</v>
      </c>
      <c r="B21" t="str">
        <v>Hector Dalton</v>
      </c>
      <c r="C21" t="str">
        <v>Sales</v>
      </c>
      <c r="D21" s="1">
        <v>44906</v>
      </c>
      <c r="E21" t="s">
        <v>173</v>
      </c>
      <c r="F21" t="s">
        <v>170</v>
      </c>
      <c r="G21" t="s">
        <v>171</v>
      </c>
      <c r="H21" t="s">
        <v>183</v>
      </c>
      <c r="I21" t="s">
        <v>221</v>
      </c>
      <c r="J21">
        <v>5</v>
      </c>
      <c r="K21">
        <v>701.13</v>
      </c>
      <c r="L21" t="str">
        <v>NG</v>
      </c>
      <c r="M21" t="str">
        <v>Active</v>
      </c>
      <c r="N21" t="str">
        <v>Under Review</v>
      </c>
      <c r="O21" t="str">
        <v>Needs Improvement</v>
      </c>
      <c r="P21" t="str">
        <v>Female</v>
      </c>
      <c r="Q21" t="str">
        <v>Part-Time</v>
      </c>
      <c r="R21" t="str">
        <f t="shared" si="0"/>
        <v>Dec</v>
      </c>
      <c r="S21">
        <f t="shared" si="1"/>
        <v>2022</v>
      </c>
    </row>
    <row r="22" spans="1:19" x14ac:dyDescent="0.25">
      <c r="A22">
        <v>3447</v>
      </c>
      <c r="B22" t="str">
        <v>Mariela Schultz</v>
      </c>
      <c r="C22" t="str">
        <v>Sales</v>
      </c>
      <c r="D22" s="1">
        <v>45018</v>
      </c>
      <c r="E22" t="s">
        <v>169</v>
      </c>
      <c r="F22" t="s">
        <v>170</v>
      </c>
      <c r="G22" t="s">
        <v>174</v>
      </c>
      <c r="H22" t="s">
        <v>222</v>
      </c>
      <c r="I22" t="s">
        <v>223</v>
      </c>
      <c r="J22">
        <v>3</v>
      </c>
      <c r="K22">
        <v>353.21</v>
      </c>
      <c r="L22" t="str">
        <v>NG</v>
      </c>
      <c r="M22" t="str">
        <v>Non-Active</v>
      </c>
      <c r="N22" t="str">
        <v>Under Review</v>
      </c>
      <c r="O22" t="str">
        <v>Fully Met</v>
      </c>
      <c r="P22" t="str">
        <v>Female</v>
      </c>
      <c r="Q22" t="str">
        <v>Part-Time</v>
      </c>
      <c r="R22" t="str">
        <f t="shared" si="0"/>
        <v>Apr</v>
      </c>
      <c r="S22">
        <f t="shared" si="1"/>
        <v>2023</v>
      </c>
    </row>
    <row r="23" spans="1:19" x14ac:dyDescent="0.25">
      <c r="A23">
        <v>3448</v>
      </c>
      <c r="B23" t="str">
        <v>Angela Molina</v>
      </c>
      <c r="C23" t="str">
        <v>Sales</v>
      </c>
      <c r="D23" s="1">
        <v>45062</v>
      </c>
      <c r="E23" t="s">
        <v>176</v>
      </c>
      <c r="F23" t="s">
        <v>170</v>
      </c>
      <c r="G23" t="s">
        <v>175</v>
      </c>
      <c r="H23" t="s">
        <v>224</v>
      </c>
      <c r="I23" t="s">
        <v>225</v>
      </c>
      <c r="J23">
        <v>4</v>
      </c>
      <c r="K23">
        <v>911.05</v>
      </c>
      <c r="L23" t="str">
        <v>NG</v>
      </c>
      <c r="M23" t="str">
        <v>Non-Active</v>
      </c>
      <c r="N23" t="str">
        <v>Under Review</v>
      </c>
      <c r="O23" t="str">
        <v>Fully Met</v>
      </c>
      <c r="P23" t="str">
        <v>Male</v>
      </c>
      <c r="Q23" t="str">
        <v>Full-Time</v>
      </c>
      <c r="R23" t="str">
        <f t="shared" si="0"/>
        <v>May</v>
      </c>
      <c r="S23">
        <f t="shared" si="1"/>
        <v>2023</v>
      </c>
    </row>
    <row r="24" spans="1:19" x14ac:dyDescent="0.25">
      <c r="A24">
        <v>3449</v>
      </c>
      <c r="B24" t="str">
        <v>Gerald Preston</v>
      </c>
      <c r="C24" t="str">
        <v>Sales</v>
      </c>
      <c r="D24" s="1">
        <v>44836</v>
      </c>
      <c r="E24" t="s">
        <v>176</v>
      </c>
      <c r="F24" t="s">
        <v>177</v>
      </c>
      <c r="G24" t="s">
        <v>175</v>
      </c>
      <c r="H24" t="s">
        <v>226</v>
      </c>
      <c r="I24" t="s">
        <v>227</v>
      </c>
      <c r="J24">
        <v>3</v>
      </c>
      <c r="K24">
        <v>242.21</v>
      </c>
      <c r="L24" t="str">
        <v>UK</v>
      </c>
      <c r="M24" t="str">
        <v>Non-Active</v>
      </c>
      <c r="N24" t="str">
        <v>Under Review</v>
      </c>
      <c r="O24" t="str">
        <v>Fully Met</v>
      </c>
      <c r="P24" t="str">
        <v>Male</v>
      </c>
      <c r="Q24" t="str">
        <v>Contract</v>
      </c>
      <c r="R24" t="str">
        <f t="shared" si="0"/>
        <v>Oct</v>
      </c>
      <c r="S24">
        <f t="shared" si="1"/>
        <v>2022</v>
      </c>
    </row>
    <row r="25" spans="1:19" x14ac:dyDescent="0.25">
      <c r="A25">
        <v>3450</v>
      </c>
      <c r="B25" t="str">
        <v>Reilly Moyer</v>
      </c>
      <c r="C25" t="str">
        <v>Sales</v>
      </c>
      <c r="D25" s="1">
        <v>44938</v>
      </c>
      <c r="E25" t="s">
        <v>173</v>
      </c>
      <c r="F25" t="s">
        <v>170</v>
      </c>
      <c r="G25" t="s">
        <v>175</v>
      </c>
      <c r="H25" t="s">
        <v>228</v>
      </c>
      <c r="I25" t="s">
        <v>229</v>
      </c>
      <c r="J25">
        <v>4</v>
      </c>
      <c r="K25">
        <v>186.07</v>
      </c>
      <c r="L25" t="str">
        <v>UK</v>
      </c>
      <c r="M25" t="str">
        <v>Non-Active</v>
      </c>
      <c r="N25" t="str">
        <v>Under Review</v>
      </c>
      <c r="O25" t="str">
        <v>Needs Improvement</v>
      </c>
      <c r="P25" t="str">
        <v>Male</v>
      </c>
      <c r="Q25" t="str">
        <v>Contract</v>
      </c>
      <c r="R25" t="str">
        <f t="shared" si="0"/>
        <v>Jan</v>
      </c>
      <c r="S25">
        <f t="shared" si="1"/>
        <v>2023</v>
      </c>
    </row>
    <row r="26" spans="1:19" x14ac:dyDescent="0.25">
      <c r="A26">
        <v>3451</v>
      </c>
      <c r="B26" t="str">
        <v>Carlee French</v>
      </c>
      <c r="C26" t="str">
        <v>Sales</v>
      </c>
      <c r="D26" s="1">
        <v>45007</v>
      </c>
      <c r="E26" t="s">
        <v>173</v>
      </c>
      <c r="F26" t="s">
        <v>177</v>
      </c>
      <c r="G26" t="s">
        <v>175</v>
      </c>
      <c r="H26" t="s">
        <v>230</v>
      </c>
      <c r="I26" t="s">
        <v>231</v>
      </c>
      <c r="J26">
        <v>1</v>
      </c>
      <c r="K26">
        <v>921.97</v>
      </c>
      <c r="L26" t="str">
        <v>UK</v>
      </c>
      <c r="M26" t="str">
        <v>Non-Active</v>
      </c>
      <c r="N26" t="str">
        <v>Under Review</v>
      </c>
      <c r="O26" t="str">
        <v>Needs Improvement</v>
      </c>
      <c r="P26" t="str">
        <v>Male</v>
      </c>
      <c r="Q26" t="str">
        <v>Contract</v>
      </c>
      <c r="R26" t="str">
        <f t="shared" si="0"/>
        <v>Mar</v>
      </c>
      <c r="S26">
        <f t="shared" si="1"/>
        <v>2023</v>
      </c>
    </row>
    <row r="27" spans="1:19" x14ac:dyDescent="0.25">
      <c r="A27">
        <v>3452</v>
      </c>
      <c r="B27" t="str">
        <v>Jaydon Blackburn</v>
      </c>
      <c r="C27" t="str">
        <v>Sales</v>
      </c>
      <c r="D27" s="1">
        <v>44817</v>
      </c>
      <c r="E27" t="s">
        <v>169</v>
      </c>
      <c r="F27" t="s">
        <v>170</v>
      </c>
      <c r="G27" t="s">
        <v>171</v>
      </c>
      <c r="H27" t="s">
        <v>232</v>
      </c>
      <c r="I27" t="s">
        <v>233</v>
      </c>
      <c r="J27">
        <v>1</v>
      </c>
      <c r="K27">
        <v>691.04</v>
      </c>
      <c r="L27" t="str">
        <v>UK</v>
      </c>
      <c r="M27" t="str">
        <v>Active</v>
      </c>
      <c r="N27" t="str">
        <v>Under Review</v>
      </c>
      <c r="O27" t="str">
        <v>Fully Met</v>
      </c>
      <c r="P27" t="str">
        <v>Male</v>
      </c>
      <c r="Q27" t="str">
        <v>Part-Time</v>
      </c>
      <c r="R27" t="str">
        <f t="shared" si="0"/>
        <v>Sep</v>
      </c>
      <c r="S27">
        <f t="shared" si="1"/>
        <v>2022</v>
      </c>
    </row>
    <row r="28" spans="1:19" x14ac:dyDescent="0.25">
      <c r="A28">
        <v>3453</v>
      </c>
      <c r="B28" t="str">
        <v>Bridger Carter</v>
      </c>
      <c r="C28" t="str">
        <v>Sales</v>
      </c>
      <c r="D28" s="1">
        <v>44798</v>
      </c>
      <c r="E28" t="s">
        <v>169</v>
      </c>
      <c r="F28" t="s">
        <v>177</v>
      </c>
      <c r="G28" t="s">
        <v>175</v>
      </c>
      <c r="H28" t="s">
        <v>234</v>
      </c>
      <c r="I28" t="s">
        <v>235</v>
      </c>
      <c r="J28">
        <v>5</v>
      </c>
      <c r="K28">
        <v>964.44</v>
      </c>
      <c r="L28" t="str">
        <v>UK</v>
      </c>
      <c r="M28" t="str">
        <v>Active</v>
      </c>
      <c r="N28" t="str">
        <v>Under Review</v>
      </c>
      <c r="O28" t="str">
        <v>Fully Met</v>
      </c>
      <c r="P28" t="str">
        <v>Male</v>
      </c>
      <c r="Q28" t="str">
        <v>Contract</v>
      </c>
      <c r="R28" t="str">
        <f t="shared" si="0"/>
        <v>Aug</v>
      </c>
      <c r="S28">
        <f t="shared" si="1"/>
        <v>2022</v>
      </c>
    </row>
    <row r="29" spans="1:19" x14ac:dyDescent="0.25">
      <c r="A29">
        <v>3454</v>
      </c>
      <c r="B29" t="str">
        <v>Leon Beard</v>
      </c>
      <c r="C29" t="str">
        <v>IT/IS</v>
      </c>
      <c r="D29" s="1">
        <v>44964</v>
      </c>
      <c r="E29" t="s">
        <v>176</v>
      </c>
      <c r="F29" t="s">
        <v>170</v>
      </c>
      <c r="G29" t="s">
        <v>178</v>
      </c>
      <c r="H29" t="s">
        <v>236</v>
      </c>
      <c r="I29" t="s">
        <v>237</v>
      </c>
      <c r="J29">
        <v>3</v>
      </c>
      <c r="K29">
        <v>184.9</v>
      </c>
      <c r="L29" t="str">
        <v>UK</v>
      </c>
      <c r="M29" t="str">
        <v>Active</v>
      </c>
      <c r="N29" t="str">
        <v>Promote</v>
      </c>
      <c r="O29" t="str">
        <v>Exceed</v>
      </c>
      <c r="P29" t="str">
        <v>Male</v>
      </c>
      <c r="Q29" t="str">
        <v>Full-Time</v>
      </c>
      <c r="R29" t="str">
        <f t="shared" si="0"/>
        <v>Feb</v>
      </c>
      <c r="S29">
        <f t="shared" si="1"/>
        <v>2023</v>
      </c>
    </row>
    <row r="30" spans="1:19" x14ac:dyDescent="0.25">
      <c r="A30">
        <v>3455</v>
      </c>
      <c r="B30" t="str">
        <v>Charity Miranda</v>
      </c>
      <c r="C30" t="str">
        <v>Sales</v>
      </c>
      <c r="D30" s="1">
        <v>45002</v>
      </c>
      <c r="E30" t="s">
        <v>179</v>
      </c>
      <c r="F30" t="s">
        <v>177</v>
      </c>
      <c r="G30" t="s">
        <v>178</v>
      </c>
      <c r="H30" t="s">
        <v>238</v>
      </c>
      <c r="I30" t="s">
        <v>239</v>
      </c>
      <c r="J30">
        <v>1</v>
      </c>
      <c r="K30">
        <v>220.41</v>
      </c>
      <c r="L30" t="str">
        <v>US</v>
      </c>
      <c r="M30" t="str">
        <v>Non-Active</v>
      </c>
      <c r="N30" t="str">
        <v>Under Review</v>
      </c>
      <c r="O30" t="str">
        <v>Needs Improvement</v>
      </c>
      <c r="P30" t="str">
        <v>Male</v>
      </c>
      <c r="Q30" t="str">
        <v>Full-Time</v>
      </c>
      <c r="R30" t="str">
        <f t="shared" si="0"/>
        <v>Mar</v>
      </c>
      <c r="S30">
        <f t="shared" si="1"/>
        <v>2023</v>
      </c>
    </row>
    <row r="31" spans="1:19" x14ac:dyDescent="0.25">
      <c r="A31">
        <v>3456</v>
      </c>
      <c r="B31" t="str">
        <v>Axel Howe</v>
      </c>
      <c r="C31" t="str">
        <v>Sales</v>
      </c>
      <c r="D31" s="1">
        <v>45085</v>
      </c>
      <c r="E31" t="s">
        <v>173</v>
      </c>
      <c r="F31" t="s">
        <v>177</v>
      </c>
      <c r="G31" t="s">
        <v>178</v>
      </c>
      <c r="H31" t="s">
        <v>240</v>
      </c>
      <c r="I31" t="s">
        <v>241</v>
      </c>
      <c r="J31">
        <v>2</v>
      </c>
      <c r="K31">
        <v>336.82</v>
      </c>
      <c r="L31" t="str">
        <v>US</v>
      </c>
      <c r="M31" t="str">
        <v>Active</v>
      </c>
      <c r="N31" t="str">
        <v>Under Review</v>
      </c>
      <c r="O31" t="str">
        <v>Fully Met</v>
      </c>
      <c r="P31" t="str">
        <v>Female</v>
      </c>
      <c r="Q31" t="str">
        <v>Full-Time</v>
      </c>
      <c r="R31" t="str">
        <f t="shared" si="0"/>
        <v>Jun</v>
      </c>
      <c r="S31">
        <f t="shared" si="1"/>
        <v>2023</v>
      </c>
    </row>
    <row r="32" spans="1:19" x14ac:dyDescent="0.25">
      <c r="A32">
        <v>3457</v>
      </c>
      <c r="B32" t="str">
        <v>Milton Wall</v>
      </c>
      <c r="C32" t="str">
        <v>Sales</v>
      </c>
      <c r="D32" s="1">
        <v>45031</v>
      </c>
      <c r="E32" t="s">
        <v>169</v>
      </c>
      <c r="F32" t="s">
        <v>177</v>
      </c>
      <c r="G32" t="s">
        <v>175</v>
      </c>
      <c r="H32" t="s">
        <v>180</v>
      </c>
      <c r="I32" t="s">
        <v>242</v>
      </c>
      <c r="J32">
        <v>4</v>
      </c>
      <c r="K32">
        <v>485.73</v>
      </c>
      <c r="L32" t="str">
        <v>US</v>
      </c>
      <c r="M32" t="str">
        <v>Active</v>
      </c>
      <c r="N32" t="str">
        <v>Promote</v>
      </c>
      <c r="O32" t="str">
        <v>Exceed</v>
      </c>
      <c r="P32" t="str">
        <v>Female</v>
      </c>
      <c r="Q32" t="str">
        <v>Full-Time</v>
      </c>
      <c r="R32" t="str">
        <f t="shared" si="0"/>
        <v>Apr</v>
      </c>
      <c r="S32">
        <f t="shared" si="1"/>
        <v>2023</v>
      </c>
    </row>
    <row r="33" spans="1:19" x14ac:dyDescent="0.25">
      <c r="A33">
        <v>3458</v>
      </c>
      <c r="B33" t="str">
        <v>Cory Robinson</v>
      </c>
      <c r="C33" t="str">
        <v>Sales</v>
      </c>
      <c r="D33" s="1">
        <v>44897</v>
      </c>
      <c r="E33" t="s">
        <v>176</v>
      </c>
      <c r="F33" t="s">
        <v>170</v>
      </c>
      <c r="G33" t="s">
        <v>171</v>
      </c>
      <c r="H33" t="s">
        <v>243</v>
      </c>
      <c r="I33" t="s">
        <v>244</v>
      </c>
      <c r="J33">
        <v>2</v>
      </c>
      <c r="K33">
        <v>409.27</v>
      </c>
      <c r="L33" t="str">
        <v>US</v>
      </c>
      <c r="M33" t="str">
        <v>Non-Active</v>
      </c>
      <c r="N33" t="str">
        <v>Under Review</v>
      </c>
      <c r="O33" t="str">
        <v>Exceed</v>
      </c>
      <c r="P33" t="str">
        <v>Female</v>
      </c>
      <c r="Q33" t="str">
        <v>Contract</v>
      </c>
      <c r="R33" t="str">
        <f t="shared" si="0"/>
        <v>Dec</v>
      </c>
      <c r="S33">
        <f t="shared" si="1"/>
        <v>2022</v>
      </c>
    </row>
    <row r="34" spans="1:19" x14ac:dyDescent="0.25">
      <c r="A34">
        <v>3459</v>
      </c>
      <c r="B34" t="str">
        <v>Saniya Yu</v>
      </c>
      <c r="C34" t="str">
        <v>Sales</v>
      </c>
      <c r="D34" s="1">
        <v>45091</v>
      </c>
      <c r="E34" t="s">
        <v>176</v>
      </c>
      <c r="F34" t="s">
        <v>170</v>
      </c>
      <c r="G34" t="s">
        <v>178</v>
      </c>
      <c r="H34" t="s">
        <v>245</v>
      </c>
      <c r="I34" t="s">
        <v>246</v>
      </c>
      <c r="J34">
        <v>4</v>
      </c>
      <c r="K34">
        <v>168.32</v>
      </c>
      <c r="L34" t="str">
        <v>US</v>
      </c>
      <c r="M34" t="str">
        <v>Non-Active</v>
      </c>
      <c r="N34" t="str">
        <v>Under Review</v>
      </c>
      <c r="O34" t="str">
        <v>Needs Improvement</v>
      </c>
      <c r="P34" t="str">
        <v>Male</v>
      </c>
      <c r="Q34" t="str">
        <v>Part-Time</v>
      </c>
      <c r="R34" t="str">
        <f t="shared" si="0"/>
        <v>Jun</v>
      </c>
      <c r="S34">
        <f t="shared" si="1"/>
        <v>2023</v>
      </c>
    </row>
    <row r="35" spans="1:19" x14ac:dyDescent="0.25">
      <c r="A35">
        <v>3460</v>
      </c>
      <c r="B35" t="str">
        <v>Alisa James</v>
      </c>
      <c r="C35" t="str">
        <v>Sales</v>
      </c>
      <c r="D35" s="1">
        <v>45115</v>
      </c>
      <c r="E35" t="s">
        <v>176</v>
      </c>
      <c r="F35" t="s">
        <v>177</v>
      </c>
      <c r="G35" t="s">
        <v>174</v>
      </c>
      <c r="H35" t="s">
        <v>247</v>
      </c>
      <c r="I35" t="s">
        <v>248</v>
      </c>
      <c r="J35">
        <v>5</v>
      </c>
      <c r="K35">
        <v>919.52</v>
      </c>
      <c r="L35" t="str">
        <v>US</v>
      </c>
      <c r="M35" t="str">
        <v>Active</v>
      </c>
      <c r="N35" t="str">
        <v>Under Review</v>
      </c>
      <c r="O35" t="str">
        <v>Fully Met</v>
      </c>
      <c r="P35" t="str">
        <v>Male</v>
      </c>
      <c r="Q35" t="str">
        <v>Full-Time</v>
      </c>
      <c r="R35" t="str">
        <f t="shared" si="0"/>
        <v>Jul</v>
      </c>
      <c r="S35">
        <f t="shared" si="1"/>
        <v>2023</v>
      </c>
    </row>
    <row r="36" spans="1:19" x14ac:dyDescent="0.25">
      <c r="A36">
        <v>3461</v>
      </c>
      <c r="B36" t="str">
        <v>Lincoln Compton</v>
      </c>
      <c r="C36" t="str">
        <v>Sales</v>
      </c>
      <c r="D36" s="1">
        <v>44931</v>
      </c>
      <c r="E36" t="s">
        <v>173</v>
      </c>
      <c r="F36" t="s">
        <v>177</v>
      </c>
      <c r="G36" t="s">
        <v>175</v>
      </c>
      <c r="H36" t="s">
        <v>181</v>
      </c>
      <c r="I36" t="s">
        <v>249</v>
      </c>
      <c r="J36">
        <v>2</v>
      </c>
      <c r="K36">
        <v>948.43</v>
      </c>
      <c r="L36" t="str">
        <v>US</v>
      </c>
      <c r="M36" t="str">
        <v>Non-Active</v>
      </c>
      <c r="N36" t="str">
        <v>Promote</v>
      </c>
      <c r="O36" t="str">
        <v>Exceed</v>
      </c>
      <c r="P36" t="str">
        <v>Male</v>
      </c>
      <c r="Q36" t="str">
        <v>Full-Time</v>
      </c>
      <c r="R36" t="str">
        <f t="shared" si="0"/>
        <v>Jan</v>
      </c>
      <c r="S36">
        <f t="shared" si="1"/>
        <v>2023</v>
      </c>
    </row>
    <row r="37" spans="1:19" x14ac:dyDescent="0.25">
      <c r="A37">
        <v>3462</v>
      </c>
      <c r="B37" t="str">
        <v>Aliana Nolan</v>
      </c>
      <c r="C37" t="str">
        <v>Sales</v>
      </c>
      <c r="D37" s="1">
        <v>45126</v>
      </c>
      <c r="E37" t="s">
        <v>179</v>
      </c>
      <c r="F37" t="s">
        <v>177</v>
      </c>
      <c r="G37" t="s">
        <v>175</v>
      </c>
      <c r="H37" t="s">
        <v>250</v>
      </c>
      <c r="I37" t="s">
        <v>251</v>
      </c>
      <c r="J37">
        <v>1</v>
      </c>
      <c r="K37">
        <v>320.01</v>
      </c>
      <c r="L37" t="str">
        <v>US</v>
      </c>
      <c r="M37" t="str">
        <v>Non-Active</v>
      </c>
      <c r="N37" t="str">
        <v>Under Review</v>
      </c>
      <c r="O37" t="str">
        <v>Exceed</v>
      </c>
      <c r="P37" t="str">
        <v>Male</v>
      </c>
      <c r="Q37" t="str">
        <v>Contract</v>
      </c>
      <c r="R37" t="str">
        <f t="shared" si="0"/>
        <v>Jul</v>
      </c>
      <c r="S37">
        <f t="shared" si="1"/>
        <v>2023</v>
      </c>
    </row>
    <row r="38" spans="1:19" x14ac:dyDescent="0.25">
      <c r="A38">
        <v>3463</v>
      </c>
      <c r="B38" t="str">
        <v>Kayden Dodson</v>
      </c>
      <c r="C38" t="str">
        <v>Sales</v>
      </c>
      <c r="D38" s="1">
        <v>44802</v>
      </c>
      <c r="E38" t="s">
        <v>173</v>
      </c>
      <c r="F38" t="s">
        <v>170</v>
      </c>
      <c r="G38" t="s">
        <v>174</v>
      </c>
      <c r="H38" t="s">
        <v>252</v>
      </c>
      <c r="I38" t="s">
        <v>253</v>
      </c>
      <c r="J38">
        <v>4</v>
      </c>
      <c r="K38">
        <v>926.19</v>
      </c>
      <c r="L38" t="str">
        <v>US</v>
      </c>
      <c r="M38" t="str">
        <v>Non-Active</v>
      </c>
      <c r="N38" t="str">
        <v>Under Review</v>
      </c>
      <c r="O38" t="str">
        <v>Fully Met</v>
      </c>
      <c r="P38" t="str">
        <v>Male</v>
      </c>
      <c r="Q38" t="str">
        <v>Part-Time</v>
      </c>
      <c r="R38" t="str">
        <f t="shared" si="0"/>
        <v>Aug</v>
      </c>
      <c r="S38">
        <f t="shared" si="1"/>
        <v>2022</v>
      </c>
    </row>
    <row r="39" spans="1:19" x14ac:dyDescent="0.25">
      <c r="A39">
        <v>3464</v>
      </c>
      <c r="B39" t="str">
        <v>James Duke</v>
      </c>
      <c r="C39" t="str">
        <v>Sales</v>
      </c>
      <c r="D39" s="1">
        <v>44878</v>
      </c>
      <c r="E39" t="s">
        <v>169</v>
      </c>
      <c r="F39" t="s">
        <v>177</v>
      </c>
      <c r="G39" t="s">
        <v>178</v>
      </c>
      <c r="H39" t="s">
        <v>254</v>
      </c>
      <c r="I39" t="s">
        <v>255</v>
      </c>
      <c r="J39">
        <v>2</v>
      </c>
      <c r="K39">
        <v>290.47000000000003</v>
      </c>
      <c r="L39" t="str">
        <v>US</v>
      </c>
      <c r="M39" t="str">
        <v>Non-Active</v>
      </c>
      <c r="N39" t="str">
        <v>Under Review</v>
      </c>
      <c r="O39" t="str">
        <v>Exceed</v>
      </c>
      <c r="P39" t="str">
        <v>Male</v>
      </c>
      <c r="Q39" t="str">
        <v>Contract</v>
      </c>
      <c r="R39" t="str">
        <f t="shared" si="0"/>
        <v>Nov</v>
      </c>
      <c r="S39">
        <f t="shared" si="1"/>
        <v>2022</v>
      </c>
    </row>
    <row r="40" spans="1:19" x14ac:dyDescent="0.25">
      <c r="D40" s="1"/>
    </row>
    <row r="41" spans="1:19" x14ac:dyDescent="0.25">
      <c r="D41" s="1"/>
    </row>
    <row r="42" spans="1:19" x14ac:dyDescent="0.25">
      <c r="D42" s="1"/>
    </row>
    <row r="43" spans="1:19" x14ac:dyDescent="0.25">
      <c r="D43" s="1"/>
    </row>
    <row r="44" spans="1:19" x14ac:dyDescent="0.25">
      <c r="D44" s="1"/>
    </row>
    <row r="45" spans="1:19" x14ac:dyDescent="0.25">
      <c r="D45" s="1"/>
    </row>
    <row r="46" spans="1:19" x14ac:dyDescent="0.25">
      <c r="D46" s="1"/>
    </row>
    <row r="47" spans="1:19" x14ac:dyDescent="0.25">
      <c r="D47" s="1"/>
    </row>
    <row r="48" spans="1:19"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x14ac:dyDescent="0.25">
      <c r="D278" s="1"/>
    </row>
    <row r="279" spans="4:4" x14ac:dyDescent="0.25">
      <c r="D279" s="1"/>
    </row>
    <row r="280" spans="4:4"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x14ac:dyDescent="0.25">
      <c r="D473" s="1"/>
    </row>
    <row r="474" spans="4:4" x14ac:dyDescent="0.25">
      <c r="D474" s="1"/>
    </row>
    <row r="475" spans="4:4" x14ac:dyDescent="0.25">
      <c r="D475" s="1"/>
    </row>
    <row r="476" spans="4:4" x14ac:dyDescent="0.25">
      <c r="D476" s="1"/>
    </row>
    <row r="477" spans="4:4" x14ac:dyDescent="0.25">
      <c r="D477" s="1"/>
    </row>
    <row r="478" spans="4:4"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row r="500" spans="4:4" x14ac:dyDescent="0.25">
      <c r="D500" s="1"/>
    </row>
    <row r="501" spans="4:4" x14ac:dyDescent="0.25">
      <c r="D501" s="1"/>
    </row>
    <row r="502" spans="4:4" x14ac:dyDescent="0.25">
      <c r="D502" s="1"/>
    </row>
    <row r="503" spans="4:4"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x14ac:dyDescent="0.25">
      <c r="D524" s="1"/>
    </row>
    <row r="525" spans="4:4" x14ac:dyDescent="0.25">
      <c r="D525" s="1"/>
    </row>
    <row r="526" spans="4:4" x14ac:dyDescent="0.25">
      <c r="D526" s="1"/>
    </row>
    <row r="527" spans="4:4" x14ac:dyDescent="0.25">
      <c r="D527" s="1"/>
    </row>
    <row r="528" spans="4:4"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1:11" x14ac:dyDescent="0.25">
      <c r="D561" s="1"/>
    </row>
    <row r="562" spans="1:11" x14ac:dyDescent="0.25">
      <c r="D562" s="1"/>
    </row>
    <row r="563" spans="1:11" x14ac:dyDescent="0.25">
      <c r="D563" s="1"/>
    </row>
    <row r="564" spans="1:11" x14ac:dyDescent="0.25">
      <c r="D564" s="1"/>
    </row>
    <row r="565" spans="1:11" x14ac:dyDescent="0.25">
      <c r="D565" s="1"/>
    </row>
    <row r="566" spans="1:11" x14ac:dyDescent="0.25">
      <c r="D566" s="1"/>
    </row>
    <row r="567" spans="1:11" x14ac:dyDescent="0.25">
      <c r="D567" s="1"/>
    </row>
    <row r="568" spans="1:11" x14ac:dyDescent="0.25">
      <c r="D568" s="1"/>
    </row>
    <row r="569" spans="1:11" x14ac:dyDescent="0.25">
      <c r="D569" s="1"/>
    </row>
    <row r="570" spans="1:11" x14ac:dyDescent="0.25">
      <c r="D570" s="1"/>
    </row>
    <row r="571" spans="1:11" x14ac:dyDescent="0.25">
      <c r="D571" s="1"/>
    </row>
    <row r="572" spans="1:11" x14ac:dyDescent="0.25">
      <c r="A572">
        <v>3997</v>
      </c>
      <c r="D572" s="1">
        <v>44823</v>
      </c>
      <c r="E572" t="s">
        <v>179</v>
      </c>
      <c r="F572" t="s">
        <v>177</v>
      </c>
      <c r="G572" t="s">
        <v>171</v>
      </c>
      <c r="H572" t="s">
        <v>256</v>
      </c>
      <c r="I572" t="s">
        <v>257</v>
      </c>
      <c r="J572">
        <v>4</v>
      </c>
      <c r="K572">
        <v>629.16</v>
      </c>
    </row>
    <row r="573" spans="1:11" x14ac:dyDescent="0.25">
      <c r="A573">
        <v>3998</v>
      </c>
      <c r="D573" s="1">
        <v>44830</v>
      </c>
      <c r="E573" t="s">
        <v>169</v>
      </c>
      <c r="F573" t="s">
        <v>177</v>
      </c>
      <c r="G573" t="s">
        <v>175</v>
      </c>
      <c r="H573" t="s">
        <v>182</v>
      </c>
      <c r="I573" t="s">
        <v>258</v>
      </c>
      <c r="J573">
        <v>1</v>
      </c>
      <c r="K573">
        <v>994.09</v>
      </c>
    </row>
    <row r="574" spans="1:11" x14ac:dyDescent="0.25">
      <c r="A574">
        <v>3999</v>
      </c>
      <c r="D574" s="1">
        <v>45109</v>
      </c>
      <c r="E574" t="s">
        <v>172</v>
      </c>
      <c r="F574" t="s">
        <v>170</v>
      </c>
      <c r="G574" t="s">
        <v>174</v>
      </c>
      <c r="H574" t="s">
        <v>259</v>
      </c>
      <c r="I574" t="s">
        <v>260</v>
      </c>
      <c r="J574">
        <v>5</v>
      </c>
      <c r="K574">
        <v>477.78</v>
      </c>
    </row>
    <row r="575" spans="1:11" x14ac:dyDescent="0.25">
      <c r="A575">
        <v>4000</v>
      </c>
      <c r="D575" s="1">
        <v>44840</v>
      </c>
      <c r="E575" t="s">
        <v>172</v>
      </c>
      <c r="F575" t="s">
        <v>170</v>
      </c>
      <c r="G575" t="s">
        <v>175</v>
      </c>
      <c r="H575" t="s">
        <v>261</v>
      </c>
      <c r="I575" t="s">
        <v>262</v>
      </c>
      <c r="J575">
        <v>4</v>
      </c>
      <c r="K575">
        <v>951.27</v>
      </c>
    </row>
  </sheetData>
  <autoFilter ref="A1:K1" xr:uid="{924C01FC-0788-4F38-9B70-9B7CFFA2C4A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DADD-B168-4571-8E43-F2ADC6EAA4B1}">
  <dimension ref="A1"/>
  <sheetViews>
    <sheetView showGridLines="0" tabSelected="1"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9F00-2CB0-42FC-8AA8-FCA5592C18BF}">
  <dimension ref="B8:E47"/>
  <sheetViews>
    <sheetView showGridLines="0" workbookViewId="0">
      <selection activeCell="M8" sqref="M8"/>
    </sheetView>
  </sheetViews>
  <sheetFormatPr defaultRowHeight="15" x14ac:dyDescent="0.25"/>
  <cols>
    <col min="2" max="3" width="20" bestFit="1" customWidth="1"/>
    <col min="4" max="4" width="18.85546875" bestFit="1" customWidth="1"/>
    <col min="5" max="5" width="20.28515625" bestFit="1" customWidth="1"/>
    <col min="6" max="6" width="11.28515625" bestFit="1" customWidth="1"/>
  </cols>
  <sheetData>
    <row r="8" spans="2:5" x14ac:dyDescent="0.25">
      <c r="B8" s="2" t="s">
        <v>272</v>
      </c>
      <c r="C8" s="2" t="s">
        <v>267</v>
      </c>
      <c r="D8" s="2" t="s">
        <v>269</v>
      </c>
      <c r="E8" s="2" t="s">
        <v>271</v>
      </c>
    </row>
    <row r="9" spans="2:5" x14ac:dyDescent="0.25">
      <c r="B9" t="s">
        <v>76</v>
      </c>
      <c r="C9" t="s">
        <v>307</v>
      </c>
      <c r="D9" t="s">
        <v>330</v>
      </c>
      <c r="E9" t="s">
        <v>326</v>
      </c>
    </row>
    <row r="10" spans="2:5" x14ac:dyDescent="0.25">
      <c r="C10" t="s">
        <v>308</v>
      </c>
      <c r="D10" t="s">
        <v>329</v>
      </c>
      <c r="E10" t="s">
        <v>326</v>
      </c>
    </row>
    <row r="11" spans="2:5" x14ac:dyDescent="0.25">
      <c r="C11" t="s">
        <v>310</v>
      </c>
      <c r="D11" t="s">
        <v>328</v>
      </c>
      <c r="E11" t="s">
        <v>327</v>
      </c>
    </row>
    <row r="12" spans="2:5" x14ac:dyDescent="0.25">
      <c r="B12" t="s">
        <v>16</v>
      </c>
      <c r="C12" t="s">
        <v>317</v>
      </c>
      <c r="D12" t="s">
        <v>329</v>
      </c>
      <c r="E12" t="s">
        <v>326</v>
      </c>
    </row>
    <row r="13" spans="2:5" x14ac:dyDescent="0.25">
      <c r="C13" t="s">
        <v>323</v>
      </c>
      <c r="D13" t="s">
        <v>329</v>
      </c>
      <c r="E13" t="s">
        <v>326</v>
      </c>
    </row>
    <row r="14" spans="2:5" x14ac:dyDescent="0.25">
      <c r="B14" t="s">
        <v>28</v>
      </c>
      <c r="C14" t="s">
        <v>287</v>
      </c>
      <c r="D14" t="s">
        <v>328</v>
      </c>
      <c r="E14" t="s">
        <v>326</v>
      </c>
    </row>
    <row r="15" spans="2:5" x14ac:dyDescent="0.25">
      <c r="C15" t="s">
        <v>288</v>
      </c>
      <c r="D15" t="s">
        <v>329</v>
      </c>
      <c r="E15" t="s">
        <v>326</v>
      </c>
    </row>
    <row r="16" spans="2:5" x14ac:dyDescent="0.25">
      <c r="C16" t="s">
        <v>289</v>
      </c>
      <c r="D16" t="s">
        <v>329</v>
      </c>
      <c r="E16" t="s">
        <v>326</v>
      </c>
    </row>
    <row r="17" spans="3:5" x14ac:dyDescent="0.25">
      <c r="C17" t="s">
        <v>290</v>
      </c>
      <c r="D17" t="s">
        <v>329</v>
      </c>
      <c r="E17" t="s">
        <v>326</v>
      </c>
    </row>
    <row r="18" spans="3:5" x14ac:dyDescent="0.25">
      <c r="C18" t="s">
        <v>291</v>
      </c>
      <c r="D18" t="s">
        <v>329</v>
      </c>
      <c r="E18" t="s">
        <v>326</v>
      </c>
    </row>
    <row r="19" spans="3:5" x14ac:dyDescent="0.25">
      <c r="C19" t="s">
        <v>292</v>
      </c>
      <c r="D19" t="s">
        <v>329</v>
      </c>
      <c r="E19" t="s">
        <v>326</v>
      </c>
    </row>
    <row r="20" spans="3:5" x14ac:dyDescent="0.25">
      <c r="C20" t="s">
        <v>293</v>
      </c>
      <c r="D20" t="s">
        <v>329</v>
      </c>
      <c r="E20" t="s">
        <v>326</v>
      </c>
    </row>
    <row r="21" spans="3:5" x14ac:dyDescent="0.25">
      <c r="C21" t="s">
        <v>294</v>
      </c>
      <c r="D21" t="s">
        <v>330</v>
      </c>
      <c r="E21" t="s">
        <v>326</v>
      </c>
    </row>
    <row r="22" spans="3:5" x14ac:dyDescent="0.25">
      <c r="C22" t="s">
        <v>295</v>
      </c>
      <c r="D22" t="s">
        <v>330</v>
      </c>
      <c r="E22" t="s">
        <v>326</v>
      </c>
    </row>
    <row r="23" spans="3:5" x14ac:dyDescent="0.25">
      <c r="C23" t="s">
        <v>296</v>
      </c>
      <c r="D23" t="s">
        <v>328</v>
      </c>
      <c r="E23" t="s">
        <v>326</v>
      </c>
    </row>
    <row r="24" spans="3:5" x14ac:dyDescent="0.25">
      <c r="C24" t="s">
        <v>297</v>
      </c>
      <c r="D24" t="s">
        <v>329</v>
      </c>
      <c r="E24" t="s">
        <v>326</v>
      </c>
    </row>
    <row r="25" spans="3:5" x14ac:dyDescent="0.25">
      <c r="C25" t="s">
        <v>298</v>
      </c>
      <c r="D25" t="s">
        <v>329</v>
      </c>
      <c r="E25" t="s">
        <v>326</v>
      </c>
    </row>
    <row r="26" spans="3:5" x14ac:dyDescent="0.25">
      <c r="C26" t="s">
        <v>299</v>
      </c>
      <c r="D26" t="s">
        <v>329</v>
      </c>
      <c r="E26" t="s">
        <v>326</v>
      </c>
    </row>
    <row r="27" spans="3:5" x14ac:dyDescent="0.25">
      <c r="C27" t="s">
        <v>300</v>
      </c>
      <c r="D27" t="s">
        <v>330</v>
      </c>
      <c r="E27" t="s">
        <v>326</v>
      </c>
    </row>
    <row r="28" spans="3:5" x14ac:dyDescent="0.25">
      <c r="C28" t="s">
        <v>301</v>
      </c>
      <c r="D28" t="s">
        <v>330</v>
      </c>
      <c r="E28" t="s">
        <v>326</v>
      </c>
    </row>
    <row r="29" spans="3:5" x14ac:dyDescent="0.25">
      <c r="C29" t="s">
        <v>302</v>
      </c>
      <c r="D29" t="s">
        <v>328</v>
      </c>
      <c r="E29" t="s">
        <v>326</v>
      </c>
    </row>
    <row r="30" spans="3:5" x14ac:dyDescent="0.25">
      <c r="C30" t="s">
        <v>303</v>
      </c>
      <c r="D30" t="s">
        <v>329</v>
      </c>
      <c r="E30" t="s">
        <v>326</v>
      </c>
    </row>
    <row r="31" spans="3:5" x14ac:dyDescent="0.25">
      <c r="C31" t="s">
        <v>304</v>
      </c>
      <c r="D31" t="s">
        <v>329</v>
      </c>
      <c r="E31" t="s">
        <v>326</v>
      </c>
    </row>
    <row r="32" spans="3:5" x14ac:dyDescent="0.25">
      <c r="C32" t="s">
        <v>305</v>
      </c>
      <c r="D32" t="s">
        <v>329</v>
      </c>
      <c r="E32" t="s">
        <v>326</v>
      </c>
    </row>
    <row r="33" spans="2:5" x14ac:dyDescent="0.25">
      <c r="C33" t="s">
        <v>306</v>
      </c>
      <c r="D33" t="s">
        <v>329</v>
      </c>
      <c r="E33" t="s">
        <v>326</v>
      </c>
    </row>
    <row r="34" spans="2:5" x14ac:dyDescent="0.25">
      <c r="C34" t="s">
        <v>309</v>
      </c>
      <c r="D34" t="s">
        <v>330</v>
      </c>
      <c r="E34" t="s">
        <v>326</v>
      </c>
    </row>
    <row r="35" spans="2:5" x14ac:dyDescent="0.25">
      <c r="C35" t="s">
        <v>311</v>
      </c>
      <c r="D35" t="s">
        <v>328</v>
      </c>
      <c r="E35" t="s">
        <v>327</v>
      </c>
    </row>
    <row r="36" spans="2:5" x14ac:dyDescent="0.25">
      <c r="C36" t="s">
        <v>312</v>
      </c>
      <c r="D36" t="s">
        <v>329</v>
      </c>
      <c r="E36" t="s">
        <v>326</v>
      </c>
    </row>
    <row r="37" spans="2:5" x14ac:dyDescent="0.25">
      <c r="C37" t="s">
        <v>313</v>
      </c>
      <c r="D37" t="s">
        <v>329</v>
      </c>
      <c r="E37" t="s">
        <v>326</v>
      </c>
    </row>
    <row r="38" spans="2:5" x14ac:dyDescent="0.25">
      <c r="C38" t="s">
        <v>314</v>
      </c>
      <c r="D38" t="s">
        <v>329</v>
      </c>
      <c r="E38" t="s">
        <v>326</v>
      </c>
    </row>
    <row r="39" spans="2:5" x14ac:dyDescent="0.25">
      <c r="C39" t="s">
        <v>315</v>
      </c>
      <c r="D39" t="s">
        <v>328</v>
      </c>
      <c r="E39" t="s">
        <v>327</v>
      </c>
    </row>
    <row r="40" spans="2:5" x14ac:dyDescent="0.25">
      <c r="C40" t="s">
        <v>316</v>
      </c>
      <c r="D40" t="s">
        <v>329</v>
      </c>
      <c r="E40" t="s">
        <v>326</v>
      </c>
    </row>
    <row r="41" spans="2:5" x14ac:dyDescent="0.25">
      <c r="C41" t="s">
        <v>318</v>
      </c>
      <c r="D41" t="s">
        <v>330</v>
      </c>
      <c r="E41" t="s">
        <v>326</v>
      </c>
    </row>
    <row r="42" spans="2:5" x14ac:dyDescent="0.25">
      <c r="C42" t="s">
        <v>319</v>
      </c>
      <c r="D42" t="s">
        <v>330</v>
      </c>
      <c r="E42" t="s">
        <v>326</v>
      </c>
    </row>
    <row r="43" spans="2:5" x14ac:dyDescent="0.25">
      <c r="C43" t="s">
        <v>320</v>
      </c>
      <c r="D43" t="s">
        <v>330</v>
      </c>
      <c r="E43" t="s">
        <v>326</v>
      </c>
    </row>
    <row r="44" spans="2:5" x14ac:dyDescent="0.25">
      <c r="C44" t="s">
        <v>321</v>
      </c>
      <c r="D44" t="s">
        <v>330</v>
      </c>
      <c r="E44" t="s">
        <v>326</v>
      </c>
    </row>
    <row r="45" spans="2:5" x14ac:dyDescent="0.25">
      <c r="C45" t="s">
        <v>322</v>
      </c>
      <c r="D45" t="s">
        <v>329</v>
      </c>
      <c r="E45" t="s">
        <v>326</v>
      </c>
    </row>
    <row r="46" spans="2:5" x14ac:dyDescent="0.25">
      <c r="C46" t="s">
        <v>324</v>
      </c>
      <c r="D46" t="s">
        <v>329</v>
      </c>
      <c r="E46" t="s">
        <v>326</v>
      </c>
    </row>
    <row r="47" spans="2:5" x14ac:dyDescent="0.25">
      <c r="B47" t="s">
        <v>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C6E24C-063E-46BA-B8A9-664828EB65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Employee Data</vt:lpstr>
      <vt:lpstr>Analysis</vt:lpstr>
      <vt:lpstr>Trainig data</vt:lpstr>
      <vt:lpstr>Dashboard 1</vt:lpstr>
      <vt:lpstr>Employee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Maritha</dc:creator>
  <cp:lastModifiedBy>Ekemini Useh</cp:lastModifiedBy>
  <cp:lastPrinted>2024-05-03T15:29:42Z</cp:lastPrinted>
  <dcterms:created xsi:type="dcterms:W3CDTF">2024-05-03T11:05:40Z</dcterms:created>
  <dcterms:modified xsi:type="dcterms:W3CDTF">2024-09-08T17:47:55Z</dcterms:modified>
</cp:coreProperties>
</file>