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gus\Downloads\"/>
    </mc:Choice>
  </mc:AlternateContent>
  <xr:revisionPtr revIDLastSave="0" documentId="13_ncr:1_{C8F6EB9A-7B98-44F3-A8BA-30FC7FDDD01F}" xr6:coauthVersionLast="47" xr6:coauthVersionMax="47" xr10:uidLastSave="{00000000-0000-0000-0000-000000000000}"/>
  <bookViews>
    <workbookView xWindow="-28920" yWindow="45" windowWidth="29040" windowHeight="15720" tabRatio="577" firstSheet="1" activeTab="4" xr2:uid="{5217F58B-71D4-41B4-8D01-549D9329FB13}"/>
  </bookViews>
  <sheets>
    <sheet name="USB_DataLogger (old)" sheetId="3" state="hidden" r:id="rId1"/>
    <sheet name="0x10-Transmit" sheetId="10" r:id="rId2"/>
    <sheet name="0x11-Explicit-Transmit" sheetId="12" r:id="rId3"/>
    <sheet name="0x90-Recieve" sheetId="11" r:id="rId4"/>
    <sheet name="Interlock" sheetId="9" r:id="rId5"/>
    <sheet name="ON-OFF_Cluster" sheetId="13" state="hidden" r:id="rId6"/>
    <sheet name="RS232" sheetId="8" r:id="rId7"/>
    <sheet name="USB" sheetId="7" r:id="rId8"/>
    <sheet name="RS232_DataLogger(old)"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1" l="1"/>
  <c r="E7" i="11" s="1"/>
  <c r="F7" i="11" s="1"/>
  <c r="D6" i="10"/>
  <c r="E6" i="10" s="1"/>
  <c r="F6" i="10" s="1"/>
  <c r="G6" i="10" s="1"/>
  <c r="H6" i="10" s="1"/>
  <c r="I6" i="10" s="1"/>
  <c r="J6" i="10" s="1"/>
  <c r="K6" i="10" s="1"/>
  <c r="N43" i="8"/>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D135" i="4"/>
  <c r="E135" i="4" s="1"/>
  <c r="D136" i="4"/>
  <c r="E136" i="4" s="1"/>
  <c r="D137" i="4"/>
  <c r="E137" i="4" s="1"/>
  <c r="D138" i="4"/>
  <c r="E138" i="4" s="1"/>
  <c r="D139" i="4"/>
  <c r="E139" i="4" s="1"/>
  <c r="D140" i="4"/>
  <c r="E140" i="4" s="1"/>
  <c r="D141" i="4"/>
  <c r="E141" i="4" s="1"/>
  <c r="D142" i="4"/>
  <c r="E142" i="4" s="1"/>
  <c r="D143" i="4"/>
  <c r="E143" i="4" s="1"/>
  <c r="D144" i="4"/>
  <c r="E144" i="4" s="1"/>
  <c r="D145" i="4"/>
  <c r="E145" i="4" s="1"/>
  <c r="D146" i="4"/>
  <c r="E146" i="4" s="1"/>
  <c r="D147" i="4"/>
  <c r="E147" i="4" s="1"/>
  <c r="D148" i="4"/>
  <c r="E148" i="4" s="1"/>
  <c r="D149" i="4"/>
  <c r="E149" i="4" s="1"/>
  <c r="D150" i="4"/>
  <c r="E150" i="4" s="1"/>
  <c r="D151" i="4"/>
  <c r="E151" i="4" s="1"/>
  <c r="D152" i="4"/>
  <c r="E152" i="4" s="1"/>
  <c r="D153" i="4"/>
  <c r="E153" i="4" s="1"/>
  <c r="D154" i="4"/>
  <c r="E154" i="4" s="1"/>
  <c r="D155" i="4"/>
  <c r="E155" i="4" s="1"/>
  <c r="D156" i="4"/>
  <c r="E156" i="4" s="1"/>
  <c r="D157" i="4"/>
  <c r="E157" i="4" s="1"/>
  <c r="D158" i="4"/>
  <c r="E158" i="4" s="1"/>
  <c r="D159" i="4"/>
  <c r="E159" i="4" s="1"/>
  <c r="D160" i="4"/>
  <c r="E160" i="4" s="1"/>
  <c r="D161" i="4"/>
  <c r="E161" i="4" s="1"/>
  <c r="D162" i="4"/>
  <c r="E162" i="4" s="1"/>
  <c r="D163" i="4"/>
  <c r="E163" i="4" s="1"/>
  <c r="D164" i="4"/>
  <c r="E164" i="4" s="1"/>
  <c r="D165" i="4"/>
  <c r="E165" i="4" s="1"/>
  <c r="D166" i="4"/>
  <c r="E166" i="4" s="1"/>
  <c r="D167" i="4"/>
  <c r="E167" i="4" s="1"/>
  <c r="D168" i="4"/>
  <c r="E168" i="4" s="1"/>
  <c r="D169" i="4"/>
  <c r="E169" i="4" s="1"/>
  <c r="D170" i="4"/>
  <c r="E170" i="4" s="1"/>
  <c r="D171" i="4"/>
  <c r="E171" i="4" s="1"/>
  <c r="D172" i="4"/>
  <c r="E172" i="4" s="1"/>
  <c r="D173" i="4"/>
  <c r="E173" i="4" s="1"/>
  <c r="D174" i="4"/>
  <c r="E174" i="4" s="1"/>
  <c r="D175" i="4"/>
  <c r="E175" i="4" s="1"/>
  <c r="D176" i="4"/>
  <c r="E176" i="4" s="1"/>
  <c r="D177" i="4"/>
  <c r="E177" i="4" s="1"/>
  <c r="D178" i="4"/>
  <c r="E178" i="4" s="1"/>
  <c r="D179" i="4"/>
  <c r="E179" i="4" s="1"/>
  <c r="D180" i="4"/>
  <c r="E180" i="4" s="1"/>
  <c r="D181" i="4"/>
  <c r="E181" i="4" s="1"/>
  <c r="D182" i="4"/>
  <c r="E182" i="4" s="1"/>
  <c r="D183" i="4"/>
  <c r="E183" i="4" s="1"/>
  <c r="D184" i="4"/>
  <c r="E184" i="4" s="1"/>
  <c r="D185" i="4"/>
  <c r="E185" i="4" s="1"/>
  <c r="D186" i="4"/>
  <c r="E186" i="4" s="1"/>
  <c r="F118" i="4"/>
  <c r="F119" i="4"/>
  <c r="F120" i="4"/>
  <c r="F121" i="4"/>
  <c r="F122" i="4"/>
  <c r="F123" i="4"/>
  <c r="F124" i="4"/>
  <c r="F125" i="4"/>
  <c r="F126" i="4"/>
  <c r="F127" i="4"/>
  <c r="F128" i="4"/>
  <c r="F129" i="4"/>
  <c r="F130" i="4"/>
  <c r="F131" i="4"/>
  <c r="F132" i="4"/>
  <c r="F133" i="4"/>
  <c r="F134" i="4"/>
  <c r="E119" i="4"/>
  <c r="E121" i="4"/>
  <c r="E125" i="4"/>
  <c r="E131" i="4"/>
  <c r="E132" i="4"/>
  <c r="D118" i="4"/>
  <c r="E118" i="4" s="1"/>
  <c r="D119" i="4"/>
  <c r="D120" i="4"/>
  <c r="E120" i="4" s="1"/>
  <c r="D121" i="4"/>
  <c r="D122" i="4"/>
  <c r="E122" i="4" s="1"/>
  <c r="D123" i="4"/>
  <c r="E123" i="4" s="1"/>
  <c r="D124" i="4"/>
  <c r="E124" i="4" s="1"/>
  <c r="D125" i="4"/>
  <c r="D126" i="4"/>
  <c r="E126" i="4" s="1"/>
  <c r="D127" i="4"/>
  <c r="E127" i="4" s="1"/>
  <c r="D128" i="4"/>
  <c r="E128" i="4" s="1"/>
  <c r="D129" i="4"/>
  <c r="E129" i="4" s="1"/>
  <c r="D130" i="4"/>
  <c r="E130" i="4" s="1"/>
  <c r="D131" i="4"/>
  <c r="D132" i="4"/>
  <c r="D133" i="4"/>
  <c r="E133" i="4" s="1"/>
  <c r="D134" i="4"/>
  <c r="E134" i="4" s="1"/>
  <c r="F114" i="4"/>
  <c r="F115" i="4"/>
  <c r="F116" i="4"/>
  <c r="F117" i="4"/>
  <c r="F102" i="4"/>
  <c r="F103" i="4"/>
  <c r="F104" i="4"/>
  <c r="F105" i="4"/>
  <c r="F106" i="4"/>
  <c r="F107" i="4"/>
  <c r="F108" i="4"/>
  <c r="F109" i="4"/>
  <c r="F110" i="4"/>
  <c r="F111" i="4"/>
  <c r="F112" i="4"/>
  <c r="F113" i="4"/>
  <c r="F82" i="4"/>
  <c r="F83" i="4"/>
  <c r="F84" i="4"/>
  <c r="F85" i="4"/>
  <c r="F86" i="4"/>
  <c r="F87" i="4"/>
  <c r="F88" i="4"/>
  <c r="F89" i="4"/>
  <c r="F90" i="4"/>
  <c r="F91" i="4"/>
  <c r="F92" i="4"/>
  <c r="F93" i="4"/>
  <c r="F94" i="4"/>
  <c r="F95" i="4"/>
  <c r="F96" i="4"/>
  <c r="F97" i="4"/>
  <c r="F98" i="4"/>
  <c r="F99" i="4"/>
  <c r="F100" i="4"/>
  <c r="F101" i="4"/>
  <c r="E89" i="4"/>
  <c r="E92" i="4"/>
  <c r="D82" i="4"/>
  <c r="E82" i="4" s="1"/>
  <c r="D83" i="4"/>
  <c r="E83" i="4" s="1"/>
  <c r="D84" i="4"/>
  <c r="E84" i="4" s="1"/>
  <c r="D85" i="4"/>
  <c r="E85" i="4" s="1"/>
  <c r="D86" i="4"/>
  <c r="E86" i="4" s="1"/>
  <c r="D87" i="4"/>
  <c r="E87" i="4" s="1"/>
  <c r="D88" i="4"/>
  <c r="E88" i="4" s="1"/>
  <c r="D89" i="4"/>
  <c r="D90" i="4"/>
  <c r="E90" i="4" s="1"/>
  <c r="D91" i="4"/>
  <c r="E91" i="4" s="1"/>
  <c r="D92" i="4"/>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116" i="4"/>
  <c r="E116" i="4" s="1"/>
  <c r="D117" i="4"/>
  <c r="E117" i="4" s="1"/>
  <c r="F64" i="4"/>
  <c r="F65" i="4"/>
  <c r="F66" i="4"/>
  <c r="F67" i="4"/>
  <c r="F68" i="4"/>
  <c r="F69" i="4"/>
  <c r="F70" i="4"/>
  <c r="F71" i="4"/>
  <c r="F72" i="4"/>
  <c r="F73" i="4"/>
  <c r="F74" i="4"/>
  <c r="F75" i="4"/>
  <c r="F76" i="4"/>
  <c r="F77" i="4"/>
  <c r="F78" i="4"/>
  <c r="F79" i="4"/>
  <c r="F80" i="4"/>
  <c r="F81" i="4"/>
  <c r="F63" i="4"/>
  <c r="F62" i="4"/>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62" i="4"/>
  <c r="E62" i="4" s="1"/>
  <c r="G7" i="11" l="1"/>
  <c r="H7" i="11" s="1"/>
  <c r="I7" i="11" s="1"/>
</calcChain>
</file>

<file path=xl/sharedStrings.xml><?xml version="1.0" encoding="utf-8"?>
<sst xmlns="http://schemas.openxmlformats.org/spreadsheetml/2006/main" count="823" uniqueCount="403">
  <si>
    <t>JSON Schema</t>
  </si>
  <si>
    <t>Database structure</t>
  </si>
  <si>
    <t>Tag/Key</t>
  </si>
  <si>
    <t>Decription</t>
  </si>
  <si>
    <t>Unit</t>
  </si>
  <si>
    <t>SQL Type</t>
  </si>
  <si>
    <t>Size</t>
  </si>
  <si>
    <t>ID</t>
  </si>
  <si>
    <t>Device ID assigned to USB data logger</t>
  </si>
  <si>
    <t>TINYINT</t>
  </si>
  <si>
    <t>1 byte</t>
  </si>
  <si>
    <t>Time</t>
  </si>
  <si>
    <t>Timestamp of when Data log is received by the websever</t>
  </si>
  <si>
    <t>DATETIME</t>
  </si>
  <si>
    <t>5 bytes + fractional seconds storage</t>
  </si>
  <si>
    <t>Penning_Pressure_Start</t>
  </si>
  <si>
    <t xml:space="preserve">Penning pr (Pa) at time = 0 </t>
  </si>
  <si>
    <t>Pascals</t>
  </si>
  <si>
    <t>FLOAT</t>
  </si>
  <si>
    <t>4 bytes</t>
  </si>
  <si>
    <t>MSK_Pressure_Start</t>
  </si>
  <si>
    <t>MSK (Pa) at time = 0</t>
  </si>
  <si>
    <t>Penning pr (Pa) at time = max (i.e. end of log)</t>
  </si>
  <si>
    <t>MSK_Pressure_End</t>
  </si>
  <si>
    <t>MSK (Pa) at time = max (i.e. end of log)</t>
  </si>
  <si>
    <t>ICP_Power_Start_Time</t>
  </si>
  <si>
    <t>Process time: calculate the time when column "ICP power (W)"&gt; 0</t>
  </si>
  <si>
    <t>ms</t>
  </si>
  <si>
    <t>INT</t>
  </si>
  <si>
    <t>ICP_Power_Average</t>
  </si>
  <si>
    <t>The average value of "ICP power (W)" when "ICP power (W)"&gt; 0</t>
  </si>
  <si>
    <t>Watts</t>
  </si>
  <si>
    <t>Cleaning</t>
  </si>
  <si>
    <t>If the recipe contains in the file name "StandardCleaning", mark it as "cleaning"</t>
  </si>
  <si>
    <t>TINYINT(1)</t>
  </si>
  <si>
    <t>Each Data Log object should contain the following information</t>
  </si>
  <si>
    <t>Column Name</t>
  </si>
  <si>
    <t>Description</t>
  </si>
  <si>
    <t>Type</t>
  </si>
  <si>
    <t>Penning pr. (Pa)</t>
  </si>
  <si>
    <t>4 BYTES</t>
  </si>
  <si>
    <t>MSK (Pa)</t>
  </si>
  <si>
    <t>ICP power (W)</t>
  </si>
  <si>
    <t>File name</t>
  </si>
  <si>
    <t>BOOL</t>
  </si>
  <si>
    <t>1 BIT</t>
  </si>
  <si>
    <t>Variable</t>
  </si>
  <si>
    <t>Rate</t>
  </si>
  <si>
    <t>Rate of deposition on the film</t>
  </si>
  <si>
    <t>A/s</t>
  </si>
  <si>
    <t>4 Bytes</t>
  </si>
  <si>
    <t>Thickness</t>
  </si>
  <si>
    <t>Thickness of film</t>
  </si>
  <si>
    <t xml:space="preserve">A  </t>
  </si>
  <si>
    <t>Between 10 and 399%</t>
  </si>
  <si>
    <t>Tooling</t>
  </si>
  <si>
    <t>the correction needed between the thickness of the layer deposited on the crystal monitor and the thickness of the film deposited on the substrate</t>
  </si>
  <si>
    <t>%</t>
  </si>
  <si>
    <t>Density</t>
  </si>
  <si>
    <t>Density of material</t>
  </si>
  <si>
    <t>g/cm^3</t>
  </si>
  <si>
    <t>0.10 to 10.00</t>
  </si>
  <si>
    <t>Z-ratio</t>
  </si>
  <si>
    <t>Z-ratio of material</t>
  </si>
  <si>
    <t>-</t>
  </si>
  <si>
    <t>Sampling frequency</t>
  </si>
  <si>
    <t>Resolution of recorded rate and thickness data</t>
  </si>
  <si>
    <t>1s</t>
  </si>
  <si>
    <t>Time index</t>
  </si>
  <si>
    <t>An integer index for the tooling, density and zratio entries</t>
  </si>
  <si>
    <t>General structure of the dataframes</t>
  </si>
  <si>
    <t>3 Dataframes</t>
  </si>
  <si>
    <t>Dataframe1: Rate and thickness will be sent at each time step</t>
  </si>
  <si>
    <t>Dataframe2: An entry is only populated when the value changes</t>
  </si>
  <si>
    <t>Dataframe3: An entry is only populated when the value changes</t>
  </si>
  <si>
    <t>Dataframe4: An entry is only populated when the value changes</t>
  </si>
  <si>
    <t>Time (s)</t>
  </si>
  <si>
    <t>Rate (A/s)</t>
  </si>
  <si>
    <t>Thickness (A)</t>
  </si>
  <si>
    <t>Time INDEX</t>
  </si>
  <si>
    <t>Tooling (%)</t>
  </si>
  <si>
    <t>Density (g/cm^3)</t>
  </si>
  <si>
    <t>Z-Ratio</t>
  </si>
  <si>
    <t>I think the default sample rate is 1s but will confirm this</t>
  </si>
  <si>
    <t>Rate1</t>
  </si>
  <si>
    <t>Thickness1</t>
  </si>
  <si>
    <t>t1</t>
  </si>
  <si>
    <t>Tooling1</t>
  </si>
  <si>
    <t>Density1</t>
  </si>
  <si>
    <t>Z-Ratio1</t>
  </si>
  <si>
    <t>Rate2</t>
  </si>
  <si>
    <t>Thickness2</t>
  </si>
  <si>
    <t>t2</t>
  </si>
  <si>
    <t>Tooling2</t>
  </si>
  <si>
    <t>Density2</t>
  </si>
  <si>
    <t>Z-Ratio2</t>
  </si>
  <si>
    <t>Rate3</t>
  </si>
  <si>
    <t>Thickness3</t>
  </si>
  <si>
    <t>.</t>
  </si>
  <si>
    <t>Rate4</t>
  </si>
  <si>
    <t>Thickness4</t>
  </si>
  <si>
    <t>Rate5</t>
  </si>
  <si>
    <t>Thickness5</t>
  </si>
  <si>
    <t>Rate6</t>
  </si>
  <si>
    <t>Thickness6</t>
  </si>
  <si>
    <t>tn</t>
  </si>
  <si>
    <t>n</t>
  </si>
  <si>
    <t>Rate7</t>
  </si>
  <si>
    <t>Thickness7</t>
  </si>
  <si>
    <t>What will actually be sent</t>
  </si>
  <si>
    <t>[[rate1,thickness1],
[rate2,thickness2],
…,
[raten,thicknessn]]</t>
  </si>
  <si>
    <t>[[Time_index1, tooling1],
[Time_index2, tooling2],
…,
[Time_indexn, toolingn]]</t>
  </si>
  <si>
    <t>[[Time_index1, density1],
[Time_index2, density2],
…,
[Time_indexn, densityn]]</t>
  </si>
  <si>
    <t>[[Time_index1, zratio1],
[Time_index2, zratio2],
…,
[Time_indexn, zration]]</t>
  </si>
  <si>
    <t>Commands from Host to SQM-160</t>
  </si>
  <si>
    <t>Command structure from host to SQM-160</t>
  </si>
  <si>
    <t>&lt;Sync character&gt;&lt;Length character&gt;&lt;Message&gt;&lt;CRC1&gt;&lt;CRC2&gt;</t>
  </si>
  <si>
    <t>Command structure from SQM-160 to host</t>
  </si>
  <si>
    <t>&lt;Sync character&gt;&lt;Length character&gt;&lt;Response Status character&gt;&lt;Response Message&gt;&lt;CRC1&gt;&lt;CRC2&gt;</t>
  </si>
  <si>
    <t>Command U</t>
  </si>
  <si>
    <t>Read the status of the shutter</t>
  </si>
  <si>
    <t>Command structure:</t>
  </si>
  <si>
    <t>U?</t>
  </si>
  <si>
    <t>Shutter status</t>
  </si>
  <si>
    <t>0 or 1. 0 closes the shutter. 1 opens the shutter</t>
  </si>
  <si>
    <t>Example status</t>
  </si>
  <si>
    <t>!$U?(91)(84)</t>
  </si>
  <si>
    <t>Example received</t>
  </si>
  <si>
    <t>!%A0(118)(135)</t>
  </si>
  <si>
    <t>Command L</t>
  </si>
  <si>
    <t>Read the current rate for a sensor</t>
  </si>
  <si>
    <t>L&lt;Sensor number&gt;?</t>
  </si>
  <si>
    <t>Sensor Number</t>
  </si>
  <si>
    <t>1 to 6</t>
  </si>
  <si>
    <t>Example sent</t>
  </si>
  <si>
    <t>!%L1?(133)(123)</t>
  </si>
  <si>
    <t>!*A_0.00_(91)(100)</t>
  </si>
  <si>
    <t>Command N</t>
  </si>
  <si>
    <t>Read the current thickness for a sensor</t>
  </si>
  <si>
    <t>N&lt;Sensor number&gt;</t>
  </si>
  <si>
    <t>!$N1(93)(81)</t>
  </si>
  <si>
    <t>!+A_0.000_(74)(111)</t>
  </si>
  <si>
    <t>Command A</t>
  </si>
  <si>
    <t>Read the density, tooling and z-ratio</t>
  </si>
  <si>
    <t>!%A1?(46)(149)</t>
  </si>
  <si>
    <t>!0AFILM 1____1.00_100_1.000_33.380__0.000_0_1(79)(59)</t>
  </si>
  <si>
    <t>Structure of received ^^</t>
  </si>
  <si>
    <t>A&lt;Film Number&gt;&lt;Film name&gt;_&lt;Density&gt;_&lt;Film Tooling&gt;_&lt;Z-factor&gt;_&lt;Final Thickness&gt;_&lt;Thickness Setpoint&gt;_&lt;Time Setpoint&gt;_&lt;Sensor Average&gt;</t>
  </si>
  <si>
    <t>DEC</t>
  </si>
  <si>
    <t>HEX</t>
  </si>
  <si>
    <t>BIN</t>
  </si>
  <si>
    <t>CHAR</t>
  </si>
  <si>
    <t>frame</t>
  </si>
  <si>
    <t>pen_s</t>
  </si>
  <si>
    <t>pen_m</t>
  </si>
  <si>
    <t>ICP</t>
  </si>
  <si>
    <t>device_id</t>
  </si>
  <si>
    <t>USB Data Logger</t>
  </si>
  <si>
    <t>1.</t>
  </si>
  <si>
    <t>Transmission initiated by USB logger sending a data packet to the gateway  using Digi API function "0x10 - Transmit Request"</t>
  </si>
  <si>
    <t>2.</t>
  </si>
  <si>
    <t xml:space="preserve">Gateway will receive data packet using Digi API function "0x90 - Receive Packet" </t>
  </si>
  <si>
    <t>3.</t>
  </si>
  <si>
    <t>4.</t>
  </si>
  <si>
    <t>Summary</t>
  </si>
  <si>
    <t>Zigbee Data Structure</t>
  </si>
  <si>
    <t>JSON Data Structure</t>
  </si>
  <si>
    <t>Total Length</t>
  </si>
  <si>
    <t>Bytes</t>
  </si>
  <si>
    <t>First Byte Index</t>
  </si>
  <si>
    <t>Length</t>
  </si>
  <si>
    <t>Name</t>
  </si>
  <si>
    <t>float</t>
  </si>
  <si>
    <t>Index</t>
  </si>
  <si>
    <t>Key</t>
  </si>
  <si>
    <t>Value Type</t>
  </si>
  <si>
    <t>byte</t>
  </si>
  <si>
    <t>Gateway will convert the received zigbee data, and place it in a dictionary to send to webserver using JSON API. This dictionary should include the time that the data was received, and the MAC address (or Device ID) of the device which sent the data.</t>
  </si>
  <si>
    <t>The server stores the log data.</t>
  </si>
  <si>
    <t>RS232 Data Logger</t>
  </si>
  <si>
    <t>After completing a full log, the RS232 data logger will begin transmission of the whole log. The beggining of a log will begin with the transmission of Zigbee Data Structure 1 (header frame), followed by multiple Zigbee Data Structure 2 (body frames) until the whole file has been transmitted.</t>
  </si>
  <si>
    <t>Zigbee Data Structure 1 (Header frame)</t>
  </si>
  <si>
    <t>Z_Ratio</t>
  </si>
  <si>
    <t>The correction needed between the thickness of the layer deposited on the crystal monitor and the thickness of the film deposited on the substrate</t>
  </si>
  <si>
    <t>…</t>
  </si>
  <si>
    <t>Rate24</t>
  </si>
  <si>
    <t>Rate25</t>
  </si>
  <si>
    <t>Rate of deposition on the film Sample 1 second later</t>
  </si>
  <si>
    <t>Thickness of film Sample 1 second later</t>
  </si>
  <si>
    <t>Zigbee Data Structure 2 (Body frame)*</t>
  </si>
  <si>
    <t>*NOTE</t>
  </si>
  <si>
    <t xml:space="preserve">There is currently no limit on the maximum length of the log so the gateway will keep receiving frames with 25 seconds worth of data (one body frame) until the the whole log has been sent by the RS-232 module.
There is no time information transferred over zigbe. 
When the gateway is writing the data to a .csv it should include the time series (e.g. increment every second and save this for each Rate &amp; Tooling pair). </t>
  </si>
  <si>
    <t>Thickness24</t>
  </si>
  <si>
    <t>Thickness25</t>
  </si>
  <si>
    <t>Interlock Device</t>
  </si>
  <si>
    <t>When someone tries to log into the interlock device (either with user credentials of with their RFID), the interlock device will send the "Verification" Zigbee data frame structure to the gateway device using the Digi API "0x10 Transmit request" command.</t>
  </si>
  <si>
    <t>5.</t>
  </si>
  <si>
    <t>The gateway will send a log of the verification attempt to the Websever using the JSON API.</t>
  </si>
  <si>
    <t>6.</t>
  </si>
  <si>
    <t>7.</t>
  </si>
  <si>
    <t>Example of Zigbee Data Structure 1</t>
  </si>
  <si>
    <t>Example of Zigbee Data Structure 2</t>
  </si>
  <si>
    <t>Original Data:</t>
  </si>
  <si>
    <t>Bytes Sent:</t>
  </si>
  <si>
    <t>Density = 1.23 (3F 9D 70 A4)
Tooling = 150.8 (43 16 CC CD)
Z-Ratio = 42.9 (42 2B 99 9A)</t>
  </si>
  <si>
    <t>3F 9D 70 A4 43 16 CC CD 42 2B 99 9A</t>
  </si>
  <si>
    <t>Recorded Data (Float)</t>
  </si>
  <si>
    <t>Recorded Data (Bytes)</t>
  </si>
  <si>
    <t>Value</t>
  </si>
  <si>
    <t>3F B5 C2 8F</t>
  </si>
  <si>
    <t>3F B4 7A E1</t>
  </si>
  <si>
    <t>3F B3 33 33</t>
  </si>
  <si>
    <t>3F B1 EB 85</t>
  </si>
  <si>
    <t>3F B0 A3 D7</t>
  </si>
  <si>
    <t>3F AA 3D 71</t>
  </si>
  <si>
    <t>3F A8 F5 C3</t>
  </si>
  <si>
    <t>40 90 F5 C3</t>
  </si>
  <si>
    <t>40 86 66 66</t>
  </si>
  <si>
    <t>40 00 00 00</t>
  </si>
  <si>
    <t>After turning the power switch off, the gateway must send a log of the turn off to the Webserver via the JSON API</t>
  </si>
  <si>
    <t>Digi Xbee Zigbee 3.0 API</t>
  </si>
  <si>
    <t>0x10 - Transmit Request (pg. 311)</t>
  </si>
  <si>
    <t>Field</t>
  </si>
  <si>
    <t>Length (Bytes)</t>
  </si>
  <si>
    <t xml:space="preserve"> &lt;Start Deliminator&gt;</t>
  </si>
  <si>
    <t>&lt;length&gt;</t>
  </si>
  <si>
    <t>&lt;Frame type&gt;</t>
  </si>
  <si>
    <t>&lt;Frame ID&gt;</t>
  </si>
  <si>
    <t>&lt;64-bit dest. address&gt;</t>
  </si>
  <si>
    <t>&lt;16-bit dest. address&gt;</t>
  </si>
  <si>
    <t>&lt;broadcast radius&gt;</t>
  </si>
  <si>
    <t>&lt;options&gt;</t>
  </si>
  <si>
    <t>&lt;YOUR DATA STRUCTURE&gt;</t>
  </si>
  <si>
    <t>&lt;Checksum&gt;</t>
  </si>
  <si>
    <t>L</t>
  </si>
  <si>
    <t>17+L</t>
  </si>
  <si>
    <t>Frame structure:</t>
  </si>
  <si>
    <t>Start Deliminator</t>
  </si>
  <si>
    <t>Fields:</t>
  </si>
  <si>
    <t>Indicates the start of the frame - Always equal to "0x7E"</t>
  </si>
  <si>
    <t>7E</t>
  </si>
  <si>
    <t>The number of bytes between the length and checksum. For a data structure of L bytes, the length value is L + 14</t>
  </si>
  <si>
    <t>Frame Type</t>
  </si>
  <si>
    <t>00 27
(For data structure of 25 bytes, the length is: 25 + 14 = 39 = 0x27)</t>
  </si>
  <si>
    <t>Type of Digi API Frame - Transmit Request - 0x10</t>
  </si>
  <si>
    <t>Example (Bytes - Hexadecimal)</t>
  </si>
  <si>
    <t>Frame ID</t>
  </si>
  <si>
    <t>Identifies the data frame for the host to correlate with a subsequent response frame. If set to 0, the device will not emit a response frame.</t>
  </si>
  <si>
    <t>01</t>
  </si>
  <si>
    <t>10</t>
  </si>
  <si>
    <t>64 Bit Destination Address</t>
  </si>
  <si>
    <t>The MAC address of the destination Device. When sending to the network coordinator, use all zeros (0x0000000000000000)</t>
  </si>
  <si>
    <t>00 00 00 00 00 00 00 00</t>
  </si>
  <si>
    <t>16 Bit Destination Address</t>
  </si>
  <si>
    <t>The 16-bit network address of destination device. Set to 0xFFFE to use 64-bit addressing instead.</t>
  </si>
  <si>
    <t>FF FE</t>
  </si>
  <si>
    <t>Broadcast Radius</t>
  </si>
  <si>
    <t>Max number of hops for broadcast transmission (not required). Set to zero to use the NH parameter (set in firmware config)</t>
  </si>
  <si>
    <t>00</t>
  </si>
  <si>
    <t>Options</t>
  </si>
  <si>
    <t>Bit Map as follows:</t>
  </si>
  <si>
    <t>If equal to zero, use of the firmware parameter "TO" is used.
Bit Map as follows:</t>
  </si>
  <si>
    <t>Bit</t>
  </si>
  <si>
    <t>Meaning</t>
  </si>
  <si>
    <t>Disable ACK</t>
  </si>
  <si>
    <t>Reserved</t>
  </si>
  <si>
    <t>Indirect Transmission</t>
  </si>
  <si>
    <t>Multicast</t>
  </si>
  <si>
    <t>Secure Session Encryption</t>
  </si>
  <si>
    <t>Enable APS Encryption</t>
  </si>
  <si>
    <t>Use extended timeouy</t>
  </si>
  <si>
    <t>YOUR DATA STRUCTURE</t>
  </si>
  <si>
    <t>7E 00 27 10 01 00 00 00 00 00 00 00 00 FF FE 00 00 37 0B 19 93 47 02 79 00 38 99 72 D8 3C AB 8E 8F 00 02 4C D7 44 38 C0 00 01 C0</t>
  </si>
  <si>
    <t>Checksum</t>
  </si>
  <si>
    <t>The frame checksum. This value will need to be calculated for each frame. It is calculated as 0xFF minus the 8-bit sum of bytes from the &lt;Frame type&gt; until this field (i.e. the whole frame excluding the &lt;Start Delimiter&gt;, the &lt;Length&gt; and the &lt;Checksum&gt;)</t>
  </si>
  <si>
    <t>37 0B 19 93 47 02 79 00 38 99 72 D8 3C AB 8E 8F 00 02 4C D7 44 38 C0 00 01</t>
  </si>
  <si>
    <t>C0
For the total frame formed from all above example values</t>
  </si>
  <si>
    <t>Full Zigbee Frame Example</t>
  </si>
  <si>
    <t>0x90 - Receive Packet  (pg. 345)</t>
  </si>
  <si>
    <t>&lt;64-bit source address&gt;</t>
  </si>
  <si>
    <t>&lt;16-bit source address&gt;</t>
  </si>
  <si>
    <t>&lt;RECEIVED DATA STRUCTURE&gt;</t>
  </si>
  <si>
    <t>The number of bytes between the length and checksum. For a data structure of L bytes, the length value is L + 13</t>
  </si>
  <si>
    <t>Type of Digi API Frame - Receive Packet - 0x90</t>
  </si>
  <si>
    <t>90</t>
  </si>
  <si>
    <t>15+L</t>
  </si>
  <si>
    <t>64 Bit Source Address</t>
  </si>
  <si>
    <t>The sending device's MAC address.</t>
  </si>
  <si>
    <t>The sending device's 16-bit network address.</t>
  </si>
  <si>
    <t>6,7</t>
  </si>
  <si>
    <t>Package was Acknowledged</t>
  </si>
  <si>
    <t>Package was sent as a broadcast</t>
  </si>
  <si>
    <t>Packet was sent across a secure session</t>
  </si>
  <si>
    <t>Package was encrypted with Zigbee APS security</t>
  </si>
  <si>
    <t>See manual</t>
  </si>
  <si>
    <t>The received data structure of length L</t>
  </si>
  <si>
    <t>0x11 - Explicit Addressing Command Request</t>
  </si>
  <si>
    <t>This frame type is used to send payload data as an RF packet to a specific destination 0x10, but with additional fields available for user-defined endpoints, cluster ID, and profile ID.</t>
  </si>
  <si>
    <t xml:space="preserve">Cluster ID </t>
  </si>
  <si>
    <t>On/Off Zigbee Cluster</t>
  </si>
  <si>
    <t>(See pg 3-61 of Zigbee Cluster Library Specification V8 or pg. 307 of NPX Zigbee Cluster Library (for ZigBee 3.0)</t>
  </si>
  <si>
    <t>Attributes</t>
  </si>
  <si>
    <t>Identifier</t>
  </si>
  <si>
    <t>Range</t>
  </si>
  <si>
    <t>Acc</t>
  </si>
  <si>
    <t>Def</t>
  </si>
  <si>
    <t>M</t>
  </si>
  <si>
    <t>0x0000</t>
  </si>
  <si>
    <t>0x4000</t>
  </si>
  <si>
    <t>0x4001</t>
  </si>
  <si>
    <t>0x4002</t>
  </si>
  <si>
    <t>0x4003</t>
  </si>
  <si>
    <t>OnOff</t>
  </si>
  <si>
    <t>GlobalSceneControl</t>
  </si>
  <si>
    <t>OnTime</t>
  </si>
  <si>
    <t>OffWaitTime</t>
  </si>
  <si>
    <t>StartUpOnOff</t>
  </si>
  <si>
    <t>Commands</t>
  </si>
  <si>
    <t>0x00</t>
  </si>
  <si>
    <t>0x01</t>
  </si>
  <si>
    <t>0x02</t>
  </si>
  <si>
    <t>0x40</t>
  </si>
  <si>
    <t>0x41</t>
  </si>
  <si>
    <t>0x42</t>
  </si>
  <si>
    <t>M/O</t>
  </si>
  <si>
    <t>O</t>
  </si>
  <si>
    <t>Off</t>
  </si>
  <si>
    <t>On</t>
  </si>
  <si>
    <t>Toggle</t>
  </si>
  <si>
    <t>Off with effect</t>
  </si>
  <si>
    <t>On with recall global scene</t>
  </si>
  <si>
    <t>On with timed off</t>
  </si>
  <si>
    <t>bool</t>
  </si>
  <si>
    <t>unint16</t>
  </si>
  <si>
    <t>uint16</t>
  </si>
  <si>
    <t>enum8</t>
  </si>
  <si>
    <t>value</t>
  </si>
  <si>
    <t>full-non</t>
  </si>
  <si>
    <t>desc</t>
  </si>
  <si>
    <t>RPS</t>
  </si>
  <si>
    <t>RW</t>
  </si>
  <si>
    <t>MS</t>
  </si>
  <si>
    <t>Digi.xbee Library API</t>
  </si>
  <si>
    <t>Class "XBeeDevice", importable from digi.xbee.devices includes the method:</t>
  </si>
  <si>
    <t>bitmap</t>
  </si>
  <si>
    <t>Sent from an interlock device to the gateway. If the frame is of type 0x01 or 0x02, a "Validation" frame is expected in return from the gateway.</t>
  </si>
  <si>
    <t>See Bitmap description below</t>
  </si>
  <si>
    <t>variable</t>
  </si>
  <si>
    <t>Command</t>
  </si>
  <si>
    <t>At the end of the timer or upon reciept of a "Verification" frame from the interlock device with command "Logout" (0x00) , the gateway must send the "Switch" Zigbee dataframe using the Digi API "0x11 Explicit Addressing Command Request" to turn off the corresponding power switch.</t>
  </si>
  <si>
    <t>Before the time expires, the gateway still needs to check for messages from the interlock device as it may receive a "Verify"  Zigbee dataframe from the interlock device, either with command "Logout" (0x00) or "Extend" (0x03). In the case of receiving command "Extend" (0x03), add the extended time to the timer for the corresponding power switch.</t>
  </si>
  <si>
    <t>"Verify" Zigbee Data Structure (From interlock to gateway)</t>
  </si>
  <si>
    <t>"Validate" Zigbee Data Structure (From gateway to interlock upon reciept of Verification")</t>
  </si>
  <si>
    <t>Command Value - '0x00' - "Logout"</t>
  </si>
  <si>
    <t>Command Specific payload structure below</t>
  </si>
  <si>
    <t>No Payload</t>
  </si>
  <si>
    <t>Command Value - '0x01' - "Credential Login"</t>
  </si>
  <si>
    <t>Length (bytes)</t>
  </si>
  <si>
    <t>uint32</t>
  </si>
  <si>
    <t>User ID</t>
  </si>
  <si>
    <t>The user ID entered by the user attempting to login</t>
  </si>
  <si>
    <t>uint8</t>
  </si>
  <si>
    <t>The time (in minutes up to 255), requested to have the interlock device turned on for.</t>
  </si>
  <si>
    <t>string</t>
  </si>
  <si>
    <t>Command Value - '0x02' - "RFID Login"</t>
  </si>
  <si>
    <t>RFID</t>
  </si>
  <si>
    <t>The RFID of the user attempting to login</t>
  </si>
  <si>
    <t>Command Value - '0x03' - "Extend"</t>
  </si>
  <si>
    <t>Sent from the gateway to the interlock device after receiving a "Verify" frame with command "Credential Login" (0x01) or "RFID Login" (0x02)</t>
  </si>
  <si>
    <t>psuedo boolean</t>
  </si>
  <si>
    <t>Outcome</t>
  </si>
  <si>
    <t>The outcome of the login attempt.
If unsuccessful, Outcome is equal to "0x00"
If successful, outcome is equal to "0x01"</t>
  </si>
  <si>
    <t>Gateway will receive data frame with Digi API function "0x90 - Receive Packet". The gateway device will then check the credentials (or RFID) against the local acess database to check if the user has access to corresponding interlock module.</t>
  </si>
  <si>
    <t>The gateway will then send  the "Validate" Zigbee data frame structure back to the interlock device using the Digi API "0x10 Transmit request" command (with the interlock device recieving a data frame with Digi API function "0x90 - Receive Packet". If the verification was successful, the gateway must send the "Switch" Zigbee dataframe using the Digi API "0x11 Explicit Addressing Command Request" to turn on the corresponding power switch.</t>
  </si>
  <si>
    <t>https://xbplib.readthedocs.io/en/latest/user_doc/communicating_with_xbee_devices.html#send-explicit-data-to-one-device</t>
  </si>
  <si>
    <t>API Reference for "digi-xbee" python library</t>
  </si>
  <si>
    <t>xbee.send_expl_data(remote_device, SOURCE_ENDPOINT, DEST_ENDPOINT, CLUSTER_ID,PROFILE_ID,COMMAND)</t>
  </si>
  <si>
    <t>Frame received when data has been sent by a device using the 0x10 (or 0x11) Digi API command</t>
  </si>
  <si>
    <t>Gateway will receive data packet with Digi API frame of function "0x90 - Receive Packet". By checking the length of the data received, the gateway can determine which Zigibee data structure was sent, and thus whether to create a new log, or append the contents to an existing log.</t>
  </si>
  <si>
    <t>int</t>
  </si>
  <si>
    <t>the reference number to the corresponding device for identification</t>
  </si>
  <si>
    <t>dev_id</t>
  </si>
  <si>
    <t>The reference number to identify which data frame is being sent to the web server, so that the data can be correctly logged</t>
  </si>
  <si>
    <t>log_data</t>
  </si>
  <si>
    <t>JSON</t>
  </si>
  <si>
    <t>Nested JSON file containing the data to be logged</t>
  </si>
  <si>
    <t>Gateway will convert the received zigbee data, and write it to a .csv or .txt file. (TBC) The gateway will transfer the file to the webserver using either JSON or a file transfer protocol [will be HTTPS request]. The gateway must also indicate to the webserver the time the header frame was sent and the MAC address (or Device ID) of the device which sent the data.</t>
  </si>
  <si>
    <t>Inside nested JSON (log_data)</t>
  </si>
  <si>
    <t>timestamp_str</t>
  </si>
  <si>
    <t>time submitted</t>
  </si>
  <si>
    <t>timestamp of when the data was logged on web server</t>
  </si>
  <si>
    <t>dataframe</t>
  </si>
  <si>
    <t>MSK0</t>
  </si>
  <si>
    <t>MSKM</t>
  </si>
  <si>
    <t>p_time</t>
  </si>
  <si>
    <t xml:space="preserve">If device id = 2 &amp; frame = '000' </t>
  </si>
  <si>
    <t>remote_addr = XBee64BitAddress.from_hex_string("0013A200XXXXXXXX")# Replace with the 64-bit address of the power outlet
remote_device = RemoteXBeeDevice(device, remote_addr)
# Zigbee On command for On/Off cluster (this is a simplified payload)
SOURCE_ENDPOINT = 0x01  # This can be almost any arbitrary endpoint for the source
DEST_ENDPOINT = 0x01  # As mentioned, this is a common default, but it might vary
CLUSTER_ID = 0x0006 #ON/OFF Zigbee cluster
PROFILE_ID = 0x0104 #Home Automation Zigbee Profile ID
OFF_COMMAND = bytes([0x00]) # This represents the "Off" command in ZCL for On/Off cluster
ON_COMMAND = bytes([0x01])  # This represents the "On" command in ZCL for On/Off cluster
#Function to turn off power point
device.send_data_explicit(remote_device, SOURCE_ENDPOINT, DEST_ENDPOINT, CLUSTER_ID, PROFILE_ID, OFF_COMMAND)
#Function to turn on power point
device.send_data_explicit(remote_device, SOURCE_ENDPOINT, DEST_ENDPOINT, CLUSTER_ID, PROFILE_ID, ON_COMMAND)
# Note: This assumes the device you're sending to is using endpoint 0x01 for its On/Off cluster. 
# For a more robust solution, you would perform endpoint and cluster discovery as mentioned.</t>
  </si>
  <si>
    <t>char</t>
  </si>
  <si>
    <t>Pin</t>
  </si>
  <si>
    <t>4 digit user pin (4 characters)</t>
  </si>
  <si>
    <t>cleaning</t>
  </si>
  <si>
    <t>The Zigbee dataframe payload (of length L bytes)</t>
  </si>
  <si>
    <t>Start Delimitator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</si>
</sst>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4"/>
      <color theme="1"/>
      <name val="Calibri"/>
      <family val="2"/>
      <scheme val="minor"/>
    </font>
    <font>
      <sz val="8"/>
      <name val="Calibri"/>
      <family val="2"/>
      <scheme val="minor"/>
    </font>
    <font>
      <sz val="11"/>
      <color rgb="FF040C28"/>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20"/>
      <color theme="1"/>
      <name val="Calibri"/>
      <family val="2"/>
      <scheme val="minor"/>
    </font>
    <font>
      <b/>
      <sz val="16"/>
      <color rgb="FFFF0000"/>
      <name val="Calibri"/>
      <family val="2"/>
      <scheme val="minor"/>
    </font>
    <font>
      <sz val="10"/>
      <color theme="1"/>
      <name val="Arial Unicode MS"/>
      <family val="2"/>
    </font>
    <font>
      <u/>
      <sz val="11"/>
      <color theme="10"/>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2">
    <xf numFmtId="0" fontId="0" fillId="0" borderId="0"/>
    <xf numFmtId="0" fontId="11" fillId="0" borderId="0" applyNumberFormat="0" applyFill="0" applyBorder="0" applyAlignment="0" applyProtection="0"/>
  </cellStyleXfs>
  <cellXfs count="173">
    <xf numFmtId="0" fontId="0" fillId="0" borderId="0" xfId="0"/>
    <xf numFmtId="0" fontId="0" fillId="0" borderId="0" xfId="0" applyAlignment="1">
      <alignment horizontal="left" vertical="center" indent="1"/>
    </xf>
    <xf numFmtId="0" fontId="1" fillId="0" borderId="0" xfId="0" applyFont="1"/>
    <xf numFmtId="0" fontId="2" fillId="0" borderId="0" xfId="0" applyFont="1"/>
    <xf numFmtId="0" fontId="0" fillId="2" borderId="0" xfId="0" applyFill="1"/>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2" borderId="0" xfId="0" applyFill="1" applyAlignment="1">
      <alignment horizontal="left"/>
    </xf>
    <xf numFmtId="0" fontId="0" fillId="0" borderId="0" xfId="0" applyAlignment="1">
      <alignment wrapText="1"/>
    </xf>
    <xf numFmtId="0" fontId="1" fillId="3" borderId="0" xfId="0" applyFont="1" applyFill="1" applyAlignment="1">
      <alignment wrapText="1"/>
    </xf>
    <xf numFmtId="0" fontId="4" fillId="0" borderId="0" xfId="0" applyFont="1" applyAlignment="1">
      <alignment wrapText="1"/>
    </xf>
    <xf numFmtId="0" fontId="0" fillId="0" borderId="0" xfId="0" applyAlignment="1">
      <alignment vertical="center"/>
    </xf>
    <xf numFmtId="0" fontId="0" fillId="0" borderId="1" xfId="0" applyBorder="1" applyAlignment="1">
      <alignment wrapText="1"/>
    </xf>
    <xf numFmtId="0" fontId="0" fillId="4" borderId="1" xfId="0" applyFill="1" applyBorder="1"/>
    <xf numFmtId="0" fontId="0" fillId="5" borderId="1" xfId="0" applyFill="1" applyBorder="1"/>
    <xf numFmtId="0" fontId="0" fillId="0" borderId="0" xfId="0" applyAlignment="1">
      <alignment horizontal="center" vertical="center"/>
    </xf>
    <xf numFmtId="0" fontId="0" fillId="4" borderId="1" xfId="0" applyFill="1" applyBorder="1" applyAlignment="1">
      <alignment wrapText="1"/>
    </xf>
    <xf numFmtId="0" fontId="0" fillId="0" borderId="3" xfId="0" applyBorder="1"/>
    <xf numFmtId="0" fontId="5" fillId="0" borderId="0" xfId="0" applyFont="1"/>
    <xf numFmtId="0" fontId="0" fillId="0" borderId="6" xfId="0" applyBorder="1"/>
    <xf numFmtId="0" fontId="0" fillId="0" borderId="7" xfId="0" applyBorder="1"/>
    <xf numFmtId="0" fontId="1" fillId="0" borderId="8" xfId="0" applyFont="1" applyBorder="1"/>
    <xf numFmtId="0" fontId="0" fillId="0" borderId="9" xfId="0" applyBorder="1"/>
    <xf numFmtId="0" fontId="0" fillId="0" borderId="8" xfId="0" applyBorder="1"/>
    <xf numFmtId="0" fontId="1" fillId="0" borderId="0" xfId="0" quotePrefix="1" applyFont="1" applyAlignment="1">
      <alignment horizontal="right" vertical="center"/>
    </xf>
    <xf numFmtId="0" fontId="1" fillId="0" borderId="0" xfId="0" applyFont="1" applyAlignment="1">
      <alignment wrapText="1"/>
    </xf>
    <xf numFmtId="0" fontId="0" fillId="0" borderId="10" xfId="0" applyBorder="1"/>
    <xf numFmtId="0" fontId="0" fillId="0" borderId="11" xfId="0" applyBorder="1"/>
    <xf numFmtId="0" fontId="0" fillId="0" borderId="12" xfId="0" applyBorder="1"/>
    <xf numFmtId="0" fontId="1" fillId="0" borderId="0" xfId="0" applyFont="1" applyAlignment="1">
      <alignment horizontal="left" vertical="top"/>
    </xf>
    <xf numFmtId="0" fontId="1" fillId="0" borderId="15" xfId="0" applyFont="1" applyBorder="1" applyAlignment="1">
      <alignment horizontal="center" vertical="center"/>
    </xf>
    <xf numFmtId="0" fontId="0" fillId="0" borderId="16" xfId="0" applyBorder="1" applyAlignment="1">
      <alignment horizontal="center" vertical="center" wrapText="1"/>
    </xf>
    <xf numFmtId="0" fontId="1" fillId="0" borderId="17" xfId="0" applyFont="1" applyBorder="1" applyAlignment="1">
      <alignment horizontal="center" vertical="center"/>
    </xf>
    <xf numFmtId="0" fontId="0" fillId="0" borderId="18" xfId="0" applyBorder="1" applyAlignment="1">
      <alignment horizontal="center" vertical="center"/>
    </xf>
    <xf numFmtId="0" fontId="1" fillId="0" borderId="16" xfId="0" applyFont="1" applyBorder="1" applyAlignment="1">
      <alignment horizontal="center" vertical="center" wrapText="1"/>
    </xf>
    <xf numFmtId="0" fontId="0" fillId="0" borderId="18" xfId="0"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xf numFmtId="0" fontId="0" fillId="0" borderId="15" xfId="0" applyBorder="1"/>
    <xf numFmtId="2" fontId="0" fillId="0" borderId="1" xfId="0" applyNumberFormat="1" applyBorder="1" applyAlignment="1">
      <alignment horizontal="center" vertical="center"/>
    </xf>
    <xf numFmtId="0" fontId="0" fillId="0" borderId="16" xfId="0" applyBorder="1" applyAlignment="1">
      <alignment horizontal="center" vertical="center"/>
    </xf>
    <xf numFmtId="0" fontId="0" fillId="0" borderId="22" xfId="0" applyBorder="1"/>
    <xf numFmtId="0" fontId="0" fillId="0" borderId="23" xfId="0" applyBorder="1"/>
    <xf numFmtId="0" fontId="8" fillId="0" borderId="0" xfId="0" applyFont="1"/>
    <xf numFmtId="0" fontId="0" fillId="0" borderId="13" xfId="0" applyBorder="1"/>
    <xf numFmtId="0" fontId="0" fillId="0" borderId="19"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7" xfId="0" applyBorder="1"/>
    <xf numFmtId="0" fontId="0" fillId="0" borderId="20" xfId="0" applyBorder="1"/>
    <xf numFmtId="0" fontId="0" fillId="0" borderId="18" xfId="0" applyBorder="1"/>
    <xf numFmtId="0" fontId="0" fillId="0" borderId="24" xfId="0" applyBorder="1" applyAlignment="1">
      <alignment horizontal="center" vertical="center"/>
    </xf>
    <xf numFmtId="0" fontId="0" fillId="0" borderId="4" xfId="0" applyBorder="1" applyAlignment="1">
      <alignment horizontal="center" vertical="center"/>
    </xf>
    <xf numFmtId="0" fontId="1" fillId="0" borderId="26" xfId="0" applyFont="1" applyBorder="1"/>
    <xf numFmtId="0" fontId="1" fillId="0" borderId="21" xfId="0" applyFont="1" applyBorder="1"/>
    <xf numFmtId="0" fontId="1" fillId="0" borderId="27" xfId="0" applyFont="1" applyBorder="1"/>
    <xf numFmtId="0" fontId="1" fillId="0" borderId="19" xfId="0" applyFont="1" applyBorder="1" applyAlignment="1">
      <alignment horizontal="center" vertical="center"/>
    </xf>
    <xf numFmtId="0" fontId="0" fillId="0" borderId="20" xfId="0" applyBorder="1" applyAlignment="1">
      <alignment horizontal="center" vertical="center"/>
    </xf>
    <xf numFmtId="0" fontId="1" fillId="0" borderId="24" xfId="0" applyFont="1" applyBorder="1" applyAlignment="1">
      <alignment horizontal="center" vertical="center"/>
    </xf>
    <xf numFmtId="0" fontId="0" fillId="0" borderId="25" xfId="0" applyBorder="1" applyAlignment="1">
      <alignment horizontal="center" vertical="center"/>
    </xf>
    <xf numFmtId="0" fontId="9" fillId="0" borderId="0" xfId="0" applyFont="1"/>
    <xf numFmtId="0" fontId="1" fillId="0" borderId="28" xfId="0" applyFont="1" applyBorder="1"/>
    <xf numFmtId="0" fontId="0" fillId="0" borderId="19" xfId="0" quotePrefix="1" applyBorder="1" applyAlignment="1">
      <alignment horizontal="center" vertical="center"/>
    </xf>
    <xf numFmtId="0" fontId="1" fillId="0" borderId="29" xfId="0" applyFont="1" applyBorder="1" applyAlignment="1">
      <alignment horizontal="center" vertical="center"/>
    </xf>
    <xf numFmtId="0" fontId="0" fillId="0" borderId="18" xfId="0" applyBorder="1" applyAlignment="1">
      <alignment wrapText="1"/>
    </xf>
    <xf numFmtId="0" fontId="1" fillId="0" borderId="28" xfId="0" applyFont="1" applyBorder="1" applyAlignment="1">
      <alignment horizontal="center" vertical="center"/>
    </xf>
    <xf numFmtId="0" fontId="0" fillId="0" borderId="5" xfId="0" applyBorder="1"/>
    <xf numFmtId="0" fontId="10" fillId="0" borderId="0" xfId="0" applyFont="1" applyAlignment="1">
      <alignment vertical="center"/>
    </xf>
    <xf numFmtId="0" fontId="0" fillId="0" borderId="14" xfId="0" applyBorder="1"/>
    <xf numFmtId="0" fontId="4" fillId="0" borderId="16" xfId="0" applyFont="1" applyBorder="1" applyAlignment="1">
      <alignment wrapText="1"/>
    </xf>
    <xf numFmtId="0" fontId="1" fillId="0" borderId="28" xfId="0" applyFont="1" applyBorder="1" applyAlignment="1">
      <alignment wrapText="1"/>
    </xf>
    <xf numFmtId="0" fontId="1" fillId="0" borderId="29" xfId="0" applyFont="1" applyBorder="1"/>
    <xf numFmtId="0" fontId="1" fillId="0" borderId="30" xfId="0" applyFont="1" applyBorder="1"/>
    <xf numFmtId="0" fontId="0" fillId="0" borderId="13"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1" fillId="0" borderId="28" xfId="0" applyFont="1" applyBorder="1" applyAlignment="1">
      <alignment horizontal="center" vertical="center" wrapText="1"/>
    </xf>
    <xf numFmtId="0" fontId="1" fillId="0" borderId="30" xfId="0" applyFont="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vertical="center"/>
    </xf>
    <xf numFmtId="0" fontId="0" fillId="0" borderId="8" xfId="0" applyBorder="1" applyAlignment="1">
      <alignment horizontal="center" vertical="center"/>
    </xf>
    <xf numFmtId="0" fontId="0" fillId="0" borderId="11" xfId="0" applyBorder="1" applyAlignment="1">
      <alignment horizontal="center" vertical="center"/>
    </xf>
    <xf numFmtId="0" fontId="11" fillId="0" borderId="0" xfId="1"/>
    <xf numFmtId="0" fontId="0" fillId="0" borderId="40" xfId="0" applyBorder="1"/>
    <xf numFmtId="0" fontId="1" fillId="0" borderId="30" xfId="0" applyFont="1" applyBorder="1" applyAlignment="1">
      <alignment horizontal="left" vertical="center"/>
    </xf>
    <xf numFmtId="0" fontId="0" fillId="0" borderId="38" xfId="0" applyBorder="1" applyAlignment="1">
      <alignment horizontal="center" vertical="center"/>
    </xf>
    <xf numFmtId="0" fontId="0" fillId="0" borderId="39" xfId="0" applyBorder="1" applyAlignment="1">
      <alignment horizontal="center" vertical="center"/>
    </xf>
    <xf numFmtId="0" fontId="1" fillId="0" borderId="30" xfId="0" applyFont="1" applyBorder="1" applyAlignment="1">
      <alignment horizontal="center" vertical="center"/>
    </xf>
    <xf numFmtId="0" fontId="0" fillId="0" borderId="0" xfId="0" applyAlignment="1">
      <alignment horizontal="left"/>
    </xf>
    <xf numFmtId="0" fontId="0" fillId="0" borderId="9" xfId="0" applyBorder="1" applyAlignment="1">
      <alignment horizontal="left"/>
    </xf>
    <xf numFmtId="0" fontId="4" fillId="0" borderId="9" xfId="0" applyFont="1" applyBorder="1" applyAlignment="1">
      <alignment wrapText="1"/>
    </xf>
    <xf numFmtId="0" fontId="0" fillId="0" borderId="8" xfId="0" applyBorder="1" applyAlignment="1">
      <alignment horizontal="left"/>
    </xf>
    <xf numFmtId="0" fontId="0" fillId="0" borderId="8" xfId="0" applyBorder="1" applyAlignment="1">
      <alignment wrapText="1"/>
    </xf>
    <xf numFmtId="0" fontId="4" fillId="0" borderId="8" xfId="0" applyFont="1" applyBorder="1" applyAlignment="1">
      <alignment wrapText="1"/>
    </xf>
    <xf numFmtId="0" fontId="5" fillId="0" borderId="0" xfId="0" applyFont="1"/>
    <xf numFmtId="0" fontId="0" fillId="0" borderId="0" xfId="0"/>
    <xf numFmtId="0" fontId="1" fillId="0" borderId="0" xfId="0" applyFont="1"/>
    <xf numFmtId="0" fontId="0" fillId="0" borderId="0" xfId="0" applyAlignment="1">
      <alignment wrapText="1"/>
    </xf>
    <xf numFmtId="0" fontId="6" fillId="0" borderId="5" xfId="0" applyFont="1" applyBorder="1"/>
    <xf numFmtId="0" fontId="7" fillId="0" borderId="6" xfId="0" applyFont="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23" xfId="0" applyBorder="1"/>
    <xf numFmtId="0" fontId="1" fillId="0" borderId="0" xfId="0" applyFont="1" applyAlignment="1">
      <alignment horizontal="left" vertical="center"/>
    </xf>
    <xf numFmtId="0" fontId="0" fillId="0" borderId="0" xfId="0" applyAlignment="1">
      <alignment horizontal="left" vertical="center"/>
    </xf>
    <xf numFmtId="0" fontId="0" fillId="0" borderId="9" xfId="0" applyBorder="1" applyAlignment="1">
      <alignment horizontal="left" vertical="center"/>
    </xf>
    <xf numFmtId="0" fontId="1" fillId="0" borderId="11"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9" xfId="0" applyFont="1" applyBorder="1"/>
    <xf numFmtId="0" fontId="1" fillId="0" borderId="14" xfId="0" applyFont="1" applyBorder="1"/>
    <xf numFmtId="0" fontId="0" fillId="0" borderId="20" xfId="0" applyBorder="1" applyAlignment="1">
      <alignment wrapText="1"/>
    </xf>
    <xf numFmtId="0" fontId="0" fillId="0" borderId="18" xfId="0" applyBorder="1" applyAlignment="1">
      <alignment wrapText="1"/>
    </xf>
    <xf numFmtId="0" fontId="0" fillId="0" borderId="20" xfId="0" applyBorder="1"/>
    <xf numFmtId="0" fontId="0" fillId="0" borderId="18" xfId="0" applyBorder="1"/>
    <xf numFmtId="0" fontId="0" fillId="0" borderId="20" xfId="0" quotePrefix="1" applyBorder="1" applyAlignment="1">
      <alignment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xf numFmtId="0" fontId="1" fillId="0" borderId="29" xfId="0" applyFont="1" applyBorder="1"/>
    <xf numFmtId="0" fontId="0" fillId="0" borderId="29" xfId="0" applyBorder="1"/>
    <xf numFmtId="0" fontId="0" fillId="0" borderId="30" xfId="0" applyBorder="1"/>
    <xf numFmtId="0" fontId="1" fillId="0" borderId="31" xfId="0" applyFont="1" applyBorder="1" applyAlignment="1">
      <alignment horizontal="left" vertical="center"/>
    </xf>
    <xf numFmtId="0" fontId="0" fillId="0" borderId="32"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23"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6" fillId="0" borderId="0" xfId="0" applyFont="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0" fillId="0" borderId="19" xfId="0" applyBorder="1" applyAlignment="1">
      <alignment horizontal="center" vertical="top"/>
    </xf>
    <xf numFmtId="0" fontId="1" fillId="0" borderId="29" xfId="0" applyFont="1" applyBorder="1" applyAlignment="1">
      <alignment horizontal="center" vertical="center"/>
    </xf>
    <xf numFmtId="0" fontId="0" fillId="0" borderId="1" xfId="0" applyBorder="1" applyAlignment="1">
      <alignment horizontal="center" vertical="center"/>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0" fillId="0" borderId="19" xfId="0" applyBorder="1" applyAlignment="1">
      <alignment horizontal="left" vertical="center" wrapText="1"/>
    </xf>
    <xf numFmtId="0" fontId="0" fillId="0" borderId="14"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left" vertical="center" wrapText="1"/>
    </xf>
    <xf numFmtId="0" fontId="0" fillId="0" borderId="1"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left"/>
    </xf>
    <xf numFmtId="0" fontId="0" fillId="0" borderId="9" xfId="0" applyBorder="1" applyAlignment="1">
      <alignment horizontal="left"/>
    </xf>
    <xf numFmtId="0" fontId="1" fillId="0" borderId="0" xfId="0" applyFont="1" applyAlignment="1">
      <alignment horizontal="left" vertical="top" wrapText="1"/>
    </xf>
    <xf numFmtId="0" fontId="12" fillId="0" borderId="0" xfId="0" applyFont="1" applyAlignment="1">
      <alignment horizontal="left"/>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0" fillId="0" borderId="15" xfId="0" applyBorder="1" applyAlignment="1">
      <alignment horizontal="center" vertical="center"/>
    </xf>
    <xf numFmtId="0" fontId="0" fillId="0" borderId="1" xfId="0" applyBorder="1" applyAlignment="1">
      <alignment wrapText="1"/>
    </xf>
    <xf numFmtId="0" fontId="0" fillId="0" borderId="16" xfId="0" applyBorder="1" applyAlignment="1">
      <alignment wrapText="1"/>
    </xf>
    <xf numFmtId="0" fontId="1" fillId="0" borderId="15" xfId="0" applyFont="1" applyBorder="1" applyAlignment="1">
      <alignment horizontal="center" vertical="center"/>
    </xf>
    <xf numFmtId="0" fontId="0" fillId="0" borderId="15" xfId="0" applyBorder="1"/>
    <xf numFmtId="0" fontId="0" fillId="0" borderId="17" xfId="0" applyBorder="1"/>
    <xf numFmtId="0" fontId="6" fillId="0" borderId="19" xfId="0" applyFont="1" applyBorder="1" applyAlignment="1">
      <alignment horizontal="center" vertical="center"/>
    </xf>
    <xf numFmtId="0" fontId="7" fillId="0" borderId="19" xfId="0" applyFont="1" applyBorder="1"/>
    <xf numFmtId="0" fontId="7" fillId="0" borderId="14" xfId="0" applyFont="1" applyBorder="1"/>
    <xf numFmtId="0" fontId="0" fillId="0" borderId="0" xfId="0" applyAlignment="1">
      <alignment horizontal="left" vertical="top" wrapText="1"/>
    </xf>
    <xf numFmtId="0" fontId="0" fillId="0" borderId="9" xfId="0" applyBorder="1" applyAlignment="1">
      <alignment horizontal="left" vertical="top" wrapText="1"/>
    </xf>
    <xf numFmtId="0" fontId="1" fillId="0" borderId="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122465</xdr:colOff>
      <xdr:row>12</xdr:row>
      <xdr:rowOff>136072</xdr:rowOff>
    </xdr:from>
    <xdr:to>
      <xdr:col>9</xdr:col>
      <xdr:colOff>116447</xdr:colOff>
      <xdr:row>45</xdr:row>
      <xdr:rowOff>146476</xdr:rowOff>
    </xdr:to>
    <xdr:pic>
      <xdr:nvPicPr>
        <xdr:cNvPr id="2" name="Picture 1">
          <a:extLst>
            <a:ext uri="{FF2B5EF4-FFF2-40B4-BE49-F238E27FC236}">
              <a16:creationId xmlns:a16="http://schemas.microsoft.com/office/drawing/2014/main" id="{97CBA9D6-0FDC-36D4-4316-FAF4A386391E}"/>
            </a:ext>
          </a:extLst>
        </xdr:cNvPr>
        <xdr:cNvPicPr>
          <a:picLocks noChangeAspect="1"/>
        </xdr:cNvPicPr>
      </xdr:nvPicPr>
      <xdr:blipFill>
        <a:blip xmlns:r="http://schemas.openxmlformats.org/officeDocument/2006/relationships" r:embed="rId1"/>
        <a:stretch>
          <a:fillRect/>
        </a:stretch>
      </xdr:blipFill>
      <xdr:spPr>
        <a:xfrm>
          <a:off x="734786" y="2422072"/>
          <a:ext cx="5654554" cy="6296904"/>
        </a:xfrm>
        <a:prstGeom prst="rect">
          <a:avLst/>
        </a:prstGeom>
      </xdr:spPr>
    </xdr:pic>
    <xdr:clientData/>
  </xdr:twoCellAnchor>
  <xdr:twoCellAnchor editAs="oneCell">
    <xdr:from>
      <xdr:col>1</xdr:col>
      <xdr:colOff>517071</xdr:colOff>
      <xdr:row>46</xdr:row>
      <xdr:rowOff>81643</xdr:rowOff>
    </xdr:from>
    <xdr:to>
      <xdr:col>9</xdr:col>
      <xdr:colOff>482474</xdr:colOff>
      <xdr:row>50</xdr:row>
      <xdr:rowOff>148434</xdr:rowOff>
    </xdr:to>
    <xdr:pic>
      <xdr:nvPicPr>
        <xdr:cNvPr id="3" name="Picture 2">
          <a:extLst>
            <a:ext uri="{FF2B5EF4-FFF2-40B4-BE49-F238E27FC236}">
              <a16:creationId xmlns:a16="http://schemas.microsoft.com/office/drawing/2014/main" id="{32D7692C-EB38-05B5-2713-914697483049}"/>
            </a:ext>
          </a:extLst>
        </xdr:cNvPr>
        <xdr:cNvPicPr>
          <a:picLocks noChangeAspect="1"/>
        </xdr:cNvPicPr>
      </xdr:nvPicPr>
      <xdr:blipFill>
        <a:blip xmlns:r="http://schemas.openxmlformats.org/officeDocument/2006/relationships" r:embed="rId2"/>
        <a:stretch>
          <a:fillRect/>
        </a:stretch>
      </xdr:blipFill>
      <xdr:spPr>
        <a:xfrm>
          <a:off x="1129392" y="8844643"/>
          <a:ext cx="5625975" cy="828791"/>
        </a:xfrm>
        <a:prstGeom prst="rect">
          <a:avLst/>
        </a:prstGeom>
      </xdr:spPr>
    </xdr:pic>
    <xdr:clientData/>
  </xdr:twoCellAnchor>
  <xdr:twoCellAnchor editAs="oneCell">
    <xdr:from>
      <xdr:col>1</xdr:col>
      <xdr:colOff>502104</xdr:colOff>
      <xdr:row>52</xdr:row>
      <xdr:rowOff>68649</xdr:rowOff>
    </xdr:from>
    <xdr:to>
      <xdr:col>9</xdr:col>
      <xdr:colOff>112362</xdr:colOff>
      <xdr:row>74</xdr:row>
      <xdr:rowOff>30554</xdr:rowOff>
    </xdr:to>
    <xdr:pic>
      <xdr:nvPicPr>
        <xdr:cNvPr id="4" name="Picture 3">
          <a:extLst>
            <a:ext uri="{FF2B5EF4-FFF2-40B4-BE49-F238E27FC236}">
              <a16:creationId xmlns:a16="http://schemas.microsoft.com/office/drawing/2014/main" id="{9D039BD6-DE62-036D-A14A-E2D042900481}"/>
            </a:ext>
          </a:extLst>
        </xdr:cNvPr>
        <xdr:cNvPicPr>
          <a:picLocks noChangeAspect="1"/>
        </xdr:cNvPicPr>
      </xdr:nvPicPr>
      <xdr:blipFill>
        <a:blip xmlns:r="http://schemas.openxmlformats.org/officeDocument/2006/relationships" r:embed="rId3"/>
        <a:stretch>
          <a:fillRect/>
        </a:stretch>
      </xdr:blipFill>
      <xdr:spPr>
        <a:xfrm>
          <a:off x="1114425" y="9974649"/>
          <a:ext cx="5270830" cy="4152905"/>
        </a:xfrm>
        <a:prstGeom prst="rect">
          <a:avLst/>
        </a:prstGeom>
      </xdr:spPr>
    </xdr:pic>
    <xdr:clientData/>
  </xdr:twoCellAnchor>
  <xdr:twoCellAnchor editAs="oneCell">
    <xdr:from>
      <xdr:col>11</xdr:col>
      <xdr:colOff>600075</xdr:colOff>
      <xdr:row>14</xdr:row>
      <xdr:rowOff>28575</xdr:rowOff>
    </xdr:from>
    <xdr:to>
      <xdr:col>13</xdr:col>
      <xdr:colOff>1638615</xdr:colOff>
      <xdr:row>16</xdr:row>
      <xdr:rowOff>152470</xdr:rowOff>
    </xdr:to>
    <xdr:pic>
      <xdr:nvPicPr>
        <xdr:cNvPr id="5" name="Picture 4">
          <a:extLst>
            <a:ext uri="{FF2B5EF4-FFF2-40B4-BE49-F238E27FC236}">
              <a16:creationId xmlns:a16="http://schemas.microsoft.com/office/drawing/2014/main" id="{055E9E61-73DB-98F8-6FA3-7CF3618A3A9A}"/>
            </a:ext>
          </a:extLst>
        </xdr:cNvPr>
        <xdr:cNvPicPr>
          <a:picLocks noChangeAspect="1"/>
        </xdr:cNvPicPr>
      </xdr:nvPicPr>
      <xdr:blipFill>
        <a:blip xmlns:r="http://schemas.openxmlformats.org/officeDocument/2006/relationships" r:embed="rId4"/>
        <a:stretch>
          <a:fillRect/>
        </a:stretch>
      </xdr:blipFill>
      <xdr:spPr>
        <a:xfrm>
          <a:off x="8077200" y="2771775"/>
          <a:ext cx="2257740" cy="504895"/>
        </a:xfrm>
        <a:prstGeom prst="rect">
          <a:avLst/>
        </a:prstGeom>
      </xdr:spPr>
    </xdr:pic>
    <xdr:clientData/>
  </xdr:twoCellAnchor>
  <xdr:twoCellAnchor editAs="oneCell">
    <xdr:from>
      <xdr:col>12</xdr:col>
      <xdr:colOff>0</xdr:colOff>
      <xdr:row>17</xdr:row>
      <xdr:rowOff>0</xdr:rowOff>
    </xdr:from>
    <xdr:to>
      <xdr:col>19</xdr:col>
      <xdr:colOff>191287</xdr:colOff>
      <xdr:row>21</xdr:row>
      <xdr:rowOff>106</xdr:rowOff>
    </xdr:to>
    <xdr:pic>
      <xdr:nvPicPr>
        <xdr:cNvPr id="6" name="Picture 5">
          <a:extLst>
            <a:ext uri="{FF2B5EF4-FFF2-40B4-BE49-F238E27FC236}">
              <a16:creationId xmlns:a16="http://schemas.microsoft.com/office/drawing/2014/main" id="{BA9FD5CE-7EDC-14C2-D66E-500D5757780E}"/>
            </a:ext>
          </a:extLst>
        </xdr:cNvPr>
        <xdr:cNvPicPr>
          <a:picLocks noChangeAspect="1"/>
        </xdr:cNvPicPr>
      </xdr:nvPicPr>
      <xdr:blipFill>
        <a:blip xmlns:r="http://schemas.openxmlformats.org/officeDocument/2006/relationships" r:embed="rId5"/>
        <a:stretch>
          <a:fillRect/>
        </a:stretch>
      </xdr:blipFill>
      <xdr:spPr>
        <a:xfrm>
          <a:off x="8086725" y="3314700"/>
          <a:ext cx="5639587" cy="762106"/>
        </a:xfrm>
        <a:prstGeom prst="rect">
          <a:avLst/>
        </a:prstGeom>
      </xdr:spPr>
    </xdr:pic>
    <xdr:clientData/>
  </xdr:twoCellAnchor>
  <xdr:twoCellAnchor editAs="oneCell">
    <xdr:from>
      <xdr:col>12</xdr:col>
      <xdr:colOff>0</xdr:colOff>
      <xdr:row>23</xdr:row>
      <xdr:rowOff>0</xdr:rowOff>
    </xdr:from>
    <xdr:to>
      <xdr:col>19</xdr:col>
      <xdr:colOff>143655</xdr:colOff>
      <xdr:row>29</xdr:row>
      <xdr:rowOff>181160</xdr:rowOff>
    </xdr:to>
    <xdr:pic>
      <xdr:nvPicPr>
        <xdr:cNvPr id="7" name="Picture 6">
          <a:extLst>
            <a:ext uri="{FF2B5EF4-FFF2-40B4-BE49-F238E27FC236}">
              <a16:creationId xmlns:a16="http://schemas.microsoft.com/office/drawing/2014/main" id="{E56EDB60-56A0-A480-8451-333127366FB1}"/>
            </a:ext>
          </a:extLst>
        </xdr:cNvPr>
        <xdr:cNvPicPr>
          <a:picLocks noChangeAspect="1"/>
        </xdr:cNvPicPr>
      </xdr:nvPicPr>
      <xdr:blipFill>
        <a:blip xmlns:r="http://schemas.openxmlformats.org/officeDocument/2006/relationships" r:embed="rId6"/>
        <a:stretch>
          <a:fillRect/>
        </a:stretch>
      </xdr:blipFill>
      <xdr:spPr>
        <a:xfrm>
          <a:off x="8086725" y="4457700"/>
          <a:ext cx="5591955" cy="1324160"/>
        </a:xfrm>
        <a:prstGeom prst="rect">
          <a:avLst/>
        </a:prstGeom>
      </xdr:spPr>
    </xdr:pic>
    <xdr:clientData/>
  </xdr:twoCellAnchor>
  <xdr:twoCellAnchor editAs="oneCell">
    <xdr:from>
      <xdr:col>12</xdr:col>
      <xdr:colOff>0</xdr:colOff>
      <xdr:row>31</xdr:row>
      <xdr:rowOff>0</xdr:rowOff>
    </xdr:from>
    <xdr:to>
      <xdr:col>19</xdr:col>
      <xdr:colOff>181761</xdr:colOff>
      <xdr:row>39</xdr:row>
      <xdr:rowOff>47844</xdr:rowOff>
    </xdr:to>
    <xdr:pic>
      <xdr:nvPicPr>
        <xdr:cNvPr id="8" name="Picture 7">
          <a:extLst>
            <a:ext uri="{FF2B5EF4-FFF2-40B4-BE49-F238E27FC236}">
              <a16:creationId xmlns:a16="http://schemas.microsoft.com/office/drawing/2014/main" id="{77EFEBD6-1856-913E-D8D2-4BFF14FE29BF}"/>
            </a:ext>
          </a:extLst>
        </xdr:cNvPr>
        <xdr:cNvPicPr>
          <a:picLocks noChangeAspect="1"/>
        </xdr:cNvPicPr>
      </xdr:nvPicPr>
      <xdr:blipFill>
        <a:blip xmlns:r="http://schemas.openxmlformats.org/officeDocument/2006/relationships" r:embed="rId7"/>
        <a:stretch>
          <a:fillRect/>
        </a:stretch>
      </xdr:blipFill>
      <xdr:spPr>
        <a:xfrm>
          <a:off x="8086725" y="5981700"/>
          <a:ext cx="5630061" cy="1571844"/>
        </a:xfrm>
        <a:prstGeom prst="rect">
          <a:avLst/>
        </a:prstGeom>
      </xdr:spPr>
    </xdr:pic>
    <xdr:clientData/>
  </xdr:twoCellAnchor>
  <xdr:twoCellAnchor editAs="oneCell">
    <xdr:from>
      <xdr:col>12</xdr:col>
      <xdr:colOff>0</xdr:colOff>
      <xdr:row>41</xdr:row>
      <xdr:rowOff>0</xdr:rowOff>
    </xdr:from>
    <xdr:to>
      <xdr:col>19</xdr:col>
      <xdr:colOff>181761</xdr:colOff>
      <xdr:row>61</xdr:row>
      <xdr:rowOff>124374</xdr:rowOff>
    </xdr:to>
    <xdr:pic>
      <xdr:nvPicPr>
        <xdr:cNvPr id="9" name="Picture 8">
          <a:extLst>
            <a:ext uri="{FF2B5EF4-FFF2-40B4-BE49-F238E27FC236}">
              <a16:creationId xmlns:a16="http://schemas.microsoft.com/office/drawing/2014/main" id="{42CDA8DB-C19D-57C3-232B-84A9C3E26CDD}"/>
            </a:ext>
          </a:extLst>
        </xdr:cNvPr>
        <xdr:cNvPicPr>
          <a:picLocks noChangeAspect="1"/>
        </xdr:cNvPicPr>
      </xdr:nvPicPr>
      <xdr:blipFill>
        <a:blip xmlns:r="http://schemas.openxmlformats.org/officeDocument/2006/relationships" r:embed="rId8"/>
        <a:stretch>
          <a:fillRect/>
        </a:stretch>
      </xdr:blipFill>
      <xdr:spPr>
        <a:xfrm>
          <a:off x="8086725" y="7886700"/>
          <a:ext cx="5630061" cy="3934374"/>
        </a:xfrm>
        <a:prstGeom prst="rect">
          <a:avLst/>
        </a:prstGeom>
      </xdr:spPr>
    </xdr:pic>
    <xdr:clientData/>
  </xdr:twoCellAnchor>
  <xdr:twoCellAnchor editAs="oneCell">
    <xdr:from>
      <xdr:col>12</xdr:col>
      <xdr:colOff>0</xdr:colOff>
      <xdr:row>62</xdr:row>
      <xdr:rowOff>0</xdr:rowOff>
    </xdr:from>
    <xdr:to>
      <xdr:col>19</xdr:col>
      <xdr:colOff>248445</xdr:colOff>
      <xdr:row>80</xdr:row>
      <xdr:rowOff>480</xdr:rowOff>
    </xdr:to>
    <xdr:pic>
      <xdr:nvPicPr>
        <xdr:cNvPr id="10" name="Picture 9">
          <a:extLst>
            <a:ext uri="{FF2B5EF4-FFF2-40B4-BE49-F238E27FC236}">
              <a16:creationId xmlns:a16="http://schemas.microsoft.com/office/drawing/2014/main" id="{8BC96AA3-1D88-89C5-3F13-9513AE8C84E4}"/>
            </a:ext>
          </a:extLst>
        </xdr:cNvPr>
        <xdr:cNvPicPr>
          <a:picLocks noChangeAspect="1"/>
        </xdr:cNvPicPr>
      </xdr:nvPicPr>
      <xdr:blipFill>
        <a:blip xmlns:r="http://schemas.openxmlformats.org/officeDocument/2006/relationships" r:embed="rId9"/>
        <a:stretch>
          <a:fillRect/>
        </a:stretch>
      </xdr:blipFill>
      <xdr:spPr>
        <a:xfrm>
          <a:off x="8086725" y="11887200"/>
          <a:ext cx="5696745" cy="3439005"/>
        </a:xfrm>
        <a:prstGeom prst="rect">
          <a:avLst/>
        </a:prstGeom>
      </xdr:spPr>
    </xdr:pic>
    <xdr:clientData/>
  </xdr:twoCellAnchor>
  <xdr:twoCellAnchor editAs="oneCell">
    <xdr:from>
      <xdr:col>12</xdr:col>
      <xdr:colOff>0</xdr:colOff>
      <xdr:row>82</xdr:row>
      <xdr:rowOff>0</xdr:rowOff>
    </xdr:from>
    <xdr:to>
      <xdr:col>19</xdr:col>
      <xdr:colOff>315129</xdr:colOff>
      <xdr:row>106</xdr:row>
      <xdr:rowOff>172112</xdr:rowOff>
    </xdr:to>
    <xdr:pic>
      <xdr:nvPicPr>
        <xdr:cNvPr id="11" name="Picture 10">
          <a:extLst>
            <a:ext uri="{FF2B5EF4-FFF2-40B4-BE49-F238E27FC236}">
              <a16:creationId xmlns:a16="http://schemas.microsoft.com/office/drawing/2014/main" id="{F9E6B242-6292-2F0E-26FD-433FE13F8567}"/>
            </a:ext>
          </a:extLst>
        </xdr:cNvPr>
        <xdr:cNvPicPr>
          <a:picLocks noChangeAspect="1"/>
        </xdr:cNvPicPr>
      </xdr:nvPicPr>
      <xdr:blipFill>
        <a:blip xmlns:r="http://schemas.openxmlformats.org/officeDocument/2006/relationships" r:embed="rId10"/>
        <a:stretch>
          <a:fillRect/>
        </a:stretch>
      </xdr:blipFill>
      <xdr:spPr>
        <a:xfrm>
          <a:off x="8086725" y="15697200"/>
          <a:ext cx="5763429" cy="4744112"/>
        </a:xfrm>
        <a:prstGeom prst="rect">
          <a:avLst/>
        </a:prstGeom>
      </xdr:spPr>
    </xdr:pic>
    <xdr:clientData/>
  </xdr:twoCellAnchor>
  <xdr:twoCellAnchor editAs="oneCell">
    <xdr:from>
      <xdr:col>12</xdr:col>
      <xdr:colOff>0</xdr:colOff>
      <xdr:row>109</xdr:row>
      <xdr:rowOff>0</xdr:rowOff>
    </xdr:from>
    <xdr:to>
      <xdr:col>19</xdr:col>
      <xdr:colOff>191287</xdr:colOff>
      <xdr:row>121</xdr:row>
      <xdr:rowOff>9845</xdr:rowOff>
    </xdr:to>
    <xdr:pic>
      <xdr:nvPicPr>
        <xdr:cNvPr id="12" name="Picture 11">
          <a:extLst>
            <a:ext uri="{FF2B5EF4-FFF2-40B4-BE49-F238E27FC236}">
              <a16:creationId xmlns:a16="http://schemas.microsoft.com/office/drawing/2014/main" id="{E1ADAE8B-8430-B94F-D6A3-9BC91E5A9C65}"/>
            </a:ext>
          </a:extLst>
        </xdr:cNvPr>
        <xdr:cNvPicPr>
          <a:picLocks noChangeAspect="1"/>
        </xdr:cNvPicPr>
      </xdr:nvPicPr>
      <xdr:blipFill>
        <a:blip xmlns:r="http://schemas.openxmlformats.org/officeDocument/2006/relationships" r:embed="rId11"/>
        <a:stretch>
          <a:fillRect/>
        </a:stretch>
      </xdr:blipFill>
      <xdr:spPr>
        <a:xfrm>
          <a:off x="8086725" y="20840700"/>
          <a:ext cx="5639587" cy="2295845"/>
        </a:xfrm>
        <a:prstGeom prst="rect">
          <a:avLst/>
        </a:prstGeom>
      </xdr:spPr>
    </xdr:pic>
    <xdr:clientData/>
  </xdr:twoCellAnchor>
  <xdr:twoCellAnchor editAs="oneCell">
    <xdr:from>
      <xdr:col>12</xdr:col>
      <xdr:colOff>0</xdr:colOff>
      <xdr:row>123</xdr:row>
      <xdr:rowOff>0</xdr:rowOff>
    </xdr:from>
    <xdr:to>
      <xdr:col>19</xdr:col>
      <xdr:colOff>210340</xdr:colOff>
      <xdr:row>128</xdr:row>
      <xdr:rowOff>76344</xdr:rowOff>
    </xdr:to>
    <xdr:pic>
      <xdr:nvPicPr>
        <xdr:cNvPr id="13" name="Picture 12">
          <a:extLst>
            <a:ext uri="{FF2B5EF4-FFF2-40B4-BE49-F238E27FC236}">
              <a16:creationId xmlns:a16="http://schemas.microsoft.com/office/drawing/2014/main" id="{62B9434F-C864-19CE-F1C4-94BD7D2BBAFD}"/>
            </a:ext>
          </a:extLst>
        </xdr:cNvPr>
        <xdr:cNvPicPr>
          <a:picLocks noChangeAspect="1"/>
        </xdr:cNvPicPr>
      </xdr:nvPicPr>
      <xdr:blipFill>
        <a:blip xmlns:r="http://schemas.openxmlformats.org/officeDocument/2006/relationships" r:embed="rId12"/>
        <a:stretch>
          <a:fillRect/>
        </a:stretch>
      </xdr:blipFill>
      <xdr:spPr>
        <a:xfrm>
          <a:off x="8086725" y="23507700"/>
          <a:ext cx="5658640" cy="1028844"/>
        </a:xfrm>
        <a:prstGeom prst="rect">
          <a:avLst/>
        </a:prstGeom>
      </xdr:spPr>
    </xdr:pic>
    <xdr:clientData/>
  </xdr:twoCellAnchor>
  <xdr:twoCellAnchor editAs="oneCell">
    <xdr:from>
      <xdr:col>12</xdr:col>
      <xdr:colOff>0</xdr:colOff>
      <xdr:row>131</xdr:row>
      <xdr:rowOff>0</xdr:rowOff>
    </xdr:from>
    <xdr:to>
      <xdr:col>19</xdr:col>
      <xdr:colOff>172234</xdr:colOff>
      <xdr:row>174</xdr:row>
      <xdr:rowOff>77354</xdr:rowOff>
    </xdr:to>
    <xdr:pic>
      <xdr:nvPicPr>
        <xdr:cNvPr id="14" name="Picture 13">
          <a:extLst>
            <a:ext uri="{FF2B5EF4-FFF2-40B4-BE49-F238E27FC236}">
              <a16:creationId xmlns:a16="http://schemas.microsoft.com/office/drawing/2014/main" id="{5A1860FE-CDA3-91CC-69D0-DF18F2DC79D6}"/>
            </a:ext>
          </a:extLst>
        </xdr:cNvPr>
        <xdr:cNvPicPr>
          <a:picLocks noChangeAspect="1"/>
        </xdr:cNvPicPr>
      </xdr:nvPicPr>
      <xdr:blipFill>
        <a:blip xmlns:r="http://schemas.openxmlformats.org/officeDocument/2006/relationships" r:embed="rId13"/>
        <a:stretch>
          <a:fillRect/>
        </a:stretch>
      </xdr:blipFill>
      <xdr:spPr>
        <a:xfrm>
          <a:off x="8086725" y="25031700"/>
          <a:ext cx="5620534" cy="8268854"/>
        </a:xfrm>
        <a:prstGeom prst="rect">
          <a:avLst/>
        </a:prstGeom>
      </xdr:spPr>
    </xdr:pic>
    <xdr:clientData/>
  </xdr:twoCellAnchor>
  <xdr:twoCellAnchor editAs="oneCell">
    <xdr:from>
      <xdr:col>12</xdr:col>
      <xdr:colOff>0</xdr:colOff>
      <xdr:row>177</xdr:row>
      <xdr:rowOff>0</xdr:rowOff>
    </xdr:from>
    <xdr:to>
      <xdr:col>18</xdr:col>
      <xdr:colOff>600834</xdr:colOff>
      <xdr:row>180</xdr:row>
      <xdr:rowOff>47711</xdr:rowOff>
    </xdr:to>
    <xdr:pic>
      <xdr:nvPicPr>
        <xdr:cNvPr id="15" name="Picture 14">
          <a:extLst>
            <a:ext uri="{FF2B5EF4-FFF2-40B4-BE49-F238E27FC236}">
              <a16:creationId xmlns:a16="http://schemas.microsoft.com/office/drawing/2014/main" id="{CF9932FA-1417-4EBD-8876-F85ACFA0F305}"/>
            </a:ext>
          </a:extLst>
        </xdr:cNvPr>
        <xdr:cNvPicPr>
          <a:picLocks noChangeAspect="1"/>
        </xdr:cNvPicPr>
      </xdr:nvPicPr>
      <xdr:blipFill>
        <a:blip xmlns:r="http://schemas.openxmlformats.org/officeDocument/2006/relationships" r:embed="rId14"/>
        <a:stretch>
          <a:fillRect/>
        </a:stretch>
      </xdr:blipFill>
      <xdr:spPr>
        <a:xfrm>
          <a:off x="8086725" y="33794700"/>
          <a:ext cx="5439534" cy="6192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xbplib.readthedocs.io/en/latest/user_doc/communicating_with_xbee_devic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403F-60C7-494B-84E6-6D54C13BF737}">
  <dimension ref="A1:I25"/>
  <sheetViews>
    <sheetView zoomScaleNormal="100" workbookViewId="0">
      <selection activeCell="C26" sqref="C26"/>
    </sheetView>
  </sheetViews>
  <sheetFormatPr defaultRowHeight="15" x14ac:dyDescent="0.25"/>
  <cols>
    <col min="1" max="1" width="15.28515625" bestFit="1" customWidth="1"/>
    <col min="2" max="2" width="24" customWidth="1"/>
    <col min="3" max="3" width="79" bestFit="1" customWidth="1"/>
    <col min="4" max="4" width="20.140625" customWidth="1"/>
    <col min="5" max="5" width="14.85546875" customWidth="1"/>
    <col min="6" max="6" width="32.85546875" bestFit="1" customWidth="1"/>
  </cols>
  <sheetData>
    <row r="1" spans="2:9" ht="18.75" x14ac:dyDescent="0.3">
      <c r="B1" s="3" t="s">
        <v>0</v>
      </c>
    </row>
    <row r="3" spans="2:9" x14ac:dyDescent="0.25">
      <c r="B3" s="2" t="s">
        <v>1</v>
      </c>
    </row>
    <row r="4" spans="2:9" x14ac:dyDescent="0.25">
      <c r="B4" s="2" t="s">
        <v>2</v>
      </c>
      <c r="C4" s="2" t="s">
        <v>3</v>
      </c>
      <c r="D4" s="2" t="s">
        <v>4</v>
      </c>
      <c r="E4" s="2" t="s">
        <v>5</v>
      </c>
      <c r="F4" s="2" t="s">
        <v>6</v>
      </c>
    </row>
    <row r="5" spans="2:9" x14ac:dyDescent="0.25">
      <c r="B5" t="s">
        <v>7</v>
      </c>
      <c r="C5" t="s">
        <v>8</v>
      </c>
      <c r="E5" t="s">
        <v>9</v>
      </c>
      <c r="F5" t="s">
        <v>10</v>
      </c>
    </row>
    <row r="6" spans="2:9" x14ac:dyDescent="0.25">
      <c r="B6" t="s">
        <v>11</v>
      </c>
      <c r="C6" t="s">
        <v>12</v>
      </c>
      <c r="E6" t="s">
        <v>13</v>
      </c>
      <c r="F6" t="s">
        <v>14</v>
      </c>
    </row>
    <row r="7" spans="2:9" x14ac:dyDescent="0.25">
      <c r="B7" t="s">
        <v>15</v>
      </c>
      <c r="C7" s="1" t="s">
        <v>16</v>
      </c>
      <c r="D7" s="1" t="s">
        <v>17</v>
      </c>
      <c r="E7" t="s">
        <v>18</v>
      </c>
      <c r="F7" t="s">
        <v>19</v>
      </c>
    </row>
    <row r="8" spans="2:9" x14ac:dyDescent="0.25">
      <c r="B8" t="s">
        <v>20</v>
      </c>
      <c r="C8" s="1" t="s">
        <v>21</v>
      </c>
      <c r="D8" s="1" t="s">
        <v>17</v>
      </c>
      <c r="E8" t="s">
        <v>18</v>
      </c>
      <c r="F8" t="s">
        <v>19</v>
      </c>
    </row>
    <row r="9" spans="2:9" x14ac:dyDescent="0.25">
      <c r="B9" t="s">
        <v>15</v>
      </c>
      <c r="C9" s="1" t="s">
        <v>22</v>
      </c>
      <c r="D9" s="1" t="s">
        <v>17</v>
      </c>
      <c r="E9" t="s">
        <v>18</v>
      </c>
      <c r="F9" t="s">
        <v>19</v>
      </c>
    </row>
    <row r="10" spans="2:9" x14ac:dyDescent="0.25">
      <c r="B10" t="s">
        <v>23</v>
      </c>
      <c r="C10" s="1" t="s">
        <v>24</v>
      </c>
      <c r="D10" s="1" t="s">
        <v>17</v>
      </c>
      <c r="E10" t="s">
        <v>18</v>
      </c>
      <c r="F10" t="s">
        <v>19</v>
      </c>
    </row>
    <row r="11" spans="2:9" x14ac:dyDescent="0.25">
      <c r="B11" t="s">
        <v>25</v>
      </c>
      <c r="C11" s="1" t="s">
        <v>26</v>
      </c>
      <c r="D11" s="1" t="s">
        <v>27</v>
      </c>
      <c r="E11" t="s">
        <v>28</v>
      </c>
      <c r="F11" t="s">
        <v>19</v>
      </c>
    </row>
    <row r="12" spans="2:9" x14ac:dyDescent="0.25">
      <c r="B12" t="s">
        <v>29</v>
      </c>
      <c r="C12" s="1" t="s">
        <v>30</v>
      </c>
      <c r="D12" s="1" t="s">
        <v>31</v>
      </c>
      <c r="E12" t="s">
        <v>18</v>
      </c>
      <c r="F12" t="s">
        <v>19</v>
      </c>
      <c r="I12" s="1"/>
    </row>
    <row r="13" spans="2:9" x14ac:dyDescent="0.25">
      <c r="B13" t="s">
        <v>32</v>
      </c>
      <c r="C13" s="1" t="s">
        <v>33</v>
      </c>
      <c r="E13" t="s">
        <v>34</v>
      </c>
      <c r="F13" t="s">
        <v>10</v>
      </c>
      <c r="I13" s="1"/>
    </row>
    <row r="14" spans="2:9" x14ac:dyDescent="0.25">
      <c r="I14" s="1"/>
    </row>
    <row r="15" spans="2:9" x14ac:dyDescent="0.25">
      <c r="I15" s="1"/>
    </row>
    <row r="16" spans="2:9" x14ac:dyDescent="0.25">
      <c r="I16" s="1"/>
    </row>
    <row r="17" spans="1:9" x14ac:dyDescent="0.25">
      <c r="B17" s="2" t="s">
        <v>35</v>
      </c>
      <c r="I17" s="1"/>
    </row>
    <row r="18" spans="1:9" x14ac:dyDescent="0.25">
      <c r="A18" s="2" t="s">
        <v>36</v>
      </c>
      <c r="B18" s="2" t="s">
        <v>2</v>
      </c>
      <c r="C18" s="2" t="s">
        <v>37</v>
      </c>
      <c r="D18" s="2" t="s">
        <v>4</v>
      </c>
      <c r="E18" s="2" t="s">
        <v>38</v>
      </c>
      <c r="F18" s="2" t="s">
        <v>6</v>
      </c>
    </row>
    <row r="19" spans="1:9" x14ac:dyDescent="0.25">
      <c r="A19" t="s">
        <v>39</v>
      </c>
      <c r="B19" t="s">
        <v>15</v>
      </c>
      <c r="C19" s="1" t="s">
        <v>16</v>
      </c>
      <c r="D19" s="1" t="s">
        <v>17</v>
      </c>
      <c r="E19" t="s">
        <v>18</v>
      </c>
      <c r="F19" t="s">
        <v>40</v>
      </c>
    </row>
    <row r="20" spans="1:9" x14ac:dyDescent="0.25">
      <c r="A20" t="s">
        <v>41</v>
      </c>
      <c r="B20" t="s">
        <v>20</v>
      </c>
      <c r="C20" s="1" t="s">
        <v>21</v>
      </c>
      <c r="D20" s="1" t="s">
        <v>17</v>
      </c>
      <c r="E20" t="s">
        <v>18</v>
      </c>
      <c r="F20" t="s">
        <v>40</v>
      </c>
    </row>
    <row r="21" spans="1:9" x14ac:dyDescent="0.25">
      <c r="A21" t="s">
        <v>39</v>
      </c>
      <c r="B21" t="s">
        <v>15</v>
      </c>
      <c r="C21" s="1" t="s">
        <v>22</v>
      </c>
      <c r="D21" s="1" t="s">
        <v>17</v>
      </c>
      <c r="E21" t="s">
        <v>18</v>
      </c>
      <c r="F21" t="s">
        <v>40</v>
      </c>
    </row>
    <row r="22" spans="1:9" x14ac:dyDescent="0.25">
      <c r="A22" t="s">
        <v>41</v>
      </c>
      <c r="B22" t="s">
        <v>23</v>
      </c>
      <c r="C22" s="1" t="s">
        <v>24</v>
      </c>
      <c r="D22" s="1" t="s">
        <v>17</v>
      </c>
      <c r="E22" t="s">
        <v>18</v>
      </c>
      <c r="F22" t="s">
        <v>40</v>
      </c>
    </row>
    <row r="23" spans="1:9" x14ac:dyDescent="0.25">
      <c r="A23" t="s">
        <v>42</v>
      </c>
      <c r="B23" t="s">
        <v>25</v>
      </c>
      <c r="C23" s="1" t="s">
        <v>26</v>
      </c>
      <c r="D23" s="1" t="s">
        <v>27</v>
      </c>
      <c r="E23" t="s">
        <v>28</v>
      </c>
      <c r="F23" t="s">
        <v>40</v>
      </c>
    </row>
    <row r="24" spans="1:9" x14ac:dyDescent="0.25">
      <c r="A24" t="s">
        <v>42</v>
      </c>
      <c r="B24" t="s">
        <v>29</v>
      </c>
      <c r="C24" s="1" t="s">
        <v>30</v>
      </c>
      <c r="D24" s="1" t="s">
        <v>31</v>
      </c>
      <c r="E24" t="s">
        <v>18</v>
      </c>
      <c r="F24" t="s">
        <v>40</v>
      </c>
    </row>
    <row r="25" spans="1:9" x14ac:dyDescent="0.25">
      <c r="A25" t="s">
        <v>43</v>
      </c>
      <c r="B25" t="s">
        <v>32</v>
      </c>
      <c r="C25" s="1" t="s">
        <v>33</v>
      </c>
      <c r="D25" s="1"/>
      <c r="E25" t="s">
        <v>44</v>
      </c>
      <c r="F25" t="s">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30B5-8A32-424C-82FB-87F947CC4820}">
  <dimension ref="B2:L50"/>
  <sheetViews>
    <sheetView topLeftCell="A21" zoomScale="70" zoomScaleNormal="70" workbookViewId="0">
      <selection activeCell="E4" sqref="E4"/>
    </sheetView>
  </sheetViews>
  <sheetFormatPr defaultRowHeight="15" x14ac:dyDescent="0.25"/>
  <cols>
    <col min="2" max="2" width="17.85546875" customWidth="1"/>
    <col min="3" max="3" width="19.140625" customWidth="1"/>
    <col min="5" max="5" width="15.7109375" customWidth="1"/>
    <col min="6" max="6" width="13.140625" customWidth="1"/>
    <col min="7" max="7" width="20.5703125" bestFit="1" customWidth="1"/>
    <col min="8" max="8" width="20.7109375" customWidth="1"/>
    <col min="9" max="9" width="17.7109375" bestFit="1" customWidth="1"/>
    <col min="11" max="11" width="28.85546875" bestFit="1" customWidth="1"/>
    <col min="12" max="12" width="12" bestFit="1" customWidth="1"/>
  </cols>
  <sheetData>
    <row r="2" spans="2:12" ht="26.25" x14ac:dyDescent="0.4">
      <c r="B2" s="46" t="s">
        <v>220</v>
      </c>
    </row>
    <row r="3" spans="2:12" ht="21" x14ac:dyDescent="0.35">
      <c r="B3" s="63" t="s">
        <v>221</v>
      </c>
    </row>
    <row r="4" spans="2:12" ht="21" x14ac:dyDescent="0.35">
      <c r="B4" s="63"/>
    </row>
    <row r="5" spans="2:12" ht="19.5" thickBot="1" x14ac:dyDescent="0.35">
      <c r="B5" s="19" t="s">
        <v>236</v>
      </c>
    </row>
    <row r="6" spans="2:12" x14ac:dyDescent="0.25">
      <c r="B6" s="56" t="s">
        <v>173</v>
      </c>
      <c r="C6" s="54">
        <v>0</v>
      </c>
      <c r="D6" s="48">
        <f>C6+C7</f>
        <v>1</v>
      </c>
      <c r="E6" s="48">
        <f>D6+D7</f>
        <v>3</v>
      </c>
      <c r="F6" s="48">
        <f t="shared" ref="F6:K6" si="0">E6+E7</f>
        <v>4</v>
      </c>
      <c r="G6" s="48">
        <f t="shared" si="0"/>
        <v>5</v>
      </c>
      <c r="H6" s="48">
        <f t="shared" si="0"/>
        <v>13</v>
      </c>
      <c r="I6" s="48">
        <f t="shared" si="0"/>
        <v>15</v>
      </c>
      <c r="J6" s="48">
        <f t="shared" si="0"/>
        <v>16</v>
      </c>
      <c r="K6" s="48">
        <f t="shared" si="0"/>
        <v>17</v>
      </c>
      <c r="L6" s="49" t="s">
        <v>235</v>
      </c>
    </row>
    <row r="7" spans="2:12" x14ac:dyDescent="0.25">
      <c r="B7" s="57" t="s">
        <v>223</v>
      </c>
      <c r="C7" s="55">
        <v>1</v>
      </c>
      <c r="D7" s="50">
        <v>2</v>
      </c>
      <c r="E7" s="50">
        <v>1</v>
      </c>
      <c r="F7" s="50">
        <v>1</v>
      </c>
      <c r="G7" s="50">
        <v>8</v>
      </c>
      <c r="H7" s="50">
        <v>2</v>
      </c>
      <c r="I7" s="50">
        <v>1</v>
      </c>
      <c r="J7" s="50">
        <v>1</v>
      </c>
      <c r="K7" s="50" t="s">
        <v>234</v>
      </c>
      <c r="L7" s="43">
        <v>1</v>
      </c>
    </row>
    <row r="8" spans="2:12" ht="15.75" thickBot="1" x14ac:dyDescent="0.3">
      <c r="B8" s="58" t="s">
        <v>222</v>
      </c>
      <c r="C8" s="62" t="s">
        <v>224</v>
      </c>
      <c r="D8" s="60" t="s">
        <v>225</v>
      </c>
      <c r="E8" s="60" t="s">
        <v>226</v>
      </c>
      <c r="F8" s="60" t="s">
        <v>227</v>
      </c>
      <c r="G8" s="60" t="s">
        <v>228</v>
      </c>
      <c r="H8" s="60" t="s">
        <v>229</v>
      </c>
      <c r="I8" s="60" t="s">
        <v>230</v>
      </c>
      <c r="J8" s="60" t="s">
        <v>231</v>
      </c>
      <c r="K8" s="60" t="s">
        <v>232</v>
      </c>
      <c r="L8" s="34" t="s">
        <v>233</v>
      </c>
    </row>
    <row r="10" spans="2:12" ht="18.75" x14ac:dyDescent="0.3">
      <c r="B10" s="19" t="s">
        <v>238</v>
      </c>
    </row>
    <row r="11" spans="2:12" ht="15.75" thickBot="1" x14ac:dyDescent="0.3"/>
    <row r="12" spans="2:12" x14ac:dyDescent="0.25">
      <c r="B12" s="112" t="s">
        <v>402</v>
      </c>
      <c r="C12" s="61" t="s">
        <v>223</v>
      </c>
      <c r="D12" s="114" t="s">
        <v>37</v>
      </c>
      <c r="E12" s="114"/>
      <c r="F12" s="114"/>
      <c r="G12" s="114"/>
      <c r="H12" s="114"/>
      <c r="I12" s="114"/>
      <c r="J12" s="114"/>
      <c r="K12" s="114" t="s">
        <v>245</v>
      </c>
      <c r="L12" s="115"/>
    </row>
    <row r="13" spans="2:12" ht="15.75" thickBot="1" x14ac:dyDescent="0.3">
      <c r="B13" s="113"/>
      <c r="C13" s="62">
        <v>1</v>
      </c>
      <c r="D13" s="118" t="s">
        <v>239</v>
      </c>
      <c r="E13" s="118"/>
      <c r="F13" s="118"/>
      <c r="G13" s="118"/>
      <c r="H13" s="118"/>
      <c r="I13" s="118"/>
      <c r="J13" s="118"/>
      <c r="K13" s="118" t="s">
        <v>240</v>
      </c>
      <c r="L13" s="119"/>
    </row>
    <row r="14" spans="2:12" ht="15.75" thickBot="1" x14ac:dyDescent="0.3"/>
    <row r="15" spans="2:12" x14ac:dyDescent="0.25">
      <c r="B15" s="112" t="s">
        <v>170</v>
      </c>
      <c r="C15" s="61" t="s">
        <v>223</v>
      </c>
      <c r="D15" s="114" t="s">
        <v>37</v>
      </c>
      <c r="E15" s="114"/>
      <c r="F15" s="114"/>
      <c r="G15" s="114"/>
      <c r="H15" s="114"/>
      <c r="I15" s="114"/>
      <c r="J15" s="114"/>
      <c r="K15" s="114" t="s">
        <v>245</v>
      </c>
      <c r="L15" s="115"/>
    </row>
    <row r="16" spans="2:12" ht="45.75" customHeight="1" thickBot="1" x14ac:dyDescent="0.3">
      <c r="B16" s="113"/>
      <c r="C16" s="62">
        <v>2</v>
      </c>
      <c r="D16" s="116" t="s">
        <v>241</v>
      </c>
      <c r="E16" s="116"/>
      <c r="F16" s="116"/>
      <c r="G16" s="116"/>
      <c r="H16" s="116"/>
      <c r="I16" s="116"/>
      <c r="J16" s="116"/>
      <c r="K16" s="116" t="s">
        <v>243</v>
      </c>
      <c r="L16" s="117"/>
    </row>
    <row r="17" spans="2:12" ht="15.75" thickBot="1" x14ac:dyDescent="0.3"/>
    <row r="18" spans="2:12" x14ac:dyDescent="0.25">
      <c r="B18" s="112" t="s">
        <v>242</v>
      </c>
      <c r="C18" s="61" t="s">
        <v>223</v>
      </c>
      <c r="D18" s="114" t="s">
        <v>37</v>
      </c>
      <c r="E18" s="114"/>
      <c r="F18" s="114"/>
      <c r="G18" s="114"/>
      <c r="H18" s="114"/>
      <c r="I18" s="114"/>
      <c r="J18" s="114"/>
      <c r="K18" s="114" t="s">
        <v>245</v>
      </c>
      <c r="L18" s="115"/>
    </row>
    <row r="19" spans="2:12" ht="15.75" thickBot="1" x14ac:dyDescent="0.3">
      <c r="B19" s="113"/>
      <c r="C19" s="62">
        <v>1</v>
      </c>
      <c r="D19" s="116" t="s">
        <v>244</v>
      </c>
      <c r="E19" s="116"/>
      <c r="F19" s="116"/>
      <c r="G19" s="116"/>
      <c r="H19" s="116"/>
      <c r="I19" s="116"/>
      <c r="J19" s="116"/>
      <c r="K19" s="120" t="s">
        <v>249</v>
      </c>
      <c r="L19" s="117"/>
    </row>
    <row r="20" spans="2:12" ht="15.75" thickBot="1" x14ac:dyDescent="0.3"/>
    <row r="21" spans="2:12" x14ac:dyDescent="0.25">
      <c r="B21" s="112" t="s">
        <v>246</v>
      </c>
      <c r="C21" s="61" t="s">
        <v>223</v>
      </c>
      <c r="D21" s="114" t="s">
        <v>37</v>
      </c>
      <c r="E21" s="114"/>
      <c r="F21" s="114"/>
      <c r="G21" s="114"/>
      <c r="H21" s="114"/>
      <c r="I21" s="114"/>
      <c r="J21" s="114"/>
      <c r="K21" s="114" t="s">
        <v>245</v>
      </c>
      <c r="L21" s="115"/>
    </row>
    <row r="22" spans="2:12" ht="28.5" customHeight="1" thickBot="1" x14ac:dyDescent="0.3">
      <c r="B22" s="113"/>
      <c r="C22" s="62">
        <v>1</v>
      </c>
      <c r="D22" s="116" t="s">
        <v>247</v>
      </c>
      <c r="E22" s="116"/>
      <c r="F22" s="116"/>
      <c r="G22" s="116"/>
      <c r="H22" s="116"/>
      <c r="I22" s="116"/>
      <c r="J22" s="116"/>
      <c r="K22" s="120" t="s">
        <v>248</v>
      </c>
      <c r="L22" s="117"/>
    </row>
    <row r="23" spans="2:12" ht="15.75" thickBot="1" x14ac:dyDescent="0.3"/>
    <row r="24" spans="2:12" x14ac:dyDescent="0.25">
      <c r="B24" s="121" t="s">
        <v>250</v>
      </c>
      <c r="C24" s="61" t="s">
        <v>223</v>
      </c>
      <c r="D24" s="114" t="s">
        <v>37</v>
      </c>
      <c r="E24" s="114"/>
      <c r="F24" s="114"/>
      <c r="G24" s="114"/>
      <c r="H24" s="114"/>
      <c r="I24" s="114"/>
      <c r="J24" s="114"/>
      <c r="K24" s="114" t="s">
        <v>245</v>
      </c>
      <c r="L24" s="115"/>
    </row>
    <row r="25" spans="2:12" ht="30.75" customHeight="1" thickBot="1" x14ac:dyDescent="0.3">
      <c r="B25" s="122"/>
      <c r="C25" s="62">
        <v>8</v>
      </c>
      <c r="D25" s="116" t="s">
        <v>251</v>
      </c>
      <c r="E25" s="116"/>
      <c r="F25" s="116"/>
      <c r="G25" s="116"/>
      <c r="H25" s="116"/>
      <c r="I25" s="116"/>
      <c r="J25" s="116"/>
      <c r="K25" s="120" t="s">
        <v>252</v>
      </c>
      <c r="L25" s="117"/>
    </row>
    <row r="26" spans="2:12" ht="15.75" thickBot="1" x14ac:dyDescent="0.3"/>
    <row r="27" spans="2:12" x14ac:dyDescent="0.25">
      <c r="B27" s="121" t="s">
        <v>253</v>
      </c>
      <c r="C27" s="61" t="s">
        <v>223</v>
      </c>
      <c r="D27" s="114" t="s">
        <v>37</v>
      </c>
      <c r="E27" s="114"/>
      <c r="F27" s="114"/>
      <c r="G27" s="114"/>
      <c r="H27" s="114"/>
      <c r="I27" s="114"/>
      <c r="J27" s="114"/>
      <c r="K27" s="114" t="s">
        <v>245</v>
      </c>
      <c r="L27" s="115"/>
    </row>
    <row r="28" spans="2:12" ht="15.75" thickBot="1" x14ac:dyDescent="0.3">
      <c r="B28" s="122"/>
      <c r="C28" s="62">
        <v>2</v>
      </c>
      <c r="D28" s="116" t="s">
        <v>254</v>
      </c>
      <c r="E28" s="116"/>
      <c r="F28" s="116"/>
      <c r="G28" s="116"/>
      <c r="H28" s="116"/>
      <c r="I28" s="116"/>
      <c r="J28" s="116"/>
      <c r="K28" s="120" t="s">
        <v>255</v>
      </c>
      <c r="L28" s="117"/>
    </row>
    <row r="29" spans="2:12" ht="15.75" thickBot="1" x14ac:dyDescent="0.3"/>
    <row r="30" spans="2:12" x14ac:dyDescent="0.25">
      <c r="B30" s="121" t="s">
        <v>256</v>
      </c>
      <c r="C30" s="61" t="s">
        <v>223</v>
      </c>
      <c r="D30" s="114" t="s">
        <v>37</v>
      </c>
      <c r="E30" s="114"/>
      <c r="F30" s="114"/>
      <c r="G30" s="114"/>
      <c r="H30" s="114"/>
      <c r="I30" s="114"/>
      <c r="J30" s="114"/>
      <c r="K30" s="114" t="s">
        <v>245</v>
      </c>
      <c r="L30" s="115"/>
    </row>
    <row r="31" spans="2:12" ht="31.5" customHeight="1" thickBot="1" x14ac:dyDescent="0.3">
      <c r="B31" s="122"/>
      <c r="C31" s="62">
        <v>1</v>
      </c>
      <c r="D31" s="116" t="s">
        <v>257</v>
      </c>
      <c r="E31" s="116"/>
      <c r="F31" s="116"/>
      <c r="G31" s="116"/>
      <c r="H31" s="116"/>
      <c r="I31" s="116"/>
      <c r="J31" s="116"/>
      <c r="K31" s="120" t="s">
        <v>258</v>
      </c>
      <c r="L31" s="117"/>
    </row>
    <row r="32" spans="2:12" ht="15.75" thickBot="1" x14ac:dyDescent="0.3"/>
    <row r="33" spans="2:12" x14ac:dyDescent="0.25">
      <c r="B33" s="121" t="s">
        <v>259</v>
      </c>
      <c r="C33" s="61" t="s">
        <v>223</v>
      </c>
      <c r="D33" s="114" t="s">
        <v>37</v>
      </c>
      <c r="E33" s="114"/>
      <c r="F33" s="114"/>
      <c r="G33" s="114"/>
      <c r="H33" s="114"/>
      <c r="I33" s="114"/>
      <c r="J33" s="114"/>
      <c r="K33" s="114" t="s">
        <v>245</v>
      </c>
      <c r="L33" s="115"/>
    </row>
    <row r="34" spans="2:12" ht="30" customHeight="1" thickBot="1" x14ac:dyDescent="0.3">
      <c r="B34" s="122"/>
      <c r="C34" s="62">
        <v>1</v>
      </c>
      <c r="D34" s="116" t="s">
        <v>261</v>
      </c>
      <c r="E34" s="116"/>
      <c r="F34" s="116"/>
      <c r="G34" s="116"/>
      <c r="H34" s="116"/>
      <c r="I34" s="116"/>
      <c r="J34" s="116"/>
      <c r="K34" s="120" t="s">
        <v>258</v>
      </c>
      <c r="L34" s="117"/>
    </row>
    <row r="35" spans="2:12" ht="15.75" thickBot="1" x14ac:dyDescent="0.3">
      <c r="D35" s="64" t="s">
        <v>262</v>
      </c>
      <c r="E35" s="143" t="s">
        <v>263</v>
      </c>
      <c r="F35" s="143"/>
      <c r="G35" s="145" t="s">
        <v>37</v>
      </c>
      <c r="H35" s="145"/>
      <c r="I35" s="145"/>
      <c r="J35" s="146"/>
    </row>
    <row r="36" spans="2:12" ht="31.5" customHeight="1" x14ac:dyDescent="0.25">
      <c r="D36" s="47">
        <v>0</v>
      </c>
      <c r="E36" s="142" t="s">
        <v>264</v>
      </c>
      <c r="F36" s="142"/>
      <c r="G36" s="147" t="s">
        <v>37</v>
      </c>
      <c r="H36" s="147"/>
      <c r="I36" s="147"/>
      <c r="J36" s="148"/>
    </row>
    <row r="37" spans="2:12" x14ac:dyDescent="0.25">
      <c r="D37" s="41">
        <v>1</v>
      </c>
      <c r="E37" s="144" t="s">
        <v>265</v>
      </c>
      <c r="F37" s="144"/>
      <c r="G37" s="149" t="s">
        <v>37</v>
      </c>
      <c r="H37" s="149"/>
      <c r="I37" s="149"/>
      <c r="J37" s="150"/>
    </row>
    <row r="38" spans="2:12" x14ac:dyDescent="0.25">
      <c r="D38" s="41">
        <v>2</v>
      </c>
      <c r="E38" s="144" t="s">
        <v>266</v>
      </c>
      <c r="F38" s="144"/>
      <c r="G38" s="149" t="s">
        <v>37</v>
      </c>
      <c r="H38" s="149"/>
      <c r="I38" s="149"/>
      <c r="J38" s="150"/>
    </row>
    <row r="39" spans="2:12" x14ac:dyDescent="0.25">
      <c r="D39" s="41">
        <v>3</v>
      </c>
      <c r="E39" s="144" t="s">
        <v>267</v>
      </c>
      <c r="F39" s="144"/>
      <c r="G39" s="149" t="s">
        <v>37</v>
      </c>
      <c r="H39" s="149"/>
      <c r="I39" s="149"/>
      <c r="J39" s="150"/>
    </row>
    <row r="40" spans="2:12" x14ac:dyDescent="0.25">
      <c r="D40" s="41">
        <v>4</v>
      </c>
      <c r="E40" s="153" t="s">
        <v>268</v>
      </c>
      <c r="F40" s="153"/>
      <c r="G40" s="149" t="s">
        <v>37</v>
      </c>
      <c r="H40" s="149"/>
      <c r="I40" s="149"/>
      <c r="J40" s="150"/>
    </row>
    <row r="41" spans="2:12" x14ac:dyDescent="0.25">
      <c r="D41" s="41">
        <v>5</v>
      </c>
      <c r="E41" s="153" t="s">
        <v>269</v>
      </c>
      <c r="F41" s="153"/>
      <c r="G41" s="149" t="s">
        <v>37</v>
      </c>
      <c r="H41" s="149"/>
      <c r="I41" s="149"/>
      <c r="J41" s="150"/>
    </row>
    <row r="42" spans="2:12" ht="15.75" thickBot="1" x14ac:dyDescent="0.3">
      <c r="D42" s="51">
        <v>6</v>
      </c>
      <c r="E42" s="154" t="s">
        <v>270</v>
      </c>
      <c r="F42" s="154"/>
      <c r="G42" s="151" t="s">
        <v>37</v>
      </c>
      <c r="H42" s="151"/>
      <c r="I42" s="151"/>
      <c r="J42" s="152"/>
    </row>
    <row r="43" spans="2:12" ht="15.75" thickBot="1" x14ac:dyDescent="0.3"/>
    <row r="44" spans="2:12" x14ac:dyDescent="0.25">
      <c r="B44" s="121" t="s">
        <v>271</v>
      </c>
      <c r="C44" s="61" t="s">
        <v>223</v>
      </c>
      <c r="D44" s="114" t="s">
        <v>37</v>
      </c>
      <c r="E44" s="114"/>
      <c r="F44" s="114"/>
      <c r="G44" s="114"/>
      <c r="H44" s="114"/>
      <c r="I44" s="114"/>
      <c r="J44" s="114"/>
      <c r="K44" s="114" t="s">
        <v>245</v>
      </c>
      <c r="L44" s="115"/>
    </row>
    <row r="45" spans="2:12" ht="59.25" customHeight="1" thickBot="1" x14ac:dyDescent="0.3">
      <c r="B45" s="122"/>
      <c r="C45" s="62" t="s">
        <v>234</v>
      </c>
      <c r="D45" s="116" t="s">
        <v>401</v>
      </c>
      <c r="E45" s="116"/>
      <c r="F45" s="116"/>
      <c r="G45" s="116"/>
      <c r="H45" s="116"/>
      <c r="I45" s="116"/>
      <c r="J45" s="116"/>
      <c r="K45" s="120" t="s">
        <v>275</v>
      </c>
      <c r="L45" s="117"/>
    </row>
    <row r="46" spans="2:12" ht="15.75" thickBot="1" x14ac:dyDescent="0.3"/>
    <row r="47" spans="2:12" x14ac:dyDescent="0.25">
      <c r="B47" s="121" t="s">
        <v>273</v>
      </c>
      <c r="C47" s="61" t="s">
        <v>223</v>
      </c>
      <c r="D47" s="114" t="s">
        <v>37</v>
      </c>
      <c r="E47" s="114"/>
      <c r="F47" s="114"/>
      <c r="G47" s="114"/>
      <c r="H47" s="114"/>
      <c r="I47" s="114"/>
      <c r="J47" s="114"/>
      <c r="K47" s="114" t="s">
        <v>245</v>
      </c>
      <c r="L47" s="115"/>
    </row>
    <row r="48" spans="2:12" ht="68.25" customHeight="1" thickBot="1" x14ac:dyDescent="0.3">
      <c r="B48" s="122"/>
      <c r="C48" s="62">
        <v>1</v>
      </c>
      <c r="D48" s="116" t="s">
        <v>274</v>
      </c>
      <c r="E48" s="116"/>
      <c r="F48" s="116"/>
      <c r="G48" s="116"/>
      <c r="H48" s="116"/>
      <c r="I48" s="116"/>
      <c r="J48" s="116"/>
      <c r="K48" s="120" t="s">
        <v>276</v>
      </c>
      <c r="L48" s="117"/>
    </row>
    <row r="49" spans="2:12" ht="15.75" thickBot="1" x14ac:dyDescent="0.3"/>
    <row r="50" spans="2:12" ht="15.75" thickBot="1" x14ac:dyDescent="0.3">
      <c r="B50" s="123" t="s">
        <v>277</v>
      </c>
      <c r="C50" s="124"/>
      <c r="D50" s="125" t="s">
        <v>272</v>
      </c>
      <c r="E50" s="125"/>
      <c r="F50" s="125"/>
      <c r="G50" s="125"/>
      <c r="H50" s="125"/>
      <c r="I50" s="125"/>
      <c r="J50" s="125"/>
      <c r="K50" s="125"/>
      <c r="L50" s="126"/>
    </row>
  </sheetData>
  <mergeCells count="68">
    <mergeCell ref="D50:L50"/>
    <mergeCell ref="B50:C50"/>
    <mergeCell ref="K44:L44"/>
    <mergeCell ref="D45:J45"/>
    <mergeCell ref="K45:L45"/>
    <mergeCell ref="B47:B48"/>
    <mergeCell ref="D47:J47"/>
    <mergeCell ref="K47:L47"/>
    <mergeCell ref="D48:J48"/>
    <mergeCell ref="K48:L48"/>
    <mergeCell ref="B44:B45"/>
    <mergeCell ref="D44:J44"/>
    <mergeCell ref="G40:J40"/>
    <mergeCell ref="G41:J41"/>
    <mergeCell ref="G42:J42"/>
    <mergeCell ref="G39:J39"/>
    <mergeCell ref="E39:F39"/>
    <mergeCell ref="E40:F40"/>
    <mergeCell ref="E41:F41"/>
    <mergeCell ref="E42:F42"/>
    <mergeCell ref="E36:F36"/>
    <mergeCell ref="E35:F35"/>
    <mergeCell ref="E37:F37"/>
    <mergeCell ref="E38:F38"/>
    <mergeCell ref="B30:B31"/>
    <mergeCell ref="D30:J30"/>
    <mergeCell ref="G35:J35"/>
    <mergeCell ref="G36:J36"/>
    <mergeCell ref="G37:J37"/>
    <mergeCell ref="G38:J38"/>
    <mergeCell ref="K30:L30"/>
    <mergeCell ref="D31:J31"/>
    <mergeCell ref="K31:L31"/>
    <mergeCell ref="B33:B34"/>
    <mergeCell ref="D33:J33"/>
    <mergeCell ref="K33:L33"/>
    <mergeCell ref="D34:J34"/>
    <mergeCell ref="K34:L34"/>
    <mergeCell ref="B24:B25"/>
    <mergeCell ref="D24:J24"/>
    <mergeCell ref="K24:L24"/>
    <mergeCell ref="D25:J25"/>
    <mergeCell ref="K25:L25"/>
    <mergeCell ref="B27:B28"/>
    <mergeCell ref="D27:J27"/>
    <mergeCell ref="K27:L27"/>
    <mergeCell ref="D28:J28"/>
    <mergeCell ref="K28:L28"/>
    <mergeCell ref="B18:B19"/>
    <mergeCell ref="D18:J18"/>
    <mergeCell ref="K18:L18"/>
    <mergeCell ref="D19:J19"/>
    <mergeCell ref="K19:L19"/>
    <mergeCell ref="B21:B22"/>
    <mergeCell ref="D21:J21"/>
    <mergeCell ref="K21:L21"/>
    <mergeCell ref="D22:J22"/>
    <mergeCell ref="K22:L22"/>
    <mergeCell ref="B12:B13"/>
    <mergeCell ref="D12:J12"/>
    <mergeCell ref="K12:L12"/>
    <mergeCell ref="D13:J13"/>
    <mergeCell ref="K13:L13"/>
    <mergeCell ref="B15:B16"/>
    <mergeCell ref="D15:J15"/>
    <mergeCell ref="K15:L15"/>
    <mergeCell ref="D16:J16"/>
    <mergeCell ref="K16:L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3C26-EEB7-45D2-A2E6-281C479CCB8A}">
  <dimension ref="B2:H26"/>
  <sheetViews>
    <sheetView zoomScale="89" zoomScaleNormal="80" workbookViewId="0">
      <selection activeCell="C30" sqref="C30"/>
    </sheetView>
  </sheetViews>
  <sheetFormatPr defaultRowHeight="15" x14ac:dyDescent="0.25"/>
  <cols>
    <col min="2" max="2" width="17.85546875" customWidth="1"/>
    <col min="3" max="3" width="19.140625" customWidth="1"/>
    <col min="5" max="5" width="15.7109375" customWidth="1"/>
    <col min="6" max="6" width="13.140625" customWidth="1"/>
    <col min="7" max="7" width="20.5703125" bestFit="1" customWidth="1"/>
    <col min="8" max="8" width="20.7109375" customWidth="1"/>
    <col min="9" max="9" width="17.7109375" bestFit="1" customWidth="1"/>
    <col min="10" max="10" width="25.5703125" customWidth="1"/>
    <col min="11" max="11" width="24" bestFit="1" customWidth="1"/>
    <col min="12" max="12" width="12" bestFit="1" customWidth="1"/>
    <col min="13" max="13" width="17.28515625" bestFit="1" customWidth="1"/>
    <col min="14" max="14" width="8.42578125" bestFit="1" customWidth="1"/>
    <col min="15" max="15" width="18.85546875" customWidth="1"/>
  </cols>
  <sheetData>
    <row r="2" spans="2:8" ht="26.25" x14ac:dyDescent="0.4">
      <c r="B2" s="46" t="s">
        <v>220</v>
      </c>
    </row>
    <row r="3" spans="2:8" ht="21" x14ac:dyDescent="0.35">
      <c r="B3" s="63" t="s">
        <v>296</v>
      </c>
    </row>
    <row r="4" spans="2:8" x14ac:dyDescent="0.25">
      <c r="B4" t="s">
        <v>297</v>
      </c>
    </row>
    <row r="5" spans="2:8" ht="21" x14ac:dyDescent="0.35">
      <c r="B5" s="63" t="s">
        <v>342</v>
      </c>
    </row>
    <row r="6" spans="2:8" ht="21" x14ac:dyDescent="0.35">
      <c r="B6" s="63" t="s">
        <v>343</v>
      </c>
    </row>
    <row r="8" spans="2:8" x14ac:dyDescent="0.25">
      <c r="B8" s="100" t="s">
        <v>396</v>
      </c>
      <c r="C8" s="98"/>
      <c r="D8" s="98"/>
      <c r="E8" s="98"/>
      <c r="F8" s="98"/>
      <c r="G8" s="98"/>
      <c r="H8" s="98"/>
    </row>
    <row r="9" spans="2:8" x14ac:dyDescent="0.25">
      <c r="B9" s="98"/>
      <c r="C9" s="98"/>
      <c r="D9" s="98"/>
      <c r="E9" s="98"/>
      <c r="F9" s="98"/>
      <c r="G9" s="98"/>
      <c r="H9" s="98"/>
    </row>
    <row r="10" spans="2:8" x14ac:dyDescent="0.25">
      <c r="B10" s="98"/>
      <c r="C10" s="98"/>
      <c r="D10" s="98"/>
      <c r="E10" s="98"/>
      <c r="F10" s="98"/>
      <c r="G10" s="98"/>
      <c r="H10" s="98"/>
    </row>
    <row r="11" spans="2:8" x14ac:dyDescent="0.25">
      <c r="B11" s="98"/>
      <c r="C11" s="98"/>
      <c r="D11" s="98"/>
      <c r="E11" s="98"/>
      <c r="F11" s="98"/>
      <c r="G11" s="98"/>
      <c r="H11" s="98"/>
    </row>
    <row r="12" spans="2:8" x14ac:dyDescent="0.25">
      <c r="B12" s="98"/>
      <c r="C12" s="98"/>
      <c r="D12" s="98"/>
      <c r="E12" s="98"/>
      <c r="F12" s="98"/>
      <c r="G12" s="98"/>
      <c r="H12" s="98"/>
    </row>
    <row r="13" spans="2:8" x14ac:dyDescent="0.25">
      <c r="B13" s="98"/>
      <c r="C13" s="98"/>
      <c r="D13" s="98"/>
      <c r="E13" s="98"/>
      <c r="F13" s="98"/>
      <c r="G13" s="98"/>
      <c r="H13" s="98"/>
    </row>
    <row r="14" spans="2:8" x14ac:dyDescent="0.25">
      <c r="B14" s="98"/>
      <c r="C14" s="98"/>
      <c r="D14" s="98"/>
      <c r="E14" s="98"/>
      <c r="F14" s="98"/>
      <c r="G14" s="98"/>
      <c r="H14" s="98"/>
    </row>
    <row r="15" spans="2:8" x14ac:dyDescent="0.25">
      <c r="B15" s="98"/>
      <c r="C15" s="98"/>
      <c r="D15" s="98"/>
      <c r="E15" s="98"/>
      <c r="F15" s="98"/>
      <c r="G15" s="98"/>
      <c r="H15" s="98"/>
    </row>
    <row r="16" spans="2:8" x14ac:dyDescent="0.25">
      <c r="B16" s="98"/>
      <c r="C16" s="98"/>
      <c r="D16" s="98"/>
      <c r="E16" s="98"/>
      <c r="F16" s="98"/>
      <c r="G16" s="98"/>
      <c r="H16" s="98"/>
    </row>
    <row r="17" spans="2:8" x14ac:dyDescent="0.25">
      <c r="B17" s="98"/>
      <c r="C17" s="98"/>
      <c r="D17" s="98"/>
      <c r="E17" s="98"/>
      <c r="F17" s="98"/>
      <c r="G17" s="98"/>
      <c r="H17" s="98"/>
    </row>
    <row r="18" spans="2:8" x14ac:dyDescent="0.25">
      <c r="B18" s="98"/>
      <c r="C18" s="98"/>
      <c r="D18" s="98"/>
      <c r="E18" s="98"/>
      <c r="F18" s="98"/>
      <c r="G18" s="98"/>
      <c r="H18" s="98"/>
    </row>
    <row r="19" spans="2:8" x14ac:dyDescent="0.25">
      <c r="B19" s="98"/>
      <c r="C19" s="98"/>
      <c r="D19" s="98"/>
      <c r="E19" s="98"/>
      <c r="F19" s="98"/>
      <c r="G19" s="98"/>
      <c r="H19" s="98"/>
    </row>
    <row r="20" spans="2:8" x14ac:dyDescent="0.25">
      <c r="B20" s="98"/>
      <c r="C20" s="98"/>
      <c r="D20" s="98"/>
      <c r="E20" s="98"/>
      <c r="F20" s="98"/>
      <c r="G20" s="98"/>
      <c r="H20" s="98"/>
    </row>
    <row r="21" spans="2:8" x14ac:dyDescent="0.25">
      <c r="B21" s="98"/>
      <c r="C21" s="98"/>
      <c r="D21" s="98"/>
      <c r="E21" s="98"/>
      <c r="F21" s="98"/>
      <c r="G21" s="98"/>
      <c r="H21" s="98"/>
    </row>
    <row r="23" spans="2:8" ht="14.25" customHeight="1" x14ac:dyDescent="0.25"/>
    <row r="24" spans="2:8" x14ac:dyDescent="0.25">
      <c r="B24" s="2" t="s">
        <v>375</v>
      </c>
    </row>
    <row r="25" spans="2:8" x14ac:dyDescent="0.25">
      <c r="B25" s="85" t="s">
        <v>374</v>
      </c>
    </row>
    <row r="26" spans="2:8" x14ac:dyDescent="0.25">
      <c r="B26" s="70" t="s">
        <v>376</v>
      </c>
    </row>
  </sheetData>
  <mergeCells count="1">
    <mergeCell ref="B8:H21"/>
  </mergeCells>
  <hyperlinks>
    <hyperlink ref="B25" r:id="rId1" location="send-explicit-data-to-one-device" xr:uid="{8BDCC1B6-C972-471B-B60D-D8D57E1C963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3A68-AC05-4379-A458-7699EB8D83E9}">
  <dimension ref="B2:J46"/>
  <sheetViews>
    <sheetView topLeftCell="A21" zoomScale="70" zoomScaleNormal="70" workbookViewId="0">
      <selection activeCell="E70" sqref="E70"/>
    </sheetView>
  </sheetViews>
  <sheetFormatPr defaultRowHeight="15" x14ac:dyDescent="0.25"/>
  <cols>
    <col min="2" max="2" width="17.85546875" customWidth="1"/>
    <col min="3" max="3" width="19.140625" customWidth="1"/>
    <col min="5" max="5" width="24.140625" customWidth="1"/>
    <col min="6" max="7" width="23.28515625" bestFit="1" customWidth="1"/>
    <col min="8" max="8" width="17.7109375" bestFit="1" customWidth="1"/>
    <col min="9" max="9" width="28" bestFit="1" customWidth="1"/>
    <col min="10" max="10" width="12" bestFit="1" customWidth="1"/>
  </cols>
  <sheetData>
    <row r="2" spans="2:10" ht="26.25" x14ac:dyDescent="0.4">
      <c r="B2" s="46" t="s">
        <v>220</v>
      </c>
    </row>
    <row r="3" spans="2:10" ht="21" x14ac:dyDescent="0.35">
      <c r="B3" s="63" t="s">
        <v>278</v>
      </c>
    </row>
    <row r="4" spans="2:10" x14ac:dyDescent="0.25">
      <c r="B4" t="s">
        <v>377</v>
      </c>
    </row>
    <row r="5" spans="2:10" ht="21" x14ac:dyDescent="0.35">
      <c r="B5" s="63"/>
    </row>
    <row r="6" spans="2:10" ht="16.5" customHeight="1" thickBot="1" x14ac:dyDescent="0.35">
      <c r="B6" s="19" t="s">
        <v>236</v>
      </c>
    </row>
    <row r="7" spans="2:10" x14ac:dyDescent="0.25">
      <c r="B7" s="56" t="s">
        <v>173</v>
      </c>
      <c r="C7" s="54">
        <v>0</v>
      </c>
      <c r="D7" s="48">
        <f>C7+C8</f>
        <v>1</v>
      </c>
      <c r="E7" s="48">
        <f>D7+D8</f>
        <v>3</v>
      </c>
      <c r="F7" s="48">
        <f>E7+E8</f>
        <v>4</v>
      </c>
      <c r="G7" s="48">
        <f t="shared" ref="G7:H7" si="0">F7+F8</f>
        <v>12</v>
      </c>
      <c r="H7" s="48">
        <f t="shared" si="0"/>
        <v>14</v>
      </c>
      <c r="I7" s="48">
        <f>H7+H8</f>
        <v>15</v>
      </c>
      <c r="J7" s="65" t="s">
        <v>285</v>
      </c>
    </row>
    <row r="8" spans="2:10" x14ac:dyDescent="0.25">
      <c r="B8" s="57" t="s">
        <v>223</v>
      </c>
      <c r="C8" s="55">
        <v>1</v>
      </c>
      <c r="D8" s="50">
        <v>2</v>
      </c>
      <c r="E8" s="50">
        <v>1</v>
      </c>
      <c r="F8" s="50">
        <v>8</v>
      </c>
      <c r="G8" s="50">
        <v>2</v>
      </c>
      <c r="H8" s="50">
        <v>1</v>
      </c>
      <c r="I8" s="50" t="s">
        <v>234</v>
      </c>
      <c r="J8" s="50">
        <v>1</v>
      </c>
    </row>
    <row r="9" spans="2:10" ht="15.75" thickBot="1" x14ac:dyDescent="0.3">
      <c r="B9" s="58" t="s">
        <v>222</v>
      </c>
      <c r="C9" s="62" t="s">
        <v>224</v>
      </c>
      <c r="D9" s="60" t="s">
        <v>225</v>
      </c>
      <c r="E9" s="60" t="s">
        <v>226</v>
      </c>
      <c r="F9" s="60" t="s">
        <v>279</v>
      </c>
      <c r="G9" s="60" t="s">
        <v>280</v>
      </c>
      <c r="H9" s="60" t="s">
        <v>231</v>
      </c>
      <c r="I9" s="60" t="s">
        <v>281</v>
      </c>
      <c r="J9" s="34" t="s">
        <v>233</v>
      </c>
    </row>
    <row r="11" spans="2:10" ht="18.75" x14ac:dyDescent="0.3">
      <c r="B11" s="19" t="s">
        <v>238</v>
      </c>
    </row>
    <row r="12" spans="2:10" ht="15.75" thickBot="1" x14ac:dyDescent="0.3"/>
    <row r="13" spans="2:10" x14ac:dyDescent="0.25">
      <c r="B13" s="112" t="s">
        <v>237</v>
      </c>
      <c r="C13" s="61" t="s">
        <v>223</v>
      </c>
      <c r="D13" s="114" t="s">
        <v>37</v>
      </c>
      <c r="E13" s="114"/>
      <c r="F13" s="114"/>
      <c r="G13" s="114"/>
      <c r="H13" s="114"/>
      <c r="I13" s="114" t="s">
        <v>245</v>
      </c>
      <c r="J13" s="115"/>
    </row>
    <row r="14" spans="2:10" ht="15.75" thickBot="1" x14ac:dyDescent="0.3">
      <c r="B14" s="113"/>
      <c r="C14" s="62">
        <v>1</v>
      </c>
      <c r="D14" s="118" t="s">
        <v>239</v>
      </c>
      <c r="E14" s="118"/>
      <c r="F14" s="118"/>
      <c r="G14" s="118"/>
      <c r="H14" s="118"/>
      <c r="I14" s="118" t="s">
        <v>240</v>
      </c>
      <c r="J14" s="119"/>
    </row>
    <row r="15" spans="2:10" ht="15.75" thickBot="1" x14ac:dyDescent="0.3"/>
    <row r="16" spans="2:10" x14ac:dyDescent="0.25">
      <c r="B16" s="112" t="s">
        <v>170</v>
      </c>
      <c r="C16" s="61" t="s">
        <v>223</v>
      </c>
      <c r="D16" s="114" t="s">
        <v>37</v>
      </c>
      <c r="E16" s="114"/>
      <c r="F16" s="114"/>
      <c r="G16" s="114"/>
      <c r="H16" s="114"/>
      <c r="I16" s="114" t="s">
        <v>245</v>
      </c>
      <c r="J16" s="115"/>
    </row>
    <row r="17" spans="2:10" ht="45.75" customHeight="1" thickBot="1" x14ac:dyDescent="0.3">
      <c r="B17" s="113"/>
      <c r="C17" s="62">
        <v>2</v>
      </c>
      <c r="D17" s="116" t="s">
        <v>282</v>
      </c>
      <c r="E17" s="116"/>
      <c r="F17" s="116"/>
      <c r="G17" s="116"/>
      <c r="H17" s="116"/>
      <c r="I17" s="116" t="s">
        <v>243</v>
      </c>
      <c r="J17" s="117"/>
    </row>
    <row r="18" spans="2:10" ht="15.75" thickBot="1" x14ac:dyDescent="0.3"/>
    <row r="19" spans="2:10" x14ac:dyDescent="0.25">
      <c r="B19" s="112" t="s">
        <v>242</v>
      </c>
      <c r="C19" s="61" t="s">
        <v>223</v>
      </c>
      <c r="D19" s="114" t="s">
        <v>37</v>
      </c>
      <c r="E19" s="114"/>
      <c r="F19" s="114"/>
      <c r="G19" s="114"/>
      <c r="H19" s="114"/>
      <c r="I19" s="114" t="s">
        <v>245</v>
      </c>
      <c r="J19" s="115"/>
    </row>
    <row r="20" spans="2:10" ht="15.75" thickBot="1" x14ac:dyDescent="0.3">
      <c r="B20" s="113"/>
      <c r="C20" s="62">
        <v>1</v>
      </c>
      <c r="D20" s="116" t="s">
        <v>283</v>
      </c>
      <c r="E20" s="116"/>
      <c r="F20" s="116"/>
      <c r="G20" s="116"/>
      <c r="H20" s="116"/>
      <c r="I20" s="120" t="s">
        <v>284</v>
      </c>
      <c r="J20" s="117"/>
    </row>
    <row r="21" spans="2:10" ht="15.75" thickBot="1" x14ac:dyDescent="0.3"/>
    <row r="22" spans="2:10" x14ac:dyDescent="0.25">
      <c r="B22" s="121" t="s">
        <v>286</v>
      </c>
      <c r="C22" s="61" t="s">
        <v>223</v>
      </c>
      <c r="D22" s="114" t="s">
        <v>37</v>
      </c>
      <c r="E22" s="114"/>
      <c r="F22" s="114"/>
      <c r="G22" s="114"/>
      <c r="H22" s="114"/>
      <c r="I22" s="114" t="s">
        <v>245</v>
      </c>
      <c r="J22" s="115"/>
    </row>
    <row r="23" spans="2:10" ht="15.75" thickBot="1" x14ac:dyDescent="0.3">
      <c r="B23" s="122"/>
      <c r="C23" s="62">
        <v>8</v>
      </c>
      <c r="D23" s="116" t="s">
        <v>287</v>
      </c>
      <c r="E23" s="116"/>
      <c r="F23" s="116"/>
      <c r="G23" s="116"/>
      <c r="H23" s="116"/>
      <c r="I23" s="120" t="s">
        <v>252</v>
      </c>
      <c r="J23" s="117"/>
    </row>
    <row r="24" spans="2:10" ht="15.75" thickBot="1" x14ac:dyDescent="0.3"/>
    <row r="25" spans="2:10" x14ac:dyDescent="0.25">
      <c r="B25" s="121" t="s">
        <v>253</v>
      </c>
      <c r="C25" s="61" t="s">
        <v>223</v>
      </c>
      <c r="D25" s="114" t="s">
        <v>37</v>
      </c>
      <c r="E25" s="114"/>
      <c r="F25" s="114"/>
      <c r="G25" s="114"/>
      <c r="H25" s="114"/>
      <c r="I25" s="114" t="s">
        <v>245</v>
      </c>
      <c r="J25" s="115"/>
    </row>
    <row r="26" spans="2:10" ht="15.75" customHeight="1" thickBot="1" x14ac:dyDescent="0.3">
      <c r="B26" s="122"/>
      <c r="C26" s="62">
        <v>2</v>
      </c>
      <c r="D26" s="116" t="s">
        <v>288</v>
      </c>
      <c r="E26" s="116"/>
      <c r="F26" s="116"/>
      <c r="G26" s="116"/>
      <c r="H26" s="116"/>
      <c r="I26" s="120" t="s">
        <v>255</v>
      </c>
      <c r="J26" s="117"/>
    </row>
    <row r="28" spans="2:10" ht="15.75" thickBot="1" x14ac:dyDescent="0.3"/>
    <row r="29" spans="2:10" x14ac:dyDescent="0.25">
      <c r="B29" s="121" t="s">
        <v>259</v>
      </c>
      <c r="C29" s="61" t="s">
        <v>223</v>
      </c>
      <c r="D29" s="114" t="s">
        <v>37</v>
      </c>
      <c r="E29" s="114"/>
      <c r="F29" s="114"/>
      <c r="G29" s="114"/>
      <c r="H29" s="114"/>
      <c r="I29" s="114" t="s">
        <v>245</v>
      </c>
      <c r="J29" s="115"/>
    </row>
    <row r="30" spans="2:10" ht="30" customHeight="1" thickBot="1" x14ac:dyDescent="0.3">
      <c r="B30" s="122"/>
      <c r="C30" s="62">
        <v>1</v>
      </c>
      <c r="D30" s="116" t="s">
        <v>260</v>
      </c>
      <c r="E30" s="116"/>
      <c r="F30" s="116"/>
      <c r="G30" s="116"/>
      <c r="H30" s="116"/>
      <c r="I30" s="120" t="s">
        <v>258</v>
      </c>
      <c r="J30" s="117"/>
    </row>
    <row r="31" spans="2:10" ht="15.75" thickBot="1" x14ac:dyDescent="0.3">
      <c r="D31" s="68" t="s">
        <v>262</v>
      </c>
      <c r="E31" s="127" t="s">
        <v>263</v>
      </c>
      <c r="F31" s="128"/>
      <c r="G31" s="128"/>
      <c r="H31" s="129"/>
    </row>
    <row r="32" spans="2:10" ht="31.5" customHeight="1" x14ac:dyDescent="0.25">
      <c r="D32" s="47">
        <v>0</v>
      </c>
      <c r="E32" s="130" t="s">
        <v>290</v>
      </c>
      <c r="F32" s="131"/>
      <c r="G32" s="131"/>
      <c r="H32" s="132"/>
    </row>
    <row r="33" spans="2:10" x14ac:dyDescent="0.25">
      <c r="D33" s="41">
        <v>1</v>
      </c>
      <c r="E33" s="133" t="s">
        <v>291</v>
      </c>
      <c r="F33" s="134"/>
      <c r="G33" s="134"/>
      <c r="H33" s="135"/>
    </row>
    <row r="34" spans="2:10" x14ac:dyDescent="0.25">
      <c r="D34" s="41">
        <v>2</v>
      </c>
      <c r="E34" s="133" t="s">
        <v>265</v>
      </c>
      <c r="F34" s="134"/>
      <c r="G34" s="134"/>
      <c r="H34" s="135"/>
    </row>
    <row r="35" spans="2:10" x14ac:dyDescent="0.25">
      <c r="D35" s="41">
        <v>3</v>
      </c>
      <c r="E35" s="133" t="s">
        <v>265</v>
      </c>
      <c r="F35" s="134"/>
      <c r="G35" s="134"/>
      <c r="H35" s="135"/>
    </row>
    <row r="36" spans="2:10" x14ac:dyDescent="0.25">
      <c r="D36" s="41">
        <v>4</v>
      </c>
      <c r="E36" s="133" t="s">
        <v>292</v>
      </c>
      <c r="F36" s="134"/>
      <c r="G36" s="134"/>
      <c r="H36" s="135"/>
    </row>
    <row r="37" spans="2:10" x14ac:dyDescent="0.25">
      <c r="D37" s="41">
        <v>5</v>
      </c>
      <c r="E37" s="133" t="s">
        <v>293</v>
      </c>
      <c r="F37" s="134"/>
      <c r="G37" s="134"/>
      <c r="H37" s="135"/>
    </row>
    <row r="38" spans="2:10" ht="15.75" thickBot="1" x14ac:dyDescent="0.3">
      <c r="D38" s="51" t="s">
        <v>289</v>
      </c>
      <c r="E38" s="136" t="s">
        <v>294</v>
      </c>
      <c r="F38" s="137"/>
      <c r="G38" s="137"/>
      <c r="H38" s="138"/>
    </row>
    <row r="39" spans="2:10" ht="15.75" thickBot="1" x14ac:dyDescent="0.3"/>
    <row r="40" spans="2:10" x14ac:dyDescent="0.25">
      <c r="B40" s="121" t="s">
        <v>271</v>
      </c>
      <c r="C40" s="61" t="s">
        <v>223</v>
      </c>
      <c r="D40" s="114" t="s">
        <v>37</v>
      </c>
      <c r="E40" s="114"/>
      <c r="F40" s="114"/>
      <c r="G40" s="114"/>
      <c r="H40" s="114"/>
      <c r="I40" s="114" t="s">
        <v>245</v>
      </c>
      <c r="J40" s="115"/>
    </row>
    <row r="41" spans="2:10" ht="59.25" customHeight="1" thickBot="1" x14ac:dyDescent="0.3">
      <c r="B41" s="122"/>
      <c r="C41" s="62" t="s">
        <v>234</v>
      </c>
      <c r="D41" s="116" t="s">
        <v>295</v>
      </c>
      <c r="E41" s="116"/>
      <c r="F41" s="116"/>
      <c r="G41" s="116"/>
      <c r="H41" s="116"/>
      <c r="I41" s="120" t="s">
        <v>275</v>
      </c>
      <c r="J41" s="117"/>
    </row>
    <row r="42" spans="2:10" ht="15.75" thickBot="1" x14ac:dyDescent="0.3"/>
    <row r="43" spans="2:10" x14ac:dyDescent="0.25">
      <c r="B43" s="121" t="s">
        <v>273</v>
      </c>
      <c r="C43" s="61" t="s">
        <v>223</v>
      </c>
      <c r="D43" s="114" t="s">
        <v>37</v>
      </c>
      <c r="E43" s="114"/>
      <c r="F43" s="114"/>
      <c r="G43" s="114"/>
      <c r="H43" s="114"/>
      <c r="I43" s="114" t="s">
        <v>245</v>
      </c>
      <c r="J43" s="115"/>
    </row>
    <row r="44" spans="2:10" ht="68.25" customHeight="1" thickBot="1" x14ac:dyDescent="0.3">
      <c r="B44" s="122"/>
      <c r="C44" s="62">
        <v>1</v>
      </c>
      <c r="D44" s="116" t="s">
        <v>274</v>
      </c>
      <c r="E44" s="116"/>
      <c r="F44" s="116"/>
      <c r="G44" s="116"/>
      <c r="H44" s="116"/>
      <c r="I44" s="120" t="s">
        <v>276</v>
      </c>
      <c r="J44" s="117"/>
    </row>
    <row r="45" spans="2:10" ht="15.75" thickBot="1" x14ac:dyDescent="0.3"/>
    <row r="46" spans="2:10" ht="15.75" thickBot="1" x14ac:dyDescent="0.3">
      <c r="B46" s="123" t="s">
        <v>277</v>
      </c>
      <c r="C46" s="124"/>
      <c r="D46" s="125" t="s">
        <v>272</v>
      </c>
      <c r="E46" s="125"/>
      <c r="F46" s="125"/>
      <c r="G46" s="125"/>
      <c r="H46" s="125"/>
      <c r="I46" s="125"/>
      <c r="J46" s="126"/>
    </row>
  </sheetData>
  <mergeCells count="50">
    <mergeCell ref="B46:C46"/>
    <mergeCell ref="D46:J46"/>
    <mergeCell ref="E31:H31"/>
    <mergeCell ref="E32:H32"/>
    <mergeCell ref="E33:H33"/>
    <mergeCell ref="E34:H34"/>
    <mergeCell ref="E35:H35"/>
    <mergeCell ref="E36:H36"/>
    <mergeCell ref="E37:H37"/>
    <mergeCell ref="E38:H38"/>
    <mergeCell ref="I40:J40"/>
    <mergeCell ref="D41:H41"/>
    <mergeCell ref="I41:J41"/>
    <mergeCell ref="B43:B44"/>
    <mergeCell ref="D43:H43"/>
    <mergeCell ref="I43:J43"/>
    <mergeCell ref="D44:H44"/>
    <mergeCell ref="I44:J44"/>
    <mergeCell ref="B40:B41"/>
    <mergeCell ref="D40:H40"/>
    <mergeCell ref="B29:B30"/>
    <mergeCell ref="D29:H29"/>
    <mergeCell ref="I29:J29"/>
    <mergeCell ref="D30:H30"/>
    <mergeCell ref="I30:J30"/>
    <mergeCell ref="B22:B23"/>
    <mergeCell ref="D22:H22"/>
    <mergeCell ref="I22:J22"/>
    <mergeCell ref="D23:H23"/>
    <mergeCell ref="I23:J23"/>
    <mergeCell ref="B25:B26"/>
    <mergeCell ref="D25:H25"/>
    <mergeCell ref="I25:J25"/>
    <mergeCell ref="D26:H26"/>
    <mergeCell ref="I26:J26"/>
    <mergeCell ref="B19:B20"/>
    <mergeCell ref="D19:H19"/>
    <mergeCell ref="I19:J19"/>
    <mergeCell ref="D20:H20"/>
    <mergeCell ref="I20:J20"/>
    <mergeCell ref="B13:B14"/>
    <mergeCell ref="D13:H13"/>
    <mergeCell ref="I13:J13"/>
    <mergeCell ref="D14:H14"/>
    <mergeCell ref="I14:J14"/>
    <mergeCell ref="B16:B17"/>
    <mergeCell ref="D16:H16"/>
    <mergeCell ref="I16:J16"/>
    <mergeCell ref="D17:H17"/>
    <mergeCell ref="I17:J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1DC7A-243B-4D85-8CFE-CE418E5549B0}">
  <dimension ref="B1:J43"/>
  <sheetViews>
    <sheetView tabSelected="1" zoomScale="40" zoomScaleNormal="40" workbookViewId="0">
      <selection activeCell="H36" sqref="H36"/>
    </sheetView>
  </sheetViews>
  <sheetFormatPr defaultRowHeight="15" x14ac:dyDescent="0.25"/>
  <cols>
    <col min="1" max="1" width="4.7109375" customWidth="1"/>
    <col min="2" max="2" width="3.42578125" customWidth="1"/>
    <col min="3" max="3" width="6.28515625" customWidth="1"/>
    <col min="4" max="4" width="10.7109375" bestFit="1" customWidth="1"/>
    <col min="5" max="5" width="15.7109375" bestFit="1" customWidth="1"/>
    <col min="6" max="6" width="15.85546875" bestFit="1" customWidth="1"/>
    <col min="7" max="7" width="22.5703125" bestFit="1" customWidth="1"/>
    <col min="8" max="8" width="78.7109375" bestFit="1" customWidth="1"/>
  </cols>
  <sheetData>
    <row r="1" spans="2:9" ht="15.75" thickBot="1" x14ac:dyDescent="0.3"/>
    <row r="2" spans="2:9" ht="21" x14ac:dyDescent="0.35">
      <c r="B2" s="101" t="s">
        <v>194</v>
      </c>
      <c r="C2" s="102"/>
      <c r="D2" s="102"/>
      <c r="E2" s="102"/>
      <c r="F2" s="102"/>
      <c r="G2" s="20"/>
      <c r="H2" s="20"/>
      <c r="I2" s="21"/>
    </row>
    <row r="3" spans="2:9" ht="18.75" x14ac:dyDescent="0.3">
      <c r="B3" s="22"/>
      <c r="C3" s="97" t="s">
        <v>164</v>
      </c>
      <c r="D3" s="98"/>
      <c r="E3" s="98"/>
      <c r="F3" s="98"/>
      <c r="G3" s="98"/>
      <c r="H3" s="98"/>
      <c r="I3" s="23"/>
    </row>
    <row r="4" spans="2:9" ht="41.25" customHeight="1" x14ac:dyDescent="0.25">
      <c r="B4" s="24"/>
      <c r="D4" s="25" t="s">
        <v>158</v>
      </c>
      <c r="E4" s="100" t="s">
        <v>195</v>
      </c>
      <c r="F4" s="100"/>
      <c r="G4" s="100"/>
      <c r="H4" s="100"/>
      <c r="I4" s="23"/>
    </row>
    <row r="5" spans="2:9" ht="39" customHeight="1" x14ac:dyDescent="0.25">
      <c r="B5" s="24"/>
      <c r="D5" s="25" t="s">
        <v>160</v>
      </c>
      <c r="E5" s="100" t="s">
        <v>372</v>
      </c>
      <c r="F5" s="100"/>
      <c r="G5" s="100"/>
      <c r="H5" s="100"/>
      <c r="I5" s="23"/>
    </row>
    <row r="6" spans="2:9" ht="60" customHeight="1" x14ac:dyDescent="0.25">
      <c r="B6" s="24"/>
      <c r="D6" s="25" t="s">
        <v>162</v>
      </c>
      <c r="E6" s="100" t="s">
        <v>373</v>
      </c>
      <c r="F6" s="100"/>
      <c r="G6" s="100"/>
      <c r="H6" s="100"/>
      <c r="I6" s="23"/>
    </row>
    <row r="7" spans="2:9" ht="22.5" customHeight="1" x14ac:dyDescent="0.25">
      <c r="B7" s="24"/>
      <c r="D7" s="25" t="s">
        <v>163</v>
      </c>
      <c r="E7" s="100" t="s">
        <v>197</v>
      </c>
      <c r="F7" s="100"/>
      <c r="G7" s="100"/>
      <c r="H7" s="100"/>
      <c r="I7" s="23"/>
    </row>
    <row r="8" spans="2:9" ht="63.75" customHeight="1" x14ac:dyDescent="0.25">
      <c r="B8" s="24"/>
      <c r="D8" s="25" t="s">
        <v>196</v>
      </c>
      <c r="E8" s="100" t="s">
        <v>350</v>
      </c>
      <c r="F8" s="100"/>
      <c r="G8" s="100"/>
      <c r="H8" s="100"/>
      <c r="I8" s="23"/>
    </row>
    <row r="9" spans="2:9" ht="54.75" customHeight="1" x14ac:dyDescent="0.25">
      <c r="B9" s="24"/>
      <c r="D9" s="25" t="s">
        <v>198</v>
      </c>
      <c r="E9" s="100" t="s">
        <v>349</v>
      </c>
      <c r="F9" s="100"/>
      <c r="G9" s="100"/>
      <c r="H9" s="100"/>
      <c r="I9" s="23"/>
    </row>
    <row r="10" spans="2:9" x14ac:dyDescent="0.25">
      <c r="B10" s="24"/>
      <c r="D10" s="25" t="s">
        <v>199</v>
      </c>
      <c r="E10" s="100" t="s">
        <v>219</v>
      </c>
      <c r="F10" s="100"/>
      <c r="G10" s="100"/>
      <c r="H10" s="100"/>
      <c r="I10" s="23"/>
    </row>
    <row r="11" spans="2:9" x14ac:dyDescent="0.25">
      <c r="B11" s="24"/>
      <c r="D11" s="25"/>
      <c r="I11" s="23"/>
    </row>
    <row r="12" spans="2:9" ht="18.75" x14ac:dyDescent="0.3">
      <c r="B12" s="24"/>
      <c r="C12" s="97" t="s">
        <v>351</v>
      </c>
      <c r="D12" s="98"/>
      <c r="E12" s="98"/>
      <c r="F12" s="98"/>
      <c r="G12" s="98"/>
      <c r="H12" s="98"/>
      <c r="I12" s="23"/>
    </row>
    <row r="13" spans="2:9" ht="15.75" thickBot="1" x14ac:dyDescent="0.3">
      <c r="B13" s="24"/>
      <c r="D13" s="98" t="s">
        <v>345</v>
      </c>
      <c r="E13" s="98"/>
      <c r="F13" s="98"/>
      <c r="G13" s="98"/>
      <c r="H13" s="98"/>
      <c r="I13" s="23"/>
    </row>
    <row r="14" spans="2:9" ht="30.75" thickBot="1" x14ac:dyDescent="0.3">
      <c r="B14" s="24"/>
      <c r="D14" s="79" t="s">
        <v>169</v>
      </c>
      <c r="E14" s="66" t="s">
        <v>357</v>
      </c>
      <c r="F14" s="66" t="s">
        <v>38</v>
      </c>
      <c r="G14" s="66" t="s">
        <v>171</v>
      </c>
      <c r="H14" s="80" t="s">
        <v>37</v>
      </c>
      <c r="I14" s="23"/>
    </row>
    <row r="15" spans="2:9" x14ac:dyDescent="0.25">
      <c r="B15" s="24"/>
      <c r="D15" s="76">
        <v>0</v>
      </c>
      <c r="E15" s="48">
        <v>1</v>
      </c>
      <c r="F15" s="48" t="s">
        <v>344</v>
      </c>
      <c r="G15" s="48" t="s">
        <v>348</v>
      </c>
      <c r="H15" s="71" t="s">
        <v>346</v>
      </c>
      <c r="I15" s="23"/>
    </row>
    <row r="16" spans="2:9" x14ac:dyDescent="0.25">
      <c r="B16" s="24"/>
      <c r="D16" s="77">
        <v>1</v>
      </c>
      <c r="E16" s="50" t="s">
        <v>347</v>
      </c>
      <c r="F16" s="103" t="s">
        <v>354</v>
      </c>
      <c r="G16" s="104"/>
      <c r="H16" s="105"/>
      <c r="I16" s="23"/>
    </row>
    <row r="17" spans="2:10" x14ac:dyDescent="0.25">
      <c r="B17" s="24"/>
      <c r="D17" s="83"/>
      <c r="H17" s="23"/>
      <c r="J17" s="24"/>
    </row>
    <row r="18" spans="2:10" x14ac:dyDescent="0.25">
      <c r="B18" s="24"/>
      <c r="D18" s="83"/>
      <c r="E18" s="106" t="s">
        <v>353</v>
      </c>
      <c r="F18" s="106"/>
      <c r="G18" s="107"/>
      <c r="H18" s="108"/>
      <c r="J18" s="24"/>
    </row>
    <row r="19" spans="2:10" x14ac:dyDescent="0.25">
      <c r="B19" s="24"/>
      <c r="D19" s="83"/>
      <c r="E19" s="98" t="s">
        <v>355</v>
      </c>
      <c r="F19" s="98"/>
      <c r="G19" s="98"/>
      <c r="H19" s="23"/>
      <c r="J19" s="24"/>
    </row>
    <row r="20" spans="2:10" x14ac:dyDescent="0.25">
      <c r="B20" s="24"/>
      <c r="D20" s="83"/>
      <c r="H20" s="23"/>
      <c r="J20" s="24"/>
    </row>
    <row r="21" spans="2:10" ht="15.75" thickBot="1" x14ac:dyDescent="0.3">
      <c r="B21" s="24"/>
      <c r="D21" s="83"/>
      <c r="E21" s="109" t="s">
        <v>356</v>
      </c>
      <c r="F21" s="109"/>
      <c r="G21" s="110"/>
      <c r="H21" s="111"/>
      <c r="J21" s="24"/>
    </row>
    <row r="22" spans="2:10" x14ac:dyDescent="0.25">
      <c r="B22" s="24"/>
      <c r="D22" s="24"/>
      <c r="E22" s="81" t="s">
        <v>357</v>
      </c>
      <c r="F22" s="59" t="s">
        <v>38</v>
      </c>
      <c r="G22" s="59" t="s">
        <v>171</v>
      </c>
      <c r="H22" s="82" t="s">
        <v>37</v>
      </c>
      <c r="I22" s="23"/>
    </row>
    <row r="23" spans="2:10" x14ac:dyDescent="0.25">
      <c r="B23" s="24"/>
      <c r="D23" s="24">
        <v>1</v>
      </c>
      <c r="E23" s="77">
        <v>4</v>
      </c>
      <c r="F23" s="50" t="s">
        <v>358</v>
      </c>
      <c r="G23" s="50" t="s">
        <v>359</v>
      </c>
      <c r="H23" s="40" t="s">
        <v>360</v>
      </c>
      <c r="I23" s="23"/>
    </row>
    <row r="24" spans="2:10" x14ac:dyDescent="0.25">
      <c r="B24" s="24"/>
      <c r="D24" s="24">
        <v>5</v>
      </c>
      <c r="E24" s="77">
        <v>4</v>
      </c>
      <c r="F24" s="50" t="s">
        <v>397</v>
      </c>
      <c r="G24" s="50" t="s">
        <v>398</v>
      </c>
      <c r="H24" s="40" t="s">
        <v>399</v>
      </c>
      <c r="I24" s="23"/>
    </row>
    <row r="25" spans="2:10" x14ac:dyDescent="0.25">
      <c r="B25" s="24"/>
      <c r="D25" s="24">
        <v>9</v>
      </c>
      <c r="E25" s="77">
        <v>1</v>
      </c>
      <c r="F25" s="50" t="s">
        <v>361</v>
      </c>
      <c r="G25" s="50" t="s">
        <v>11</v>
      </c>
      <c r="H25" s="40" t="s">
        <v>362</v>
      </c>
      <c r="I25" s="23"/>
    </row>
    <row r="26" spans="2:10" x14ac:dyDescent="0.25">
      <c r="B26" s="24"/>
      <c r="D26" s="24"/>
      <c r="E26" s="16"/>
      <c r="F26" s="16"/>
      <c r="H26" s="23"/>
      <c r="I26" s="23"/>
    </row>
    <row r="27" spans="2:10" ht="15.75" thickBot="1" x14ac:dyDescent="0.3">
      <c r="B27" s="24"/>
      <c r="D27" s="83"/>
      <c r="E27" s="109" t="s">
        <v>364</v>
      </c>
      <c r="F27" s="109"/>
      <c r="G27" s="110"/>
      <c r="H27" s="111"/>
      <c r="I27" s="23"/>
    </row>
    <row r="28" spans="2:10" x14ac:dyDescent="0.25">
      <c r="B28" s="24"/>
      <c r="D28" s="24"/>
      <c r="E28" s="81" t="s">
        <v>357</v>
      </c>
      <c r="F28" s="59" t="s">
        <v>38</v>
      </c>
      <c r="G28" s="59" t="s">
        <v>171</v>
      </c>
      <c r="H28" s="82" t="s">
        <v>37</v>
      </c>
      <c r="I28" s="23"/>
    </row>
    <row r="29" spans="2:10" x14ac:dyDescent="0.25">
      <c r="B29" s="24"/>
      <c r="D29" s="24">
        <v>1</v>
      </c>
      <c r="E29" s="77">
        <v>4</v>
      </c>
      <c r="F29" s="50" t="s">
        <v>176</v>
      </c>
      <c r="G29" s="50" t="s">
        <v>365</v>
      </c>
      <c r="H29" s="40" t="s">
        <v>366</v>
      </c>
      <c r="I29" s="23"/>
    </row>
    <row r="30" spans="2:10" ht="16.5" customHeight="1" x14ac:dyDescent="0.25">
      <c r="B30" s="24"/>
      <c r="D30" s="24">
        <v>5</v>
      </c>
      <c r="E30" s="77">
        <v>1</v>
      </c>
      <c r="F30" s="50" t="s">
        <v>361</v>
      </c>
      <c r="G30" s="50" t="s">
        <v>11</v>
      </c>
      <c r="H30" s="40" t="s">
        <v>362</v>
      </c>
      <c r="I30" s="23"/>
    </row>
    <row r="31" spans="2:10" x14ac:dyDescent="0.25">
      <c r="B31" s="24"/>
      <c r="D31" s="24"/>
      <c r="E31" s="16"/>
      <c r="F31" s="16"/>
      <c r="H31" s="23"/>
      <c r="I31" s="23"/>
    </row>
    <row r="32" spans="2:10" ht="15.75" thickBot="1" x14ac:dyDescent="0.3">
      <c r="B32" s="24"/>
      <c r="D32" s="83"/>
      <c r="E32" s="109" t="s">
        <v>367</v>
      </c>
      <c r="F32" s="109"/>
      <c r="G32" s="110"/>
      <c r="H32" s="111"/>
      <c r="I32" s="23"/>
    </row>
    <row r="33" spans="2:9" x14ac:dyDescent="0.25">
      <c r="B33" s="24"/>
      <c r="D33" s="24"/>
      <c r="E33" s="81" t="s">
        <v>357</v>
      </c>
      <c r="F33" s="59" t="s">
        <v>38</v>
      </c>
      <c r="G33" s="59" t="s">
        <v>171</v>
      </c>
      <c r="H33" s="82" t="s">
        <v>37</v>
      </c>
      <c r="I33" s="23"/>
    </row>
    <row r="34" spans="2:9" ht="15.75" thickBot="1" x14ac:dyDescent="0.3">
      <c r="B34" s="24"/>
      <c r="D34" s="24">
        <v>1</v>
      </c>
      <c r="E34" s="78">
        <v>1</v>
      </c>
      <c r="F34" s="60" t="s">
        <v>361</v>
      </c>
      <c r="G34" s="60" t="s">
        <v>11</v>
      </c>
      <c r="H34" s="53" t="s">
        <v>362</v>
      </c>
      <c r="I34" s="23"/>
    </row>
    <row r="35" spans="2:9" ht="15.75" thickBot="1" x14ac:dyDescent="0.3">
      <c r="B35" s="24"/>
      <c r="D35" s="27"/>
      <c r="E35" s="84"/>
      <c r="F35" s="84"/>
      <c r="G35" s="28"/>
      <c r="H35" s="29"/>
      <c r="I35" s="23"/>
    </row>
    <row r="36" spans="2:9" x14ac:dyDescent="0.25">
      <c r="B36" s="24"/>
      <c r="E36" s="16"/>
      <c r="F36" s="16"/>
      <c r="I36" s="23"/>
    </row>
    <row r="37" spans="2:9" ht="18.75" x14ac:dyDescent="0.3">
      <c r="B37" s="24"/>
      <c r="C37" s="97" t="s">
        <v>352</v>
      </c>
      <c r="D37" s="97"/>
      <c r="E37" s="97"/>
      <c r="F37" s="97"/>
      <c r="G37" s="97"/>
      <c r="H37" s="97"/>
      <c r="I37" s="23"/>
    </row>
    <row r="38" spans="2:9" ht="19.5" thickBot="1" x14ac:dyDescent="0.35">
      <c r="B38" s="24"/>
      <c r="C38" s="19"/>
      <c r="D38" s="98" t="s">
        <v>368</v>
      </c>
      <c r="E38" s="98"/>
      <c r="F38" s="98"/>
      <c r="G38" s="98"/>
      <c r="H38" s="98"/>
      <c r="I38" s="23"/>
    </row>
    <row r="39" spans="2:9" ht="30.75" thickBot="1" x14ac:dyDescent="0.3">
      <c r="B39" s="24"/>
      <c r="D39" s="73" t="s">
        <v>169</v>
      </c>
      <c r="E39" s="74" t="s">
        <v>170</v>
      </c>
      <c r="F39" s="74" t="s">
        <v>38</v>
      </c>
      <c r="G39" s="74" t="s">
        <v>171</v>
      </c>
      <c r="H39" s="75" t="s">
        <v>37</v>
      </c>
      <c r="I39" s="23"/>
    </row>
    <row r="40" spans="2:9" ht="45.75" thickBot="1" x14ac:dyDescent="0.3">
      <c r="B40" s="24"/>
      <c r="D40" s="78">
        <v>0</v>
      </c>
      <c r="E40" s="60">
        <v>1</v>
      </c>
      <c r="F40" s="52" t="s">
        <v>369</v>
      </c>
      <c r="G40" s="52" t="s">
        <v>370</v>
      </c>
      <c r="H40" s="67" t="s">
        <v>371</v>
      </c>
      <c r="I40" s="23"/>
    </row>
    <row r="41" spans="2:9" ht="30.75" thickBot="1" x14ac:dyDescent="0.3">
      <c r="B41" s="24"/>
      <c r="D41" s="73" t="s">
        <v>167</v>
      </c>
      <c r="E41" s="66">
        <v>1</v>
      </c>
      <c r="F41" s="90" t="s">
        <v>168</v>
      </c>
      <c r="I41" s="23"/>
    </row>
    <row r="42" spans="2:9" x14ac:dyDescent="0.25">
      <c r="B42" s="24"/>
      <c r="I42" s="23"/>
    </row>
    <row r="43" spans="2:9" ht="15.75" thickBot="1" x14ac:dyDescent="0.3">
      <c r="B43" s="27"/>
      <c r="C43" s="28"/>
      <c r="D43" s="28"/>
      <c r="E43" s="28"/>
      <c r="F43" s="28"/>
      <c r="G43" s="28"/>
      <c r="H43" s="28"/>
      <c r="I43" s="29"/>
    </row>
  </sheetData>
  <mergeCells count="19">
    <mergeCell ref="E21:H21"/>
    <mergeCell ref="E27:H27"/>
    <mergeCell ref="E32:H32"/>
    <mergeCell ref="D38:H38"/>
    <mergeCell ref="C37:H37"/>
    <mergeCell ref="E9:H9"/>
    <mergeCell ref="E19:G19"/>
    <mergeCell ref="B2:F2"/>
    <mergeCell ref="C3:H3"/>
    <mergeCell ref="E4:H4"/>
    <mergeCell ref="E5:H5"/>
    <mergeCell ref="E6:H6"/>
    <mergeCell ref="E7:H7"/>
    <mergeCell ref="E8:H8"/>
    <mergeCell ref="E10:H10"/>
    <mergeCell ref="D13:H13"/>
    <mergeCell ref="F16:H16"/>
    <mergeCell ref="C12:H12"/>
    <mergeCell ref="E18:H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12885-85F2-44F9-A9E3-5BBD038593B8}">
  <dimension ref="A1:T181"/>
  <sheetViews>
    <sheetView zoomScaleNormal="100" workbookViewId="0">
      <selection activeCell="K15" sqref="K15"/>
    </sheetView>
  </sheetViews>
  <sheetFormatPr defaultRowHeight="15" x14ac:dyDescent="0.25"/>
  <cols>
    <col min="2" max="2" width="11" customWidth="1"/>
    <col min="3" max="3" width="18.85546875" bestFit="1" customWidth="1"/>
    <col min="14" max="14" width="26.85546875" bestFit="1" customWidth="1"/>
  </cols>
  <sheetData>
    <row r="1" spans="1:20" x14ac:dyDescent="0.25">
      <c r="B1" t="s">
        <v>299</v>
      </c>
      <c r="E1" t="s">
        <v>300</v>
      </c>
    </row>
    <row r="3" spans="1:20" ht="15.75" thickBot="1" x14ac:dyDescent="0.3">
      <c r="B3" t="s">
        <v>298</v>
      </c>
      <c r="C3">
        <v>6</v>
      </c>
    </row>
    <row r="4" spans="1:20" ht="15.75" thickBot="1" x14ac:dyDescent="0.3">
      <c r="A4" s="69"/>
      <c r="B4" s="20"/>
      <c r="C4" s="20"/>
      <c r="D4" s="20"/>
      <c r="E4" s="20"/>
      <c r="F4" s="20"/>
      <c r="G4" s="20"/>
      <c r="H4" s="20"/>
      <c r="I4" s="20"/>
      <c r="J4" s="21"/>
    </row>
    <row r="5" spans="1:20" ht="21" x14ac:dyDescent="0.25">
      <c r="A5" s="24"/>
      <c r="B5" s="139" t="s">
        <v>301</v>
      </c>
      <c r="C5" s="139"/>
      <c r="D5" s="139"/>
      <c r="E5" s="139"/>
      <c r="F5" s="139"/>
      <c r="G5" s="139"/>
      <c r="H5" s="139"/>
      <c r="I5" s="139"/>
      <c r="J5" s="23"/>
      <c r="L5" s="140" t="s">
        <v>317</v>
      </c>
      <c r="M5" s="141"/>
      <c r="N5" s="141"/>
      <c r="O5" s="141"/>
      <c r="P5" s="141"/>
      <c r="Q5" s="141"/>
      <c r="R5" s="141"/>
      <c r="S5" s="141"/>
      <c r="T5" s="21"/>
    </row>
    <row r="6" spans="1:20" x14ac:dyDescent="0.25">
      <c r="A6" s="24"/>
      <c r="J6" s="23"/>
      <c r="L6" s="24"/>
      <c r="T6" s="23"/>
    </row>
    <row r="7" spans="1:20" x14ac:dyDescent="0.25">
      <c r="A7" s="24"/>
      <c r="B7" s="2" t="s">
        <v>302</v>
      </c>
      <c r="C7" s="2" t="s">
        <v>171</v>
      </c>
      <c r="D7" s="2" t="s">
        <v>38</v>
      </c>
      <c r="E7" s="2" t="s">
        <v>303</v>
      </c>
      <c r="F7" s="2" t="s">
        <v>304</v>
      </c>
      <c r="G7" s="2" t="s">
        <v>305</v>
      </c>
      <c r="H7" s="2" t="s">
        <v>306</v>
      </c>
      <c r="J7" s="23"/>
      <c r="L7" s="24"/>
      <c r="M7" t="s">
        <v>7</v>
      </c>
      <c r="N7" t="s">
        <v>37</v>
      </c>
      <c r="O7" t="s">
        <v>324</v>
      </c>
      <c r="T7" s="23"/>
    </row>
    <row r="8" spans="1:20" x14ac:dyDescent="0.25">
      <c r="A8" s="24"/>
      <c r="B8" t="s">
        <v>307</v>
      </c>
      <c r="C8" t="s">
        <v>312</v>
      </c>
      <c r="D8" t="s">
        <v>332</v>
      </c>
      <c r="E8" t="s">
        <v>336</v>
      </c>
      <c r="F8" t="s">
        <v>339</v>
      </c>
      <c r="G8">
        <v>0</v>
      </c>
      <c r="H8" t="s">
        <v>306</v>
      </c>
      <c r="J8" s="23"/>
      <c r="L8" s="24"/>
      <c r="M8" t="s">
        <v>318</v>
      </c>
      <c r="N8" t="s">
        <v>326</v>
      </c>
      <c r="O8" t="s">
        <v>306</v>
      </c>
      <c r="T8" s="23"/>
    </row>
    <row r="9" spans="1:20" x14ac:dyDescent="0.25">
      <c r="A9" s="24"/>
      <c r="B9" t="s">
        <v>308</v>
      </c>
      <c r="C9" t="s">
        <v>313</v>
      </c>
      <c r="D9" t="s">
        <v>332</v>
      </c>
      <c r="E9" t="s">
        <v>336</v>
      </c>
      <c r="F9" t="s">
        <v>339</v>
      </c>
      <c r="G9">
        <v>1</v>
      </c>
      <c r="H9" t="s">
        <v>325</v>
      </c>
      <c r="J9" s="23"/>
      <c r="L9" s="24"/>
      <c r="M9" t="s">
        <v>319</v>
      </c>
      <c r="N9" t="s">
        <v>327</v>
      </c>
      <c r="O9" t="s">
        <v>306</v>
      </c>
      <c r="T9" s="23"/>
    </row>
    <row r="10" spans="1:20" x14ac:dyDescent="0.25">
      <c r="A10" s="24"/>
      <c r="B10" t="s">
        <v>309</v>
      </c>
      <c r="C10" t="s">
        <v>314</v>
      </c>
      <c r="D10" t="s">
        <v>333</v>
      </c>
      <c r="E10" t="s">
        <v>337</v>
      </c>
      <c r="F10" t="s">
        <v>340</v>
      </c>
      <c r="G10">
        <v>0</v>
      </c>
      <c r="H10" t="s">
        <v>325</v>
      </c>
      <c r="J10" s="23"/>
      <c r="L10" s="24"/>
      <c r="M10" t="s">
        <v>320</v>
      </c>
      <c r="N10" t="s">
        <v>328</v>
      </c>
      <c r="O10" t="s">
        <v>306</v>
      </c>
      <c r="T10" s="23"/>
    </row>
    <row r="11" spans="1:20" x14ac:dyDescent="0.25">
      <c r="A11" s="24"/>
      <c r="B11" t="s">
        <v>310</v>
      </c>
      <c r="C11" t="s">
        <v>315</v>
      </c>
      <c r="D11" t="s">
        <v>334</v>
      </c>
      <c r="E11" t="s">
        <v>337</v>
      </c>
      <c r="F11" t="s">
        <v>340</v>
      </c>
      <c r="G11">
        <v>0</v>
      </c>
      <c r="H11" t="s">
        <v>325</v>
      </c>
      <c r="J11" s="23"/>
      <c r="L11" s="24"/>
      <c r="M11" t="s">
        <v>321</v>
      </c>
      <c r="N11" t="s">
        <v>329</v>
      </c>
      <c r="O11" t="s">
        <v>325</v>
      </c>
      <c r="T11" s="23"/>
    </row>
    <row r="12" spans="1:20" x14ac:dyDescent="0.25">
      <c r="A12" s="24"/>
      <c r="B12" t="s">
        <v>311</v>
      </c>
      <c r="C12" t="s">
        <v>316</v>
      </c>
      <c r="D12" t="s">
        <v>335</v>
      </c>
      <c r="E12" t="s">
        <v>338</v>
      </c>
      <c r="F12" t="s">
        <v>340</v>
      </c>
      <c r="G12" t="s">
        <v>341</v>
      </c>
      <c r="H12" t="s">
        <v>325</v>
      </c>
      <c r="J12" s="23"/>
      <c r="L12" s="24"/>
      <c r="M12" t="s">
        <v>322</v>
      </c>
      <c r="N12" t="s">
        <v>330</v>
      </c>
      <c r="O12" t="s">
        <v>325</v>
      </c>
      <c r="T12" s="23"/>
    </row>
    <row r="13" spans="1:20" x14ac:dyDescent="0.25">
      <c r="A13" s="24"/>
      <c r="J13" s="23"/>
      <c r="L13" s="24"/>
      <c r="M13" t="s">
        <v>323</v>
      </c>
      <c r="N13" t="s">
        <v>331</v>
      </c>
      <c r="O13" t="s">
        <v>325</v>
      </c>
      <c r="T13" s="23"/>
    </row>
    <row r="14" spans="1:20" x14ac:dyDescent="0.25">
      <c r="A14" s="24"/>
      <c r="J14" s="23"/>
      <c r="L14" s="24"/>
      <c r="T14" s="23"/>
    </row>
    <row r="15" spans="1:20" x14ac:dyDescent="0.25">
      <c r="A15" s="24"/>
      <c r="J15" s="23"/>
      <c r="L15" s="24"/>
      <c r="T15" s="23"/>
    </row>
    <row r="16" spans="1:20" x14ac:dyDescent="0.25">
      <c r="A16" s="24"/>
      <c r="J16" s="23"/>
      <c r="L16" s="24"/>
      <c r="T16" s="23"/>
    </row>
    <row r="17" spans="1:20" x14ac:dyDescent="0.25">
      <c r="A17" s="24"/>
      <c r="J17" s="23"/>
      <c r="L17" s="24"/>
      <c r="T17" s="23"/>
    </row>
    <row r="18" spans="1:20" x14ac:dyDescent="0.25">
      <c r="A18" s="24"/>
      <c r="J18" s="23"/>
      <c r="L18" s="24"/>
      <c r="T18" s="23"/>
    </row>
    <row r="19" spans="1:20" x14ac:dyDescent="0.25">
      <c r="A19" s="24"/>
      <c r="J19" s="23"/>
      <c r="L19" s="24"/>
      <c r="T19" s="23"/>
    </row>
    <row r="20" spans="1:20" x14ac:dyDescent="0.25">
      <c r="A20" s="24"/>
      <c r="J20" s="23"/>
      <c r="L20" s="24"/>
      <c r="T20" s="23"/>
    </row>
    <row r="21" spans="1:20" x14ac:dyDescent="0.25">
      <c r="A21" s="24"/>
      <c r="J21" s="23"/>
      <c r="L21" s="24"/>
      <c r="T21" s="23"/>
    </row>
    <row r="22" spans="1:20" x14ac:dyDescent="0.25">
      <c r="A22" s="24"/>
      <c r="J22" s="23"/>
      <c r="L22" s="24"/>
      <c r="T22" s="23"/>
    </row>
    <row r="23" spans="1:20" x14ac:dyDescent="0.25">
      <c r="A23" s="24"/>
      <c r="J23" s="23"/>
      <c r="L23" s="24"/>
      <c r="T23" s="23"/>
    </row>
    <row r="24" spans="1:20" x14ac:dyDescent="0.25">
      <c r="A24" s="24"/>
      <c r="J24" s="23"/>
      <c r="L24" s="24"/>
      <c r="T24" s="23"/>
    </row>
    <row r="25" spans="1:20" x14ac:dyDescent="0.25">
      <c r="A25" s="24"/>
      <c r="J25" s="23"/>
      <c r="L25" s="24"/>
      <c r="T25" s="23"/>
    </row>
    <row r="26" spans="1:20" x14ac:dyDescent="0.25">
      <c r="A26" s="24"/>
      <c r="J26" s="23"/>
      <c r="L26" s="24"/>
      <c r="T26" s="23"/>
    </row>
    <row r="27" spans="1:20" x14ac:dyDescent="0.25">
      <c r="A27" s="24"/>
      <c r="J27" s="23"/>
      <c r="L27" s="24"/>
      <c r="T27" s="23"/>
    </row>
    <row r="28" spans="1:20" x14ac:dyDescent="0.25">
      <c r="A28" s="24"/>
      <c r="J28" s="23"/>
      <c r="L28" s="24"/>
      <c r="T28" s="23"/>
    </row>
    <row r="29" spans="1:20" x14ac:dyDescent="0.25">
      <c r="A29" s="24"/>
      <c r="J29" s="23"/>
      <c r="L29" s="24"/>
      <c r="T29" s="23"/>
    </row>
    <row r="30" spans="1:20" x14ac:dyDescent="0.25">
      <c r="A30" s="24"/>
      <c r="J30" s="23"/>
      <c r="L30" s="24"/>
      <c r="T30" s="23"/>
    </row>
    <row r="31" spans="1:20" x14ac:dyDescent="0.25">
      <c r="A31" s="24"/>
      <c r="J31" s="23"/>
      <c r="L31" s="24"/>
      <c r="T31" s="23"/>
    </row>
    <row r="32" spans="1:20" x14ac:dyDescent="0.25">
      <c r="A32" s="24"/>
      <c r="J32" s="23"/>
      <c r="L32" s="24"/>
      <c r="T32" s="23"/>
    </row>
    <row r="33" spans="1:20" x14ac:dyDescent="0.25">
      <c r="A33" s="24"/>
      <c r="J33" s="23"/>
      <c r="L33" s="24"/>
      <c r="T33" s="23"/>
    </row>
    <row r="34" spans="1:20" x14ac:dyDescent="0.25">
      <c r="A34" s="24"/>
      <c r="J34" s="23"/>
      <c r="L34" s="24"/>
      <c r="T34" s="23"/>
    </row>
    <row r="35" spans="1:20" x14ac:dyDescent="0.25">
      <c r="A35" s="24"/>
      <c r="J35" s="23"/>
      <c r="L35" s="24"/>
      <c r="T35" s="23"/>
    </row>
    <row r="36" spans="1:20" x14ac:dyDescent="0.25">
      <c r="A36" s="24"/>
      <c r="J36" s="23"/>
      <c r="L36" s="24"/>
      <c r="T36" s="23"/>
    </row>
    <row r="37" spans="1:20" x14ac:dyDescent="0.25">
      <c r="A37" s="24"/>
      <c r="J37" s="23"/>
      <c r="L37" s="24"/>
      <c r="T37" s="23"/>
    </row>
    <row r="38" spans="1:20" x14ac:dyDescent="0.25">
      <c r="A38" s="24"/>
      <c r="J38" s="23"/>
      <c r="L38" s="24"/>
      <c r="T38" s="23"/>
    </row>
    <row r="39" spans="1:20" x14ac:dyDescent="0.25">
      <c r="A39" s="24"/>
      <c r="J39" s="23"/>
      <c r="L39" s="24"/>
      <c r="T39" s="23"/>
    </row>
    <row r="40" spans="1:20" x14ac:dyDescent="0.25">
      <c r="A40" s="24"/>
      <c r="J40" s="23"/>
      <c r="L40" s="24"/>
      <c r="T40" s="23"/>
    </row>
    <row r="41" spans="1:20" x14ac:dyDescent="0.25">
      <c r="A41" s="24"/>
      <c r="J41" s="23"/>
      <c r="L41" s="24"/>
      <c r="T41" s="23"/>
    </row>
    <row r="42" spans="1:20" x14ac:dyDescent="0.25">
      <c r="A42" s="24"/>
      <c r="J42" s="23"/>
      <c r="L42" s="24"/>
      <c r="T42" s="23"/>
    </row>
    <row r="43" spans="1:20" x14ac:dyDescent="0.25">
      <c r="A43" s="24"/>
      <c r="J43" s="23"/>
      <c r="L43" s="24"/>
      <c r="T43" s="23"/>
    </row>
    <row r="44" spans="1:20" x14ac:dyDescent="0.25">
      <c r="A44" s="24"/>
      <c r="J44" s="23"/>
      <c r="L44" s="24"/>
      <c r="T44" s="23"/>
    </row>
    <row r="45" spans="1:20" x14ac:dyDescent="0.25">
      <c r="A45" s="24"/>
      <c r="J45" s="23"/>
      <c r="L45" s="24"/>
      <c r="T45" s="23"/>
    </row>
    <row r="46" spans="1:20" x14ac:dyDescent="0.25">
      <c r="A46" s="24"/>
      <c r="J46" s="23"/>
      <c r="L46" s="24"/>
      <c r="T46" s="23"/>
    </row>
    <row r="47" spans="1:20" x14ac:dyDescent="0.25">
      <c r="A47" s="24"/>
      <c r="J47" s="23"/>
      <c r="L47" s="24"/>
      <c r="T47" s="23"/>
    </row>
    <row r="48" spans="1:20" x14ac:dyDescent="0.25">
      <c r="A48" s="24"/>
      <c r="J48" s="23"/>
      <c r="L48" s="24"/>
      <c r="T48" s="23"/>
    </row>
    <row r="49" spans="1:20" x14ac:dyDescent="0.25">
      <c r="A49" s="24"/>
      <c r="J49" s="23"/>
      <c r="L49" s="24"/>
      <c r="T49" s="23"/>
    </row>
    <row r="50" spans="1:20" x14ac:dyDescent="0.25">
      <c r="A50" s="24"/>
      <c r="J50" s="23"/>
      <c r="L50" s="24"/>
      <c r="T50" s="23"/>
    </row>
    <row r="51" spans="1:20" x14ac:dyDescent="0.25">
      <c r="A51" s="24"/>
      <c r="J51" s="23"/>
      <c r="L51" s="24"/>
      <c r="T51" s="23"/>
    </row>
    <row r="52" spans="1:20" x14ac:dyDescent="0.25">
      <c r="A52" s="24"/>
      <c r="J52" s="23"/>
      <c r="L52" s="24"/>
      <c r="T52" s="23"/>
    </row>
    <row r="53" spans="1:20" x14ac:dyDescent="0.25">
      <c r="A53" s="24"/>
      <c r="J53" s="23"/>
      <c r="L53" s="24"/>
      <c r="T53" s="23"/>
    </row>
    <row r="54" spans="1:20" x14ac:dyDescent="0.25">
      <c r="A54" s="24"/>
      <c r="J54" s="23"/>
      <c r="L54" s="24"/>
      <c r="T54" s="23"/>
    </row>
    <row r="55" spans="1:20" x14ac:dyDescent="0.25">
      <c r="A55" s="24"/>
      <c r="J55" s="23"/>
      <c r="L55" s="24"/>
      <c r="T55" s="23"/>
    </row>
    <row r="56" spans="1:20" x14ac:dyDescent="0.25">
      <c r="A56" s="24"/>
      <c r="J56" s="23"/>
      <c r="L56" s="24"/>
      <c r="T56" s="23"/>
    </row>
    <row r="57" spans="1:20" x14ac:dyDescent="0.25">
      <c r="A57" s="24"/>
      <c r="J57" s="23"/>
      <c r="L57" s="24"/>
      <c r="T57" s="23"/>
    </row>
    <row r="58" spans="1:20" x14ac:dyDescent="0.25">
      <c r="A58" s="24"/>
      <c r="J58" s="23"/>
      <c r="L58" s="24"/>
      <c r="T58" s="23"/>
    </row>
    <row r="59" spans="1:20" x14ac:dyDescent="0.25">
      <c r="A59" s="24"/>
      <c r="J59" s="23"/>
      <c r="L59" s="24"/>
      <c r="T59" s="23"/>
    </row>
    <row r="60" spans="1:20" x14ac:dyDescent="0.25">
      <c r="A60" s="24"/>
      <c r="J60" s="23"/>
      <c r="L60" s="24"/>
      <c r="T60" s="23"/>
    </row>
    <row r="61" spans="1:20" x14ac:dyDescent="0.25">
      <c r="A61" s="24"/>
      <c r="J61" s="23"/>
      <c r="L61" s="24"/>
      <c r="T61" s="23"/>
    </row>
    <row r="62" spans="1:20" x14ac:dyDescent="0.25">
      <c r="A62" s="24"/>
      <c r="J62" s="23"/>
      <c r="L62" s="24"/>
      <c r="T62" s="23"/>
    </row>
    <row r="63" spans="1:20" x14ac:dyDescent="0.25">
      <c r="A63" s="24"/>
      <c r="J63" s="23"/>
      <c r="L63" s="24"/>
      <c r="T63" s="23"/>
    </row>
    <row r="64" spans="1:20" x14ac:dyDescent="0.25">
      <c r="A64" s="24"/>
      <c r="J64" s="23"/>
      <c r="L64" s="24"/>
      <c r="T64" s="23"/>
    </row>
    <row r="65" spans="1:20" x14ac:dyDescent="0.25">
      <c r="A65" s="24"/>
      <c r="J65" s="23"/>
      <c r="L65" s="24"/>
      <c r="T65" s="23"/>
    </row>
    <row r="66" spans="1:20" x14ac:dyDescent="0.25">
      <c r="A66" s="24"/>
      <c r="J66" s="23"/>
      <c r="L66" s="24"/>
      <c r="T66" s="23"/>
    </row>
    <row r="67" spans="1:20" x14ac:dyDescent="0.25">
      <c r="A67" s="24"/>
      <c r="J67" s="23"/>
      <c r="L67" s="24"/>
      <c r="T67" s="23"/>
    </row>
    <row r="68" spans="1:20" x14ac:dyDescent="0.25">
      <c r="A68" s="24"/>
      <c r="J68" s="23"/>
      <c r="L68" s="24"/>
      <c r="T68" s="23"/>
    </row>
    <row r="69" spans="1:20" x14ac:dyDescent="0.25">
      <c r="A69" s="24"/>
      <c r="J69" s="23"/>
      <c r="L69" s="24"/>
      <c r="T69" s="23"/>
    </row>
    <row r="70" spans="1:20" x14ac:dyDescent="0.25">
      <c r="A70" s="24"/>
      <c r="J70" s="23"/>
      <c r="L70" s="24"/>
      <c r="T70" s="23"/>
    </row>
    <row r="71" spans="1:20" x14ac:dyDescent="0.25">
      <c r="A71" s="24"/>
      <c r="J71" s="23"/>
      <c r="L71" s="24"/>
      <c r="T71" s="23"/>
    </row>
    <row r="72" spans="1:20" x14ac:dyDescent="0.25">
      <c r="A72" s="24"/>
      <c r="J72" s="23"/>
      <c r="L72" s="24"/>
      <c r="T72" s="23"/>
    </row>
    <row r="73" spans="1:20" x14ac:dyDescent="0.25">
      <c r="A73" s="24"/>
      <c r="J73" s="23"/>
      <c r="L73" s="24"/>
      <c r="T73" s="23"/>
    </row>
    <row r="74" spans="1:20" x14ac:dyDescent="0.25">
      <c r="A74" s="24"/>
      <c r="J74" s="23"/>
      <c r="L74" s="24"/>
      <c r="T74" s="23"/>
    </row>
    <row r="75" spans="1:20" ht="15.75" thickBot="1" x14ac:dyDescent="0.3">
      <c r="A75" s="27"/>
      <c r="B75" s="28"/>
      <c r="C75" s="28"/>
      <c r="D75" s="28"/>
      <c r="E75" s="28"/>
      <c r="F75" s="28"/>
      <c r="G75" s="28"/>
      <c r="H75" s="28"/>
      <c r="I75" s="28"/>
      <c r="J75" s="29"/>
      <c r="L75" s="24"/>
      <c r="T75" s="23"/>
    </row>
    <row r="76" spans="1:20" x14ac:dyDescent="0.25">
      <c r="L76" s="24"/>
      <c r="T76" s="23"/>
    </row>
    <row r="77" spans="1:20" x14ac:dyDescent="0.25">
      <c r="L77" s="24"/>
      <c r="T77" s="23"/>
    </row>
    <row r="78" spans="1:20" x14ac:dyDescent="0.25">
      <c r="L78" s="24"/>
      <c r="T78" s="23"/>
    </row>
    <row r="79" spans="1:20" x14ac:dyDescent="0.25">
      <c r="L79" s="24"/>
      <c r="T79" s="23"/>
    </row>
    <row r="80" spans="1:20" x14ac:dyDescent="0.25">
      <c r="L80" s="24"/>
      <c r="T80" s="23"/>
    </row>
    <row r="81" spans="12:20" x14ac:dyDescent="0.25">
      <c r="L81" s="24"/>
      <c r="T81" s="23"/>
    </row>
    <row r="82" spans="12:20" x14ac:dyDescent="0.25">
      <c r="L82" s="24"/>
      <c r="T82" s="23"/>
    </row>
    <row r="83" spans="12:20" x14ac:dyDescent="0.25">
      <c r="L83" s="24"/>
      <c r="T83" s="23"/>
    </row>
    <row r="84" spans="12:20" x14ac:dyDescent="0.25">
      <c r="L84" s="24"/>
      <c r="T84" s="23"/>
    </row>
    <row r="85" spans="12:20" x14ac:dyDescent="0.25">
      <c r="L85" s="24"/>
      <c r="T85" s="23"/>
    </row>
    <row r="86" spans="12:20" x14ac:dyDescent="0.25">
      <c r="L86" s="24"/>
      <c r="T86" s="23"/>
    </row>
    <row r="87" spans="12:20" x14ac:dyDescent="0.25">
      <c r="L87" s="24"/>
      <c r="T87" s="23"/>
    </row>
    <row r="88" spans="12:20" x14ac:dyDescent="0.25">
      <c r="L88" s="24"/>
      <c r="T88" s="23"/>
    </row>
    <row r="89" spans="12:20" x14ac:dyDescent="0.25">
      <c r="L89" s="24"/>
      <c r="T89" s="23"/>
    </row>
    <row r="90" spans="12:20" x14ac:dyDescent="0.25">
      <c r="L90" s="24"/>
      <c r="T90" s="23"/>
    </row>
    <row r="91" spans="12:20" x14ac:dyDescent="0.25">
      <c r="L91" s="24"/>
      <c r="T91" s="23"/>
    </row>
    <row r="92" spans="12:20" x14ac:dyDescent="0.25">
      <c r="L92" s="24"/>
      <c r="T92" s="23"/>
    </row>
    <row r="93" spans="12:20" x14ac:dyDescent="0.25">
      <c r="L93" s="24"/>
      <c r="T93" s="23"/>
    </row>
    <row r="94" spans="12:20" x14ac:dyDescent="0.25">
      <c r="L94" s="24"/>
      <c r="T94" s="23"/>
    </row>
    <row r="95" spans="12:20" x14ac:dyDescent="0.25">
      <c r="L95" s="24"/>
      <c r="T95" s="23"/>
    </row>
    <row r="96" spans="12:20" x14ac:dyDescent="0.25">
      <c r="L96" s="24"/>
      <c r="T96" s="23"/>
    </row>
    <row r="97" spans="12:20" x14ac:dyDescent="0.25">
      <c r="L97" s="24"/>
      <c r="T97" s="23"/>
    </row>
    <row r="98" spans="12:20" x14ac:dyDescent="0.25">
      <c r="L98" s="24"/>
      <c r="T98" s="23"/>
    </row>
    <row r="99" spans="12:20" x14ac:dyDescent="0.25">
      <c r="L99" s="24"/>
      <c r="T99" s="23"/>
    </row>
    <row r="100" spans="12:20" x14ac:dyDescent="0.25">
      <c r="L100" s="24"/>
      <c r="T100" s="23"/>
    </row>
    <row r="101" spans="12:20" x14ac:dyDescent="0.25">
      <c r="L101" s="24"/>
      <c r="T101" s="23"/>
    </row>
    <row r="102" spans="12:20" x14ac:dyDescent="0.25">
      <c r="L102" s="24"/>
      <c r="T102" s="23"/>
    </row>
    <row r="103" spans="12:20" x14ac:dyDescent="0.25">
      <c r="L103" s="24"/>
      <c r="T103" s="23"/>
    </row>
    <row r="104" spans="12:20" x14ac:dyDescent="0.25">
      <c r="L104" s="24"/>
      <c r="T104" s="23"/>
    </row>
    <row r="105" spans="12:20" x14ac:dyDescent="0.25">
      <c r="L105" s="24"/>
      <c r="T105" s="23"/>
    </row>
    <row r="106" spans="12:20" x14ac:dyDescent="0.25">
      <c r="L106" s="24"/>
      <c r="T106" s="23"/>
    </row>
    <row r="107" spans="12:20" x14ac:dyDescent="0.25">
      <c r="L107" s="24"/>
      <c r="T107" s="23"/>
    </row>
    <row r="108" spans="12:20" x14ac:dyDescent="0.25">
      <c r="L108" s="24"/>
      <c r="T108" s="23"/>
    </row>
    <row r="109" spans="12:20" x14ac:dyDescent="0.25">
      <c r="L109" s="24"/>
      <c r="T109" s="23"/>
    </row>
    <row r="110" spans="12:20" x14ac:dyDescent="0.25">
      <c r="L110" s="24"/>
      <c r="T110" s="23"/>
    </row>
    <row r="111" spans="12:20" x14ac:dyDescent="0.25">
      <c r="L111" s="24"/>
      <c r="T111" s="23"/>
    </row>
    <row r="112" spans="12:20" x14ac:dyDescent="0.25">
      <c r="L112" s="24"/>
      <c r="T112" s="23"/>
    </row>
    <row r="113" spans="12:20" x14ac:dyDescent="0.25">
      <c r="L113" s="24"/>
      <c r="T113" s="23"/>
    </row>
    <row r="114" spans="12:20" x14ac:dyDescent="0.25">
      <c r="L114" s="24"/>
      <c r="T114" s="23"/>
    </row>
    <row r="115" spans="12:20" x14ac:dyDescent="0.25">
      <c r="L115" s="24"/>
      <c r="T115" s="23"/>
    </row>
    <row r="116" spans="12:20" x14ac:dyDescent="0.25">
      <c r="L116" s="24"/>
      <c r="T116" s="23"/>
    </row>
    <row r="117" spans="12:20" x14ac:dyDescent="0.25">
      <c r="L117" s="24"/>
      <c r="T117" s="23"/>
    </row>
    <row r="118" spans="12:20" x14ac:dyDescent="0.25">
      <c r="L118" s="24"/>
      <c r="T118" s="23"/>
    </row>
    <row r="119" spans="12:20" x14ac:dyDescent="0.25">
      <c r="L119" s="24"/>
      <c r="T119" s="23"/>
    </row>
    <row r="120" spans="12:20" x14ac:dyDescent="0.25">
      <c r="L120" s="24"/>
      <c r="T120" s="23"/>
    </row>
    <row r="121" spans="12:20" x14ac:dyDescent="0.25">
      <c r="L121" s="24"/>
      <c r="T121" s="23"/>
    </row>
    <row r="122" spans="12:20" x14ac:dyDescent="0.25">
      <c r="L122" s="24"/>
      <c r="T122" s="23"/>
    </row>
    <row r="123" spans="12:20" x14ac:dyDescent="0.25">
      <c r="L123" s="24"/>
      <c r="T123" s="23"/>
    </row>
    <row r="124" spans="12:20" x14ac:dyDescent="0.25">
      <c r="L124" s="24"/>
      <c r="T124" s="23"/>
    </row>
    <row r="125" spans="12:20" x14ac:dyDescent="0.25">
      <c r="L125" s="24"/>
      <c r="T125" s="23"/>
    </row>
    <row r="126" spans="12:20" x14ac:dyDescent="0.25">
      <c r="L126" s="24"/>
      <c r="T126" s="23"/>
    </row>
    <row r="127" spans="12:20" x14ac:dyDescent="0.25">
      <c r="L127" s="24"/>
      <c r="T127" s="23"/>
    </row>
    <row r="128" spans="12:20" x14ac:dyDescent="0.25">
      <c r="L128" s="24"/>
      <c r="T128" s="23"/>
    </row>
    <row r="129" spans="12:20" x14ac:dyDescent="0.25">
      <c r="L129" s="24"/>
      <c r="T129" s="23"/>
    </row>
    <row r="130" spans="12:20" x14ac:dyDescent="0.25">
      <c r="L130" s="24"/>
      <c r="T130" s="23"/>
    </row>
    <row r="131" spans="12:20" x14ac:dyDescent="0.25">
      <c r="L131" s="24"/>
      <c r="T131" s="23"/>
    </row>
    <row r="132" spans="12:20" x14ac:dyDescent="0.25">
      <c r="L132" s="24"/>
      <c r="T132" s="23"/>
    </row>
    <row r="133" spans="12:20" x14ac:dyDescent="0.25">
      <c r="L133" s="24"/>
      <c r="T133" s="23"/>
    </row>
    <row r="134" spans="12:20" x14ac:dyDescent="0.25">
      <c r="L134" s="24"/>
      <c r="T134" s="23"/>
    </row>
    <row r="135" spans="12:20" x14ac:dyDescent="0.25">
      <c r="L135" s="24"/>
      <c r="T135" s="23"/>
    </row>
    <row r="136" spans="12:20" x14ac:dyDescent="0.25">
      <c r="L136" s="24"/>
      <c r="T136" s="23"/>
    </row>
    <row r="137" spans="12:20" x14ac:dyDescent="0.25">
      <c r="L137" s="24"/>
      <c r="T137" s="23"/>
    </row>
    <row r="138" spans="12:20" x14ac:dyDescent="0.25">
      <c r="L138" s="24"/>
      <c r="T138" s="23"/>
    </row>
    <row r="139" spans="12:20" x14ac:dyDescent="0.25">
      <c r="L139" s="24"/>
      <c r="T139" s="23"/>
    </row>
    <row r="140" spans="12:20" x14ac:dyDescent="0.25">
      <c r="L140" s="24"/>
      <c r="T140" s="23"/>
    </row>
    <row r="141" spans="12:20" x14ac:dyDescent="0.25">
      <c r="L141" s="24"/>
      <c r="T141" s="23"/>
    </row>
    <row r="142" spans="12:20" x14ac:dyDescent="0.25">
      <c r="L142" s="24"/>
      <c r="T142" s="23"/>
    </row>
    <row r="143" spans="12:20" x14ac:dyDescent="0.25">
      <c r="L143" s="24"/>
      <c r="T143" s="23"/>
    </row>
    <row r="144" spans="12:20" x14ac:dyDescent="0.25">
      <c r="L144" s="24"/>
      <c r="T144" s="23"/>
    </row>
    <row r="145" spans="12:20" x14ac:dyDescent="0.25">
      <c r="L145" s="24"/>
      <c r="T145" s="23"/>
    </row>
    <row r="146" spans="12:20" x14ac:dyDescent="0.25">
      <c r="L146" s="24"/>
      <c r="T146" s="23"/>
    </row>
    <row r="147" spans="12:20" x14ac:dyDescent="0.25">
      <c r="L147" s="24"/>
      <c r="T147" s="23"/>
    </row>
    <row r="148" spans="12:20" x14ac:dyDescent="0.25">
      <c r="L148" s="24"/>
      <c r="T148" s="23"/>
    </row>
    <row r="149" spans="12:20" x14ac:dyDescent="0.25">
      <c r="L149" s="24"/>
      <c r="T149" s="23"/>
    </row>
    <row r="150" spans="12:20" x14ac:dyDescent="0.25">
      <c r="L150" s="24"/>
      <c r="T150" s="23"/>
    </row>
    <row r="151" spans="12:20" x14ac:dyDescent="0.25">
      <c r="L151" s="24"/>
      <c r="T151" s="23"/>
    </row>
    <row r="152" spans="12:20" x14ac:dyDescent="0.25">
      <c r="L152" s="24"/>
      <c r="T152" s="23"/>
    </row>
    <row r="153" spans="12:20" x14ac:dyDescent="0.25">
      <c r="L153" s="24"/>
      <c r="T153" s="23"/>
    </row>
    <row r="154" spans="12:20" x14ac:dyDescent="0.25">
      <c r="L154" s="24"/>
      <c r="T154" s="23"/>
    </row>
    <row r="155" spans="12:20" x14ac:dyDescent="0.25">
      <c r="L155" s="24"/>
      <c r="T155" s="23"/>
    </row>
    <row r="156" spans="12:20" x14ac:dyDescent="0.25">
      <c r="L156" s="24"/>
      <c r="T156" s="23"/>
    </row>
    <row r="157" spans="12:20" x14ac:dyDescent="0.25">
      <c r="L157" s="24"/>
      <c r="T157" s="23"/>
    </row>
    <row r="158" spans="12:20" x14ac:dyDescent="0.25">
      <c r="L158" s="24"/>
      <c r="T158" s="23"/>
    </row>
    <row r="159" spans="12:20" x14ac:dyDescent="0.25">
      <c r="L159" s="24"/>
      <c r="T159" s="23"/>
    </row>
    <row r="160" spans="12:20" x14ac:dyDescent="0.25">
      <c r="L160" s="24"/>
      <c r="T160" s="23"/>
    </row>
    <row r="161" spans="12:20" x14ac:dyDescent="0.25">
      <c r="L161" s="24"/>
      <c r="T161" s="23"/>
    </row>
    <row r="162" spans="12:20" x14ac:dyDescent="0.25">
      <c r="L162" s="24"/>
      <c r="T162" s="23"/>
    </row>
    <row r="163" spans="12:20" x14ac:dyDescent="0.25">
      <c r="L163" s="24"/>
      <c r="T163" s="23"/>
    </row>
    <row r="164" spans="12:20" x14ac:dyDescent="0.25">
      <c r="L164" s="24"/>
      <c r="T164" s="23"/>
    </row>
    <row r="165" spans="12:20" x14ac:dyDescent="0.25">
      <c r="L165" s="24"/>
      <c r="T165" s="23"/>
    </row>
    <row r="166" spans="12:20" x14ac:dyDescent="0.25">
      <c r="L166" s="24"/>
      <c r="T166" s="23"/>
    </row>
    <row r="167" spans="12:20" x14ac:dyDescent="0.25">
      <c r="L167" s="24"/>
      <c r="T167" s="23"/>
    </row>
    <row r="168" spans="12:20" x14ac:dyDescent="0.25">
      <c r="L168" s="24"/>
      <c r="T168" s="23"/>
    </row>
    <row r="169" spans="12:20" x14ac:dyDescent="0.25">
      <c r="L169" s="24"/>
      <c r="T169" s="23"/>
    </row>
    <row r="170" spans="12:20" x14ac:dyDescent="0.25">
      <c r="L170" s="24"/>
      <c r="T170" s="23"/>
    </row>
    <row r="171" spans="12:20" x14ac:dyDescent="0.25">
      <c r="L171" s="24"/>
      <c r="T171" s="23"/>
    </row>
    <row r="172" spans="12:20" x14ac:dyDescent="0.25">
      <c r="L172" s="24"/>
      <c r="T172" s="23"/>
    </row>
    <row r="173" spans="12:20" x14ac:dyDescent="0.25">
      <c r="L173" s="24"/>
      <c r="T173" s="23"/>
    </row>
    <row r="174" spans="12:20" x14ac:dyDescent="0.25">
      <c r="L174" s="24"/>
      <c r="T174" s="23"/>
    </row>
    <row r="175" spans="12:20" x14ac:dyDescent="0.25">
      <c r="L175" s="24"/>
      <c r="T175" s="23"/>
    </row>
    <row r="176" spans="12:20" x14ac:dyDescent="0.25">
      <c r="L176" s="24"/>
      <c r="T176" s="23"/>
    </row>
    <row r="177" spans="12:20" x14ac:dyDescent="0.25">
      <c r="L177" s="24"/>
      <c r="T177" s="23"/>
    </row>
    <row r="178" spans="12:20" x14ac:dyDescent="0.25">
      <c r="L178" s="24"/>
      <c r="T178" s="23"/>
    </row>
    <row r="179" spans="12:20" x14ac:dyDescent="0.25">
      <c r="L179" s="24"/>
      <c r="T179" s="23"/>
    </row>
    <row r="180" spans="12:20" x14ac:dyDescent="0.25">
      <c r="L180" s="24"/>
      <c r="T180" s="23"/>
    </row>
    <row r="181" spans="12:20" ht="15.75" thickBot="1" x14ac:dyDescent="0.3">
      <c r="L181" s="27"/>
      <c r="M181" s="28"/>
      <c r="N181" s="28"/>
      <c r="O181" s="28"/>
      <c r="P181" s="28"/>
      <c r="Q181" s="28"/>
      <c r="R181" s="28"/>
      <c r="S181" s="28"/>
      <c r="T181" s="29"/>
    </row>
  </sheetData>
  <mergeCells count="2">
    <mergeCell ref="B5:I5"/>
    <mergeCell ref="L5:S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27FD-041E-4B90-AA5D-0ADE19C94462}">
  <dimension ref="B1:P49"/>
  <sheetViews>
    <sheetView topLeftCell="A21" zoomScale="55" zoomScaleNormal="55" workbookViewId="0">
      <selection activeCell="H42" sqref="H42"/>
    </sheetView>
  </sheetViews>
  <sheetFormatPr defaultRowHeight="15" x14ac:dyDescent="0.25"/>
  <cols>
    <col min="1" max="1" width="4.7109375" customWidth="1"/>
    <col min="2" max="2" width="3.42578125" customWidth="1"/>
    <col min="3" max="3" width="7.42578125" customWidth="1"/>
    <col min="4" max="4" width="15.42578125" bestFit="1" customWidth="1"/>
    <col min="5" max="5" width="10.85546875" bestFit="1" customWidth="1"/>
    <col min="6" max="6" width="14.85546875" bestFit="1" customWidth="1"/>
    <col min="7" max="7" width="22.5703125" bestFit="1" customWidth="1"/>
    <col min="8" max="8" width="73.5703125" customWidth="1"/>
    <col min="13" max="13" width="33.7109375" bestFit="1" customWidth="1"/>
    <col min="14" max="14" width="32.140625" bestFit="1" customWidth="1"/>
    <col min="15" max="15" width="27.28515625" bestFit="1" customWidth="1"/>
    <col min="16" max="16" width="27.85546875" bestFit="1" customWidth="1"/>
  </cols>
  <sheetData>
    <row r="1" spans="2:16" ht="15.75" thickBot="1" x14ac:dyDescent="0.3"/>
    <row r="2" spans="2:16" ht="21" x14ac:dyDescent="0.35">
      <c r="B2" s="101" t="s">
        <v>179</v>
      </c>
      <c r="C2" s="102"/>
      <c r="D2" s="102"/>
      <c r="E2" s="102"/>
      <c r="F2" s="102"/>
      <c r="G2" s="20"/>
      <c r="H2" s="20"/>
      <c r="I2" s="21"/>
    </row>
    <row r="3" spans="2:16" ht="19.5" thickBot="1" x14ac:dyDescent="0.35">
      <c r="B3" s="22"/>
      <c r="C3" s="97" t="s">
        <v>164</v>
      </c>
      <c r="D3" s="98"/>
      <c r="E3" s="98"/>
      <c r="F3" s="98"/>
      <c r="G3" s="98"/>
      <c r="H3" s="98"/>
      <c r="I3" s="23"/>
    </row>
    <row r="4" spans="2:16" ht="48.75" customHeight="1" x14ac:dyDescent="0.25">
      <c r="B4" s="24"/>
      <c r="D4" s="25" t="s">
        <v>158</v>
      </c>
      <c r="E4" s="100" t="s">
        <v>180</v>
      </c>
      <c r="F4" s="100"/>
      <c r="G4" s="100"/>
      <c r="H4" s="100"/>
      <c r="I4" s="23"/>
      <c r="M4" s="159" t="s">
        <v>200</v>
      </c>
      <c r="N4" s="160"/>
    </row>
    <row r="5" spans="2:16" ht="48" customHeight="1" x14ac:dyDescent="0.25">
      <c r="B5" s="24"/>
      <c r="D5" s="25" t="s">
        <v>160</v>
      </c>
      <c r="E5" s="100" t="s">
        <v>378</v>
      </c>
      <c r="F5" s="100"/>
      <c r="G5" s="100"/>
      <c r="H5" s="100"/>
      <c r="I5" s="23"/>
      <c r="M5" s="31" t="s">
        <v>202</v>
      </c>
      <c r="N5" s="32" t="s">
        <v>204</v>
      </c>
    </row>
    <row r="6" spans="2:16" ht="51" customHeight="1" thickBot="1" x14ac:dyDescent="0.3">
      <c r="B6" s="24"/>
      <c r="D6" s="25" t="s">
        <v>162</v>
      </c>
      <c r="E6" s="100" t="s">
        <v>386</v>
      </c>
      <c r="F6" s="100"/>
      <c r="G6" s="100"/>
      <c r="H6" s="100"/>
      <c r="I6" s="23"/>
      <c r="M6" s="33" t="s">
        <v>203</v>
      </c>
      <c r="N6" s="36" t="s">
        <v>205</v>
      </c>
    </row>
    <row r="7" spans="2:16" ht="15.75" thickBot="1" x14ac:dyDescent="0.3">
      <c r="B7" s="24"/>
      <c r="D7" s="25" t="s">
        <v>163</v>
      </c>
      <c r="E7" s="100" t="s">
        <v>178</v>
      </c>
      <c r="F7" s="100"/>
      <c r="G7" s="100"/>
      <c r="H7" s="100"/>
      <c r="I7" s="23"/>
    </row>
    <row r="8" spans="2:16" ht="21" x14ac:dyDescent="0.35">
      <c r="B8" s="24"/>
      <c r="D8" s="25"/>
      <c r="I8" s="23"/>
      <c r="M8" s="159" t="s">
        <v>201</v>
      </c>
      <c r="N8" s="167"/>
      <c r="O8" s="168"/>
      <c r="P8" s="169"/>
    </row>
    <row r="9" spans="2:16" ht="19.5" thickBot="1" x14ac:dyDescent="0.35">
      <c r="B9" s="24"/>
      <c r="C9" s="97" t="s">
        <v>181</v>
      </c>
      <c r="D9" s="98"/>
      <c r="E9" s="98"/>
      <c r="F9" s="98"/>
      <c r="G9" s="98"/>
      <c r="H9" s="98"/>
      <c r="I9" s="23"/>
      <c r="M9" s="31" t="s">
        <v>76</v>
      </c>
      <c r="N9" s="37" t="s">
        <v>208</v>
      </c>
      <c r="O9" s="38" t="s">
        <v>206</v>
      </c>
      <c r="P9" s="35" t="s">
        <v>207</v>
      </c>
    </row>
    <row r="10" spans="2:16" ht="15.75" thickBot="1" x14ac:dyDescent="0.3">
      <c r="B10" s="24"/>
      <c r="D10" s="79" t="s">
        <v>169</v>
      </c>
      <c r="E10" s="66" t="s">
        <v>170</v>
      </c>
      <c r="F10" s="66" t="s">
        <v>38</v>
      </c>
      <c r="G10" s="66" t="s">
        <v>171</v>
      </c>
      <c r="H10" s="87" t="s">
        <v>37</v>
      </c>
      <c r="I10" s="23"/>
      <c r="M10" s="161">
        <v>1</v>
      </c>
      <c r="N10" s="39" t="s">
        <v>47</v>
      </c>
      <c r="O10" s="42">
        <v>4.53</v>
      </c>
      <c r="P10" s="43" t="s">
        <v>216</v>
      </c>
    </row>
    <row r="11" spans="2:16" x14ac:dyDescent="0.25">
      <c r="B11" s="24"/>
      <c r="D11" s="88">
        <v>0</v>
      </c>
      <c r="E11" s="89">
        <v>4</v>
      </c>
      <c r="F11" s="89" t="s">
        <v>172</v>
      </c>
      <c r="G11" s="89" t="s">
        <v>58</v>
      </c>
      <c r="H11" s="86" t="s">
        <v>59</v>
      </c>
      <c r="I11" s="23"/>
      <c r="M11" s="161"/>
      <c r="N11" s="39" t="s">
        <v>51</v>
      </c>
      <c r="O11" s="42">
        <v>1.42</v>
      </c>
      <c r="P11" s="43" t="s">
        <v>209</v>
      </c>
    </row>
    <row r="12" spans="2:16" ht="30" x14ac:dyDescent="0.25">
      <c r="B12" s="24"/>
      <c r="D12" s="77">
        <v>4</v>
      </c>
      <c r="E12" s="50">
        <v>4</v>
      </c>
      <c r="F12" s="50" t="s">
        <v>172</v>
      </c>
      <c r="G12" s="50" t="s">
        <v>55</v>
      </c>
      <c r="H12" s="72" t="s">
        <v>183</v>
      </c>
      <c r="I12" s="23"/>
      <c r="M12" s="161">
        <v>2</v>
      </c>
      <c r="N12" s="39" t="s">
        <v>47</v>
      </c>
      <c r="O12" s="42">
        <v>4.53</v>
      </c>
      <c r="P12" s="43" t="s">
        <v>216</v>
      </c>
    </row>
    <row r="13" spans="2:16" ht="15.75" thickBot="1" x14ac:dyDescent="0.3">
      <c r="B13" s="24"/>
      <c r="D13" s="78">
        <v>8</v>
      </c>
      <c r="E13" s="60">
        <v>4</v>
      </c>
      <c r="F13" s="60" t="s">
        <v>172</v>
      </c>
      <c r="G13" s="60" t="s">
        <v>182</v>
      </c>
      <c r="H13" s="53" t="s">
        <v>63</v>
      </c>
      <c r="I13" s="23"/>
      <c r="M13" s="161"/>
      <c r="N13" s="39" t="s">
        <v>51</v>
      </c>
      <c r="O13" s="42">
        <v>1.42</v>
      </c>
      <c r="P13" s="43" t="s">
        <v>209</v>
      </c>
    </row>
    <row r="14" spans="2:16" ht="15.75" thickBot="1" x14ac:dyDescent="0.3">
      <c r="B14" s="24"/>
      <c r="D14" s="73" t="s">
        <v>167</v>
      </c>
      <c r="E14" s="74">
        <v>12</v>
      </c>
      <c r="F14" s="75" t="s">
        <v>168</v>
      </c>
      <c r="I14" s="23"/>
      <c r="M14" s="161">
        <v>3</v>
      </c>
      <c r="N14" s="39" t="s">
        <v>47</v>
      </c>
      <c r="O14" s="42">
        <v>4.53</v>
      </c>
      <c r="P14" s="43" t="s">
        <v>216</v>
      </c>
    </row>
    <row r="15" spans="2:16" x14ac:dyDescent="0.25">
      <c r="B15" s="24"/>
      <c r="I15" s="23"/>
      <c r="M15" s="161"/>
      <c r="N15" s="39" t="s">
        <v>51</v>
      </c>
      <c r="O15" s="42">
        <v>1.42</v>
      </c>
      <c r="P15" s="43" t="s">
        <v>209</v>
      </c>
    </row>
    <row r="16" spans="2:16" ht="18.75" x14ac:dyDescent="0.3">
      <c r="B16" s="24"/>
      <c r="C16" s="97" t="s">
        <v>189</v>
      </c>
      <c r="D16" s="98"/>
      <c r="E16" s="98"/>
      <c r="F16" s="98"/>
      <c r="G16" s="98"/>
      <c r="H16" s="98"/>
      <c r="I16" s="23"/>
      <c r="M16" s="161">
        <v>4</v>
      </c>
      <c r="N16" s="39" t="s">
        <v>47</v>
      </c>
      <c r="O16" s="42">
        <v>4.53</v>
      </c>
      <c r="P16" s="43" t="s">
        <v>216</v>
      </c>
    </row>
    <row r="17" spans="2:16" x14ac:dyDescent="0.25">
      <c r="B17" s="24"/>
      <c r="D17" s="26" t="s">
        <v>169</v>
      </c>
      <c r="E17" s="2" t="s">
        <v>170</v>
      </c>
      <c r="F17" s="2" t="s">
        <v>38</v>
      </c>
      <c r="G17" s="2" t="s">
        <v>171</v>
      </c>
      <c r="H17" s="2" t="s">
        <v>37</v>
      </c>
      <c r="I17" s="23"/>
      <c r="M17" s="161"/>
      <c r="N17" s="39" t="s">
        <v>51</v>
      </c>
      <c r="O17" s="42">
        <v>1.41</v>
      </c>
      <c r="P17" s="43" t="s">
        <v>210</v>
      </c>
    </row>
    <row r="18" spans="2:16" x14ac:dyDescent="0.25">
      <c r="B18" s="24"/>
      <c r="D18">
        <v>0</v>
      </c>
      <c r="E18">
        <v>4</v>
      </c>
      <c r="F18" t="s">
        <v>172</v>
      </c>
      <c r="G18" t="s">
        <v>84</v>
      </c>
      <c r="H18" t="s">
        <v>187</v>
      </c>
      <c r="I18" s="23"/>
      <c r="M18" s="161">
        <v>5</v>
      </c>
      <c r="N18" s="39" t="s">
        <v>47</v>
      </c>
      <c r="O18" s="42">
        <v>4.53</v>
      </c>
      <c r="P18" s="43" t="s">
        <v>216</v>
      </c>
    </row>
    <row r="19" spans="2:16" x14ac:dyDescent="0.25">
      <c r="B19" s="24"/>
      <c r="D19">
        <v>4</v>
      </c>
      <c r="E19">
        <v>4</v>
      </c>
      <c r="F19" t="s">
        <v>172</v>
      </c>
      <c r="G19" t="s">
        <v>85</v>
      </c>
      <c r="H19" t="s">
        <v>188</v>
      </c>
      <c r="I19" s="23"/>
      <c r="M19" s="161"/>
      <c r="N19" s="39" t="s">
        <v>51</v>
      </c>
      <c r="O19" s="42">
        <v>1.41</v>
      </c>
      <c r="P19" s="43" t="s">
        <v>210</v>
      </c>
    </row>
    <row r="20" spans="2:16" x14ac:dyDescent="0.25">
      <c r="B20" s="24"/>
      <c r="D20">
        <v>8</v>
      </c>
      <c r="E20">
        <v>4</v>
      </c>
      <c r="F20" t="s">
        <v>172</v>
      </c>
      <c r="G20" t="s">
        <v>90</v>
      </c>
      <c r="H20" t="s">
        <v>187</v>
      </c>
      <c r="I20" s="23"/>
      <c r="M20" s="161">
        <v>6</v>
      </c>
      <c r="N20" s="39" t="s">
        <v>47</v>
      </c>
      <c r="O20" s="42">
        <v>4.53</v>
      </c>
      <c r="P20" s="43" t="s">
        <v>216</v>
      </c>
    </row>
    <row r="21" spans="2:16" x14ac:dyDescent="0.25">
      <c r="B21" s="24"/>
      <c r="D21">
        <v>16</v>
      </c>
      <c r="E21">
        <v>4</v>
      </c>
      <c r="F21" t="s">
        <v>172</v>
      </c>
      <c r="G21" t="s">
        <v>91</v>
      </c>
      <c r="H21" t="s">
        <v>188</v>
      </c>
      <c r="I21" s="23"/>
      <c r="M21" s="161"/>
      <c r="N21" s="39" t="s">
        <v>51</v>
      </c>
      <c r="O21" s="42">
        <v>1.4</v>
      </c>
      <c r="P21" s="43" t="s">
        <v>211</v>
      </c>
    </row>
    <row r="22" spans="2:16" x14ac:dyDescent="0.25">
      <c r="B22" s="24"/>
      <c r="D22" t="s">
        <v>184</v>
      </c>
      <c r="E22" t="s">
        <v>184</v>
      </c>
      <c r="F22" t="s">
        <v>184</v>
      </c>
      <c r="G22" t="s">
        <v>184</v>
      </c>
      <c r="H22" t="s">
        <v>184</v>
      </c>
      <c r="I22" s="23"/>
      <c r="M22" s="161">
        <v>7</v>
      </c>
      <c r="N22" s="39" t="s">
        <v>47</v>
      </c>
      <c r="O22" s="42">
        <v>4.2</v>
      </c>
      <c r="P22" s="43" t="s">
        <v>217</v>
      </c>
    </row>
    <row r="23" spans="2:16" x14ac:dyDescent="0.25">
      <c r="B23" s="24"/>
      <c r="D23">
        <v>184</v>
      </c>
      <c r="E23">
        <v>4</v>
      </c>
      <c r="F23" t="s">
        <v>172</v>
      </c>
      <c r="G23" t="s">
        <v>185</v>
      </c>
      <c r="H23" t="s">
        <v>187</v>
      </c>
      <c r="I23" s="23"/>
      <c r="M23" s="161"/>
      <c r="N23" s="39" t="s">
        <v>51</v>
      </c>
      <c r="O23" s="42">
        <v>1.39</v>
      </c>
      <c r="P23" s="43" t="s">
        <v>212</v>
      </c>
    </row>
    <row r="24" spans="2:16" x14ac:dyDescent="0.25">
      <c r="B24" s="24"/>
      <c r="D24">
        <v>188</v>
      </c>
      <c r="E24">
        <v>4</v>
      </c>
      <c r="F24" t="s">
        <v>172</v>
      </c>
      <c r="G24" t="s">
        <v>192</v>
      </c>
      <c r="H24" t="s">
        <v>188</v>
      </c>
      <c r="I24" s="23"/>
      <c r="M24" s="161">
        <v>8</v>
      </c>
      <c r="N24" s="39" t="s">
        <v>47</v>
      </c>
      <c r="O24" s="42">
        <v>4.2</v>
      </c>
      <c r="P24" s="43" t="s">
        <v>217</v>
      </c>
    </row>
    <row r="25" spans="2:16" x14ac:dyDescent="0.25">
      <c r="B25" s="24"/>
      <c r="D25">
        <v>192</v>
      </c>
      <c r="E25">
        <v>4</v>
      </c>
      <c r="F25" t="s">
        <v>172</v>
      </c>
      <c r="G25" t="s">
        <v>186</v>
      </c>
      <c r="H25" t="s">
        <v>187</v>
      </c>
      <c r="I25" s="23"/>
      <c r="M25" s="161"/>
      <c r="N25" s="39" t="s">
        <v>51</v>
      </c>
      <c r="O25" s="42">
        <v>1.39</v>
      </c>
      <c r="P25" s="43" t="s">
        <v>212</v>
      </c>
    </row>
    <row r="26" spans="2:16" x14ac:dyDescent="0.25">
      <c r="B26" s="24"/>
      <c r="D26">
        <v>196</v>
      </c>
      <c r="E26">
        <v>4</v>
      </c>
      <c r="F26" t="s">
        <v>172</v>
      </c>
      <c r="G26" t="s">
        <v>193</v>
      </c>
      <c r="H26" t="s">
        <v>188</v>
      </c>
      <c r="I26" s="23"/>
      <c r="M26" s="161">
        <v>9</v>
      </c>
      <c r="N26" s="39" t="s">
        <v>47</v>
      </c>
      <c r="O26" s="42">
        <v>4.2</v>
      </c>
      <c r="P26" s="43" t="s">
        <v>217</v>
      </c>
    </row>
    <row r="27" spans="2:16" x14ac:dyDescent="0.25">
      <c r="B27" s="24"/>
      <c r="D27" s="26" t="s">
        <v>167</v>
      </c>
      <c r="E27" s="2">
        <v>200</v>
      </c>
      <c r="F27" s="2" t="s">
        <v>168</v>
      </c>
      <c r="I27" s="23"/>
      <c r="M27" s="161"/>
      <c r="N27" s="39" t="s">
        <v>51</v>
      </c>
      <c r="O27" s="42">
        <v>1.39</v>
      </c>
      <c r="P27" s="43" t="s">
        <v>212</v>
      </c>
    </row>
    <row r="28" spans="2:16" x14ac:dyDescent="0.25">
      <c r="B28" s="24"/>
      <c r="I28" s="23"/>
      <c r="M28" s="161">
        <v>10</v>
      </c>
      <c r="N28" s="39" t="s">
        <v>47</v>
      </c>
      <c r="O28" s="42">
        <v>4.2</v>
      </c>
      <c r="P28" s="43" t="s">
        <v>217</v>
      </c>
    </row>
    <row r="29" spans="2:16" ht="73.5" customHeight="1" x14ac:dyDescent="0.25">
      <c r="B29" s="24"/>
      <c r="D29" s="30" t="s">
        <v>190</v>
      </c>
      <c r="E29" s="100" t="s">
        <v>191</v>
      </c>
      <c r="F29" s="98"/>
      <c r="G29" s="98"/>
      <c r="H29" s="98"/>
      <c r="I29" s="23"/>
      <c r="M29" s="161"/>
      <c r="N29" s="39" t="s">
        <v>51</v>
      </c>
      <c r="O29" s="42">
        <v>1.38</v>
      </c>
      <c r="P29" s="43" t="s">
        <v>213</v>
      </c>
    </row>
    <row r="30" spans="2:16" x14ac:dyDescent="0.25">
      <c r="B30" s="24"/>
      <c r="I30" s="23"/>
      <c r="M30" s="77">
        <v>11</v>
      </c>
      <c r="N30" s="39" t="s">
        <v>47</v>
      </c>
      <c r="O30" s="42">
        <v>4.2</v>
      </c>
      <c r="P30" s="43" t="s">
        <v>217</v>
      </c>
    </row>
    <row r="31" spans="2:16" ht="15.75" thickBot="1" x14ac:dyDescent="0.3">
      <c r="B31" s="27"/>
      <c r="C31" s="28"/>
      <c r="D31" s="28"/>
      <c r="E31" s="28"/>
      <c r="F31" s="28"/>
      <c r="G31" s="28"/>
      <c r="H31" s="28"/>
      <c r="I31" s="29"/>
      <c r="M31" s="77"/>
      <c r="N31" s="39" t="s">
        <v>51</v>
      </c>
      <c r="O31" s="42">
        <v>1.33</v>
      </c>
      <c r="P31" s="43" t="s">
        <v>214</v>
      </c>
    </row>
    <row r="32" spans="2:16" x14ac:dyDescent="0.25">
      <c r="M32" s="161">
        <v>21</v>
      </c>
      <c r="N32" s="39" t="s">
        <v>47</v>
      </c>
      <c r="O32" s="42">
        <v>2</v>
      </c>
      <c r="P32" s="43" t="s">
        <v>218</v>
      </c>
    </row>
    <row r="33" spans="13:16" x14ac:dyDescent="0.25">
      <c r="M33" s="161"/>
      <c r="N33" s="39" t="s">
        <v>51</v>
      </c>
      <c r="O33" s="42">
        <v>1.33</v>
      </c>
      <c r="P33" s="43" t="s">
        <v>214</v>
      </c>
    </row>
    <row r="34" spans="13:16" x14ac:dyDescent="0.25">
      <c r="M34" s="161">
        <v>22</v>
      </c>
      <c r="N34" s="39" t="s">
        <v>47</v>
      </c>
      <c r="O34" s="42">
        <v>2</v>
      </c>
      <c r="P34" s="43" t="s">
        <v>218</v>
      </c>
    </row>
    <row r="35" spans="13:16" x14ac:dyDescent="0.25">
      <c r="M35" s="161"/>
      <c r="N35" s="39" t="s">
        <v>51</v>
      </c>
      <c r="O35" s="42">
        <v>1.32</v>
      </c>
      <c r="P35" s="43" t="s">
        <v>215</v>
      </c>
    </row>
    <row r="36" spans="13:16" x14ac:dyDescent="0.25">
      <c r="M36" s="161">
        <v>23</v>
      </c>
      <c r="N36" s="39" t="s">
        <v>47</v>
      </c>
      <c r="O36" s="42">
        <v>2</v>
      </c>
      <c r="P36" s="43" t="s">
        <v>218</v>
      </c>
    </row>
    <row r="37" spans="13:16" x14ac:dyDescent="0.25">
      <c r="M37" s="161"/>
      <c r="N37" s="39" t="s">
        <v>51</v>
      </c>
      <c r="O37" s="42">
        <v>1.32</v>
      </c>
      <c r="P37" s="43" t="s">
        <v>215</v>
      </c>
    </row>
    <row r="38" spans="13:16" x14ac:dyDescent="0.25">
      <c r="M38" s="161">
        <v>24</v>
      </c>
      <c r="N38" s="39" t="s">
        <v>47</v>
      </c>
      <c r="O38" s="42">
        <v>2</v>
      </c>
      <c r="P38" s="43" t="s">
        <v>218</v>
      </c>
    </row>
    <row r="39" spans="13:16" x14ac:dyDescent="0.25">
      <c r="M39" s="161"/>
      <c r="N39" s="39" t="s">
        <v>51</v>
      </c>
      <c r="O39" s="42">
        <v>1.32</v>
      </c>
      <c r="P39" s="43" t="s">
        <v>215</v>
      </c>
    </row>
    <row r="40" spans="13:16" x14ac:dyDescent="0.25">
      <c r="M40" s="161">
        <v>25</v>
      </c>
      <c r="N40" s="39" t="s">
        <v>47</v>
      </c>
      <c r="O40" s="42">
        <v>2</v>
      </c>
      <c r="P40" s="43" t="s">
        <v>218</v>
      </c>
    </row>
    <row r="41" spans="13:16" x14ac:dyDescent="0.25">
      <c r="M41" s="161"/>
      <c r="N41" s="39" t="s">
        <v>51</v>
      </c>
      <c r="O41" s="42">
        <v>1.32</v>
      </c>
      <c r="P41" s="43" t="s">
        <v>215</v>
      </c>
    </row>
    <row r="42" spans="13:16" x14ac:dyDescent="0.25">
      <c r="M42" s="44"/>
      <c r="N42" s="18"/>
      <c r="O42" s="18"/>
      <c r="P42" s="45"/>
    </row>
    <row r="43" spans="13:16" x14ac:dyDescent="0.25">
      <c r="M43" s="164" t="s">
        <v>203</v>
      </c>
      <c r="N43" s="153" t="str">
        <f>_xlfn.CONCAT(P10:P41)</f>
        <v>40 90 F5 C33F B5 C2 8F40 90 F5 C33F B5 C2 8F40 90 F5 C33F B5 C2 8F40 90 F5 C33F B4 7A E140 90 F5 C33F B4 7A E140 90 F5 C33F B3 33 3340 86 66 663F B1 EB 8540 86 66 663F B1 EB 8540 86 66 663F B1 EB 8540 86 66 663F B0 A3 D740 86 66 663F AA 3D 7140 00 00 003F AA 3D 7140 00 00 003F A8 F5 C340 00 00 003F A8 F5 C340 00 00 003F A8 F5 C340 00 00 003F A8 F5 C3</v>
      </c>
      <c r="O43" s="162"/>
      <c r="P43" s="163"/>
    </row>
    <row r="44" spans="13:16" x14ac:dyDescent="0.25">
      <c r="M44" s="165"/>
      <c r="N44" s="162"/>
      <c r="O44" s="162"/>
      <c r="P44" s="163"/>
    </row>
    <row r="45" spans="13:16" x14ac:dyDescent="0.25">
      <c r="M45" s="165"/>
      <c r="N45" s="162"/>
      <c r="O45" s="162"/>
      <c r="P45" s="163"/>
    </row>
    <row r="46" spans="13:16" x14ac:dyDescent="0.25">
      <c r="M46" s="165"/>
      <c r="N46" s="162"/>
      <c r="O46" s="162"/>
      <c r="P46" s="163"/>
    </row>
    <row r="47" spans="13:16" x14ac:dyDescent="0.25">
      <c r="M47" s="165"/>
      <c r="N47" s="162"/>
      <c r="O47" s="162"/>
      <c r="P47" s="163"/>
    </row>
    <row r="48" spans="13:16" x14ac:dyDescent="0.25">
      <c r="M48" s="165"/>
      <c r="N48" s="162"/>
      <c r="O48" s="162"/>
      <c r="P48" s="163"/>
    </row>
    <row r="49" spans="13:16" ht="15.75" thickBot="1" x14ac:dyDescent="0.3">
      <c r="M49" s="166"/>
      <c r="N49" s="116"/>
      <c r="O49" s="116"/>
      <c r="P49" s="117"/>
    </row>
  </sheetData>
  <mergeCells count="28">
    <mergeCell ref="N43:P49"/>
    <mergeCell ref="M43:M49"/>
    <mergeCell ref="M8:P8"/>
    <mergeCell ref="M34:M35"/>
    <mergeCell ref="M36:M37"/>
    <mergeCell ref="M38:M39"/>
    <mergeCell ref="M40:M41"/>
    <mergeCell ref="M32:M33"/>
    <mergeCell ref="M28:M29"/>
    <mergeCell ref="M16:M17"/>
    <mergeCell ref="M18:M19"/>
    <mergeCell ref="M20:M21"/>
    <mergeCell ref="M22:M23"/>
    <mergeCell ref="M24:M25"/>
    <mergeCell ref="M26:M27"/>
    <mergeCell ref="C16:H16"/>
    <mergeCell ref="E29:H29"/>
    <mergeCell ref="M4:N4"/>
    <mergeCell ref="M10:M11"/>
    <mergeCell ref="M12:M13"/>
    <mergeCell ref="M14:M15"/>
    <mergeCell ref="B2:F2"/>
    <mergeCell ref="C3:H3"/>
    <mergeCell ref="E4:H4"/>
    <mergeCell ref="E5:H5"/>
    <mergeCell ref="E6:H6"/>
    <mergeCell ref="E7:H7"/>
    <mergeCell ref="C9:H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6FB2-F7F4-410B-AA96-491CCC662156}">
  <dimension ref="B1:J36"/>
  <sheetViews>
    <sheetView topLeftCell="A17" zoomScale="70" zoomScaleNormal="70" workbookViewId="0">
      <selection activeCell="H52" sqref="H52"/>
    </sheetView>
  </sheetViews>
  <sheetFormatPr defaultRowHeight="15" x14ac:dyDescent="0.25"/>
  <cols>
    <col min="1" max="1" width="3.7109375" customWidth="1"/>
    <col min="2" max="2" width="3.42578125" customWidth="1"/>
    <col min="3" max="3" width="6.28515625" customWidth="1"/>
    <col min="4" max="4" width="9.28515625" bestFit="1" customWidth="1"/>
    <col min="5" max="5" width="14" bestFit="1" customWidth="1"/>
    <col min="6" max="6" width="11.140625" bestFit="1" customWidth="1"/>
    <col min="7" max="7" width="22.5703125" bestFit="1" customWidth="1"/>
    <col min="8" max="8" width="73.5703125" customWidth="1"/>
  </cols>
  <sheetData>
    <row r="1" spans="2:9" ht="15.75" thickBot="1" x14ac:dyDescent="0.3"/>
    <row r="2" spans="2:9" ht="21" x14ac:dyDescent="0.35">
      <c r="B2" s="101" t="s">
        <v>157</v>
      </c>
      <c r="C2" s="102"/>
      <c r="D2" s="102"/>
      <c r="E2" s="102"/>
      <c r="F2" s="102"/>
      <c r="G2" s="20"/>
      <c r="H2" s="20"/>
      <c r="I2" s="21"/>
    </row>
    <row r="3" spans="2:9" ht="18.75" x14ac:dyDescent="0.3">
      <c r="B3" s="22"/>
      <c r="C3" s="97" t="s">
        <v>164</v>
      </c>
      <c r="D3" s="98"/>
      <c r="E3" s="98"/>
      <c r="F3" s="98"/>
      <c r="G3" s="98"/>
      <c r="H3" s="98"/>
      <c r="I3" s="23"/>
    </row>
    <row r="4" spans="2:9" x14ac:dyDescent="0.25">
      <c r="B4" s="24"/>
      <c r="D4" s="25" t="s">
        <v>158</v>
      </c>
      <c r="E4" s="100" t="s">
        <v>159</v>
      </c>
      <c r="F4" s="100"/>
      <c r="G4" s="100"/>
      <c r="H4" s="100"/>
      <c r="I4" s="23"/>
    </row>
    <row r="5" spans="2:9" x14ac:dyDescent="0.25">
      <c r="B5" s="24"/>
      <c r="D5" s="25" t="s">
        <v>160</v>
      </c>
      <c r="E5" s="100" t="s">
        <v>161</v>
      </c>
      <c r="F5" s="100"/>
      <c r="G5" s="100"/>
      <c r="H5" s="100"/>
      <c r="I5" s="23"/>
    </row>
    <row r="6" spans="2:9" ht="30.75" customHeight="1" x14ac:dyDescent="0.25">
      <c r="B6" s="24"/>
      <c r="D6" s="25" t="s">
        <v>162</v>
      </c>
      <c r="E6" s="100" t="s">
        <v>177</v>
      </c>
      <c r="F6" s="100"/>
      <c r="G6" s="100"/>
      <c r="H6" s="100"/>
      <c r="I6" s="23"/>
    </row>
    <row r="7" spans="2:9" x14ac:dyDescent="0.25">
      <c r="B7" s="24"/>
      <c r="D7" s="25" t="s">
        <v>163</v>
      </c>
      <c r="E7" s="100" t="s">
        <v>178</v>
      </c>
      <c r="F7" s="100"/>
      <c r="G7" s="100"/>
      <c r="H7" s="100"/>
      <c r="I7" s="23"/>
    </row>
    <row r="8" spans="2:9" x14ac:dyDescent="0.25">
      <c r="B8" s="24"/>
      <c r="D8" s="25"/>
      <c r="I8" s="23"/>
    </row>
    <row r="9" spans="2:9" ht="18.75" x14ac:dyDescent="0.3">
      <c r="B9" s="24"/>
      <c r="C9" s="97" t="s">
        <v>165</v>
      </c>
      <c r="D9" s="98"/>
      <c r="E9" s="98"/>
      <c r="F9" s="98"/>
      <c r="G9" s="98"/>
      <c r="H9" s="98"/>
      <c r="I9" s="23"/>
    </row>
    <row r="10" spans="2:9" ht="30" x14ac:dyDescent="0.25">
      <c r="B10" s="24"/>
      <c r="D10" s="26" t="s">
        <v>169</v>
      </c>
      <c r="E10" s="2" t="s">
        <v>170</v>
      </c>
      <c r="F10" s="2" t="s">
        <v>38</v>
      </c>
      <c r="G10" s="2" t="s">
        <v>171</v>
      </c>
      <c r="H10" s="2" t="s">
        <v>37</v>
      </c>
      <c r="I10" s="23"/>
    </row>
    <row r="11" spans="2:9" x14ac:dyDescent="0.25">
      <c r="B11" s="24"/>
      <c r="D11">
        <v>0</v>
      </c>
      <c r="E11">
        <v>4</v>
      </c>
      <c r="F11" t="s">
        <v>172</v>
      </c>
      <c r="G11" t="s">
        <v>15</v>
      </c>
      <c r="H11" s="1" t="s">
        <v>16</v>
      </c>
      <c r="I11" s="23"/>
    </row>
    <row r="12" spans="2:9" x14ac:dyDescent="0.25">
      <c r="B12" s="24"/>
      <c r="D12">
        <v>4</v>
      </c>
      <c r="E12">
        <v>4</v>
      </c>
      <c r="F12" t="s">
        <v>172</v>
      </c>
      <c r="G12" t="s">
        <v>20</v>
      </c>
      <c r="H12" s="1" t="s">
        <v>21</v>
      </c>
      <c r="I12" s="23"/>
    </row>
    <row r="13" spans="2:9" x14ac:dyDescent="0.25">
      <c r="B13" s="24"/>
      <c r="D13">
        <v>8</v>
      </c>
      <c r="E13">
        <v>4</v>
      </c>
      <c r="F13" t="s">
        <v>172</v>
      </c>
      <c r="G13" t="s">
        <v>15</v>
      </c>
      <c r="H13" s="1" t="s">
        <v>22</v>
      </c>
      <c r="I13" s="23"/>
    </row>
    <row r="14" spans="2:9" x14ac:dyDescent="0.25">
      <c r="B14" s="24"/>
      <c r="D14">
        <v>12</v>
      </c>
      <c r="E14">
        <v>4</v>
      </c>
      <c r="F14" t="s">
        <v>172</v>
      </c>
      <c r="G14" t="s">
        <v>23</v>
      </c>
      <c r="H14" s="1" t="s">
        <v>24</v>
      </c>
      <c r="I14" s="23"/>
    </row>
    <row r="15" spans="2:9" x14ac:dyDescent="0.25">
      <c r="B15" s="24"/>
      <c r="D15">
        <v>16</v>
      </c>
      <c r="E15">
        <v>4</v>
      </c>
      <c r="F15" t="s">
        <v>172</v>
      </c>
      <c r="G15" t="s">
        <v>25</v>
      </c>
      <c r="H15" s="1" t="s">
        <v>26</v>
      </c>
      <c r="I15" s="23"/>
    </row>
    <row r="16" spans="2:9" x14ac:dyDescent="0.25">
      <c r="B16" s="24"/>
      <c r="D16">
        <v>20</v>
      </c>
      <c r="E16">
        <v>4</v>
      </c>
      <c r="F16" t="s">
        <v>172</v>
      </c>
      <c r="G16" t="s">
        <v>29</v>
      </c>
      <c r="H16" s="1" t="s">
        <v>30</v>
      </c>
      <c r="I16" s="23"/>
    </row>
    <row r="17" spans="2:10" x14ac:dyDescent="0.25">
      <c r="B17" s="24"/>
      <c r="D17">
        <v>24</v>
      </c>
      <c r="E17">
        <v>1</v>
      </c>
      <c r="F17" t="s">
        <v>176</v>
      </c>
      <c r="G17" t="s">
        <v>32</v>
      </c>
      <c r="H17" s="1" t="s">
        <v>33</v>
      </c>
      <c r="I17" s="23"/>
    </row>
    <row r="18" spans="2:10" ht="30" x14ac:dyDescent="0.25">
      <c r="B18" s="24"/>
      <c r="D18" s="26" t="s">
        <v>167</v>
      </c>
      <c r="E18" s="2">
        <v>25</v>
      </c>
      <c r="F18" s="2" t="s">
        <v>168</v>
      </c>
      <c r="I18" s="23"/>
    </row>
    <row r="19" spans="2:10" x14ac:dyDescent="0.25">
      <c r="B19" s="24"/>
      <c r="I19" s="23"/>
    </row>
    <row r="20" spans="2:10" ht="18.75" x14ac:dyDescent="0.3">
      <c r="B20" s="24"/>
      <c r="C20" s="97" t="s">
        <v>166</v>
      </c>
      <c r="D20" s="98"/>
      <c r="E20" s="98"/>
      <c r="F20" s="98"/>
      <c r="G20" s="98"/>
      <c r="H20" s="98"/>
      <c r="I20" s="23"/>
      <c r="J20" s="24"/>
    </row>
    <row r="21" spans="2:10" x14ac:dyDescent="0.25">
      <c r="B21" s="24"/>
      <c r="E21" s="2" t="s">
        <v>174</v>
      </c>
      <c r="F21" s="2" t="s">
        <v>175</v>
      </c>
      <c r="G21" s="2" t="s">
        <v>171</v>
      </c>
      <c r="H21" s="99" t="s">
        <v>37</v>
      </c>
      <c r="I21" s="172"/>
      <c r="J21" s="24"/>
    </row>
    <row r="22" spans="2:10" x14ac:dyDescent="0.25">
      <c r="B22" s="24"/>
      <c r="E22" t="s">
        <v>381</v>
      </c>
      <c r="F22" t="s">
        <v>379</v>
      </c>
      <c r="G22" t="s">
        <v>156</v>
      </c>
      <c r="H22" s="155" t="s">
        <v>380</v>
      </c>
      <c r="I22" s="156"/>
      <c r="J22" s="24"/>
    </row>
    <row r="23" spans="2:10" x14ac:dyDescent="0.25">
      <c r="B23" s="24"/>
      <c r="E23" t="s">
        <v>383</v>
      </c>
      <c r="F23" t="s">
        <v>384</v>
      </c>
      <c r="G23" t="s">
        <v>383</v>
      </c>
      <c r="H23" s="91" t="s">
        <v>385</v>
      </c>
      <c r="I23" s="92"/>
      <c r="J23" s="94"/>
    </row>
    <row r="24" spans="2:10" x14ac:dyDescent="0.25">
      <c r="B24" s="24"/>
      <c r="E24" t="s">
        <v>388</v>
      </c>
      <c r="F24" t="s">
        <v>363</v>
      </c>
      <c r="G24" t="s">
        <v>389</v>
      </c>
      <c r="H24" s="91" t="s">
        <v>390</v>
      </c>
      <c r="I24" s="92"/>
      <c r="J24" s="24"/>
    </row>
    <row r="25" spans="2:10" ht="29.25" customHeight="1" x14ac:dyDescent="0.25">
      <c r="B25" s="24"/>
      <c r="E25" t="s">
        <v>152</v>
      </c>
      <c r="F25" t="s">
        <v>379</v>
      </c>
      <c r="G25" t="s">
        <v>391</v>
      </c>
      <c r="H25" s="170" t="s">
        <v>382</v>
      </c>
      <c r="I25" s="171"/>
      <c r="J25" s="95"/>
    </row>
    <row r="26" spans="2:10" x14ac:dyDescent="0.25">
      <c r="B26" s="24"/>
      <c r="I26" s="23"/>
      <c r="J26" s="24"/>
    </row>
    <row r="27" spans="2:10" x14ac:dyDescent="0.25">
      <c r="B27" s="24"/>
      <c r="C27" s="158" t="s">
        <v>387</v>
      </c>
      <c r="D27" s="158"/>
      <c r="E27" s="158"/>
      <c r="F27" s="158"/>
      <c r="G27" s="158"/>
      <c r="I27" s="23"/>
      <c r="J27" s="24"/>
    </row>
    <row r="28" spans="2:10" x14ac:dyDescent="0.25">
      <c r="B28" s="24"/>
      <c r="C28" s="157" t="s">
        <v>395</v>
      </c>
      <c r="D28" s="157"/>
      <c r="E28" t="s">
        <v>153</v>
      </c>
      <c r="F28" t="s">
        <v>172</v>
      </c>
      <c r="G28" t="s">
        <v>15</v>
      </c>
      <c r="H28" s="1" t="s">
        <v>16</v>
      </c>
      <c r="I28" s="23"/>
      <c r="J28" s="24"/>
    </row>
    <row r="29" spans="2:10" ht="15" customHeight="1" x14ac:dyDescent="0.25">
      <c r="B29" s="24"/>
      <c r="C29" s="157"/>
      <c r="D29" s="157"/>
      <c r="E29" t="s">
        <v>392</v>
      </c>
      <c r="F29" t="s">
        <v>172</v>
      </c>
      <c r="G29" t="s">
        <v>20</v>
      </c>
      <c r="H29" s="1" t="s">
        <v>21</v>
      </c>
      <c r="I29" s="93"/>
      <c r="J29" s="96"/>
    </row>
    <row r="30" spans="2:10" x14ac:dyDescent="0.25">
      <c r="B30" s="24"/>
      <c r="C30" s="157"/>
      <c r="D30" s="157"/>
      <c r="E30" t="s">
        <v>154</v>
      </c>
      <c r="F30" t="s">
        <v>172</v>
      </c>
      <c r="G30" t="s">
        <v>15</v>
      </c>
      <c r="H30" s="1" t="s">
        <v>22</v>
      </c>
      <c r="I30" s="23"/>
      <c r="J30" s="24"/>
    </row>
    <row r="31" spans="2:10" x14ac:dyDescent="0.25">
      <c r="B31" s="24"/>
      <c r="E31" t="s">
        <v>393</v>
      </c>
      <c r="F31" t="s">
        <v>172</v>
      </c>
      <c r="G31" t="s">
        <v>23</v>
      </c>
      <c r="H31" s="1" t="s">
        <v>24</v>
      </c>
      <c r="I31" s="23"/>
      <c r="J31" s="24"/>
    </row>
    <row r="32" spans="2:10" x14ac:dyDescent="0.25">
      <c r="B32" s="24"/>
      <c r="E32" t="s">
        <v>394</v>
      </c>
      <c r="F32" t="s">
        <v>172</v>
      </c>
      <c r="G32" t="s">
        <v>25</v>
      </c>
      <c r="H32" s="1" t="s">
        <v>26</v>
      </c>
      <c r="I32" s="23"/>
    </row>
    <row r="33" spans="2:9" x14ac:dyDescent="0.25">
      <c r="B33" s="24"/>
      <c r="E33" t="s">
        <v>155</v>
      </c>
      <c r="F33" t="s">
        <v>172</v>
      </c>
      <c r="G33" t="s">
        <v>29</v>
      </c>
      <c r="H33" s="1" t="s">
        <v>30</v>
      </c>
      <c r="I33" s="23"/>
    </row>
    <row r="34" spans="2:9" x14ac:dyDescent="0.25">
      <c r="B34" s="24"/>
      <c r="E34" t="s">
        <v>400</v>
      </c>
      <c r="F34" t="s">
        <v>379</v>
      </c>
      <c r="G34" t="s">
        <v>400</v>
      </c>
      <c r="H34" s="1" t="s">
        <v>33</v>
      </c>
      <c r="I34" s="23"/>
    </row>
    <row r="35" spans="2:9" x14ac:dyDescent="0.25">
      <c r="B35" s="24"/>
      <c r="I35" s="23"/>
    </row>
    <row r="36" spans="2:9" ht="15.75" thickBot="1" x14ac:dyDescent="0.3">
      <c r="B36" s="27"/>
      <c r="C36" s="28"/>
      <c r="D36" s="28"/>
      <c r="E36" s="28"/>
      <c r="F36" s="28"/>
      <c r="G36" s="28"/>
      <c r="H36" s="28"/>
      <c r="I36" s="29"/>
    </row>
  </sheetData>
  <mergeCells count="13">
    <mergeCell ref="H22:I22"/>
    <mergeCell ref="C27:G27"/>
    <mergeCell ref="C28:D30"/>
    <mergeCell ref="H25:I25"/>
    <mergeCell ref="B2:F2"/>
    <mergeCell ref="C9:H9"/>
    <mergeCell ref="C3:H3"/>
    <mergeCell ref="C20:H20"/>
    <mergeCell ref="E4:H4"/>
    <mergeCell ref="E5:H5"/>
    <mergeCell ref="E6:H6"/>
    <mergeCell ref="E7:H7"/>
    <mergeCell ref="H21:I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D7E4-1EDF-4CAB-9161-CD43C6C468FD}">
  <dimension ref="A2:M186"/>
  <sheetViews>
    <sheetView workbookViewId="0">
      <selection activeCell="I8" sqref="I8"/>
    </sheetView>
  </sheetViews>
  <sheetFormatPr defaultRowHeight="15" x14ac:dyDescent="0.25"/>
  <cols>
    <col min="1" max="1" width="28.7109375" customWidth="1"/>
    <col min="2" max="2" width="31.28515625" bestFit="1" customWidth="1"/>
    <col min="3" max="3" width="42.28515625" customWidth="1"/>
    <col min="4" max="4" width="12.7109375" style="5" bestFit="1" customWidth="1"/>
    <col min="5" max="5" width="9.140625" style="12"/>
    <col min="6" max="6" width="27.7109375" customWidth="1"/>
    <col min="7" max="7" width="11" bestFit="1" customWidth="1"/>
    <col min="9" max="9" width="24.5703125" customWidth="1"/>
    <col min="10" max="10" width="22" customWidth="1"/>
    <col min="12" max="12" width="23.140625" customWidth="1"/>
    <col min="13" max="13" width="16.140625" bestFit="1" customWidth="1"/>
  </cols>
  <sheetData>
    <row r="2" spans="1:13" x14ac:dyDescent="0.25">
      <c r="B2" t="s">
        <v>46</v>
      </c>
      <c r="C2" t="s">
        <v>37</v>
      </c>
      <c r="D2" s="5" t="s">
        <v>4</v>
      </c>
      <c r="E2" s="12" t="s">
        <v>38</v>
      </c>
      <c r="F2" t="s">
        <v>6</v>
      </c>
    </row>
    <row r="3" spans="1:13" x14ac:dyDescent="0.25">
      <c r="A3">
        <v>1.1100000000000001</v>
      </c>
      <c r="B3" t="s">
        <v>47</v>
      </c>
      <c r="C3" t="s">
        <v>48</v>
      </c>
      <c r="D3" s="5" t="s">
        <v>49</v>
      </c>
      <c r="E3" s="12" t="s">
        <v>18</v>
      </c>
      <c r="F3" t="s">
        <v>50</v>
      </c>
    </row>
    <row r="4" spans="1:13" x14ac:dyDescent="0.25">
      <c r="A4">
        <v>1E-3</v>
      </c>
      <c r="B4" t="s">
        <v>51</v>
      </c>
      <c r="C4" t="s">
        <v>52</v>
      </c>
      <c r="D4" s="5" t="s">
        <v>53</v>
      </c>
      <c r="E4" s="12" t="s">
        <v>18</v>
      </c>
      <c r="F4" t="s">
        <v>50</v>
      </c>
    </row>
    <row r="5" spans="1:13" ht="60" x14ac:dyDescent="0.25">
      <c r="A5" t="s">
        <v>54</v>
      </c>
      <c r="B5" t="s">
        <v>55</v>
      </c>
      <c r="C5" s="11" t="s">
        <v>56</v>
      </c>
      <c r="D5" s="16" t="s">
        <v>57</v>
      </c>
      <c r="E5" s="12" t="s">
        <v>28</v>
      </c>
      <c r="F5" t="s">
        <v>50</v>
      </c>
    </row>
    <row r="6" spans="1:13" x14ac:dyDescent="0.25">
      <c r="A6">
        <v>99.99</v>
      </c>
      <c r="B6" t="s">
        <v>58</v>
      </c>
      <c r="C6" t="s">
        <v>59</v>
      </c>
      <c r="D6" s="5" t="s">
        <v>60</v>
      </c>
      <c r="E6" s="12" t="s">
        <v>18</v>
      </c>
      <c r="F6" t="s">
        <v>50</v>
      </c>
    </row>
    <row r="7" spans="1:13" x14ac:dyDescent="0.25">
      <c r="A7" t="s">
        <v>61</v>
      </c>
      <c r="B7" t="s">
        <v>62</v>
      </c>
      <c r="C7" t="s">
        <v>63</v>
      </c>
      <c r="D7" s="5" t="s">
        <v>64</v>
      </c>
      <c r="E7" s="12" t="s">
        <v>18</v>
      </c>
      <c r="F7" t="s">
        <v>50</v>
      </c>
    </row>
    <row r="8" spans="1:13" ht="30" x14ac:dyDescent="0.25">
      <c r="B8" t="s">
        <v>65</v>
      </c>
      <c r="C8" s="9" t="s">
        <v>66</v>
      </c>
      <c r="D8" s="5" t="s">
        <v>67</v>
      </c>
    </row>
    <row r="9" spans="1:13" ht="30" x14ac:dyDescent="0.25">
      <c r="B9" t="s">
        <v>68</v>
      </c>
      <c r="C9" s="9" t="s">
        <v>69</v>
      </c>
      <c r="E9" s="12" t="s">
        <v>28</v>
      </c>
      <c r="F9" t="s">
        <v>50</v>
      </c>
    </row>
    <row r="10" spans="1:13" x14ac:dyDescent="0.25">
      <c r="C10" s="9"/>
    </row>
    <row r="11" spans="1:13" ht="30" x14ac:dyDescent="0.25">
      <c r="B11" s="10" t="s">
        <v>70</v>
      </c>
    </row>
    <row r="13" spans="1:13" x14ac:dyDescent="0.25">
      <c r="B13" s="4" t="s">
        <v>71</v>
      </c>
    </row>
    <row r="14" spans="1:13" ht="45" x14ac:dyDescent="0.25">
      <c r="B14" s="9" t="s">
        <v>72</v>
      </c>
      <c r="F14" s="9" t="s">
        <v>73</v>
      </c>
      <c r="I14" s="9" t="s">
        <v>74</v>
      </c>
      <c r="L14" s="9" t="s">
        <v>75</v>
      </c>
    </row>
    <row r="15" spans="1:13" x14ac:dyDescent="0.25">
      <c r="B15" s="6" t="s">
        <v>76</v>
      </c>
      <c r="C15" s="6" t="s">
        <v>77</v>
      </c>
      <c r="D15" s="7" t="s">
        <v>78</v>
      </c>
      <c r="F15" s="6" t="s">
        <v>79</v>
      </c>
      <c r="G15" s="6" t="s">
        <v>80</v>
      </c>
      <c r="I15" s="6" t="s">
        <v>79</v>
      </c>
      <c r="J15" s="6" t="s">
        <v>81</v>
      </c>
      <c r="L15" s="6" t="s">
        <v>79</v>
      </c>
      <c r="M15" s="6" t="s">
        <v>82</v>
      </c>
    </row>
    <row r="16" spans="1:13" ht="30" x14ac:dyDescent="0.25">
      <c r="A16" s="9" t="s">
        <v>83</v>
      </c>
      <c r="B16" s="7">
        <v>0</v>
      </c>
      <c r="C16" s="7" t="s">
        <v>84</v>
      </c>
      <c r="D16" s="7" t="s">
        <v>85</v>
      </c>
      <c r="F16" s="7" t="s">
        <v>86</v>
      </c>
      <c r="G16" s="6" t="s">
        <v>87</v>
      </c>
      <c r="I16" s="7" t="s">
        <v>86</v>
      </c>
      <c r="J16" s="6" t="s">
        <v>88</v>
      </c>
      <c r="L16" s="7" t="s">
        <v>86</v>
      </c>
      <c r="M16" s="6" t="s">
        <v>89</v>
      </c>
    </row>
    <row r="17" spans="2:13" x14ac:dyDescent="0.25">
      <c r="B17" s="7">
        <v>1</v>
      </c>
      <c r="C17" s="7" t="s">
        <v>90</v>
      </c>
      <c r="D17" s="7" t="s">
        <v>91</v>
      </c>
      <c r="F17" s="7" t="s">
        <v>92</v>
      </c>
      <c r="G17" s="6" t="s">
        <v>93</v>
      </c>
      <c r="I17" s="7" t="s">
        <v>92</v>
      </c>
      <c r="J17" s="6" t="s">
        <v>94</v>
      </c>
      <c r="L17" s="7" t="s">
        <v>92</v>
      </c>
      <c r="M17" s="6" t="s">
        <v>95</v>
      </c>
    </row>
    <row r="18" spans="2:13" x14ac:dyDescent="0.25">
      <c r="B18" s="7">
        <v>2</v>
      </c>
      <c r="C18" s="7" t="s">
        <v>96</v>
      </c>
      <c r="D18" s="7" t="s">
        <v>97</v>
      </c>
      <c r="F18" s="7" t="s">
        <v>98</v>
      </c>
      <c r="G18" s="7" t="s">
        <v>98</v>
      </c>
      <c r="I18" s="7" t="s">
        <v>98</v>
      </c>
      <c r="J18" s="7" t="s">
        <v>98</v>
      </c>
      <c r="L18" s="7" t="s">
        <v>98</v>
      </c>
      <c r="M18" s="7" t="s">
        <v>98</v>
      </c>
    </row>
    <row r="19" spans="2:13" x14ac:dyDescent="0.25">
      <c r="B19" s="7">
        <v>3</v>
      </c>
      <c r="C19" s="7" t="s">
        <v>99</v>
      </c>
      <c r="D19" s="7" t="s">
        <v>100</v>
      </c>
      <c r="F19" s="7" t="s">
        <v>98</v>
      </c>
      <c r="G19" s="7" t="s">
        <v>98</v>
      </c>
      <c r="I19" s="7" t="s">
        <v>98</v>
      </c>
      <c r="J19" s="7" t="s">
        <v>98</v>
      </c>
      <c r="L19" s="7" t="s">
        <v>98</v>
      </c>
      <c r="M19" s="7" t="s">
        <v>98</v>
      </c>
    </row>
    <row r="20" spans="2:13" x14ac:dyDescent="0.25">
      <c r="B20" s="7">
        <v>4</v>
      </c>
      <c r="C20" s="7" t="s">
        <v>101</v>
      </c>
      <c r="D20" s="7" t="s">
        <v>102</v>
      </c>
      <c r="F20" s="7" t="s">
        <v>98</v>
      </c>
      <c r="G20" s="7" t="s">
        <v>98</v>
      </c>
      <c r="I20" s="7" t="s">
        <v>98</v>
      </c>
      <c r="J20" s="7" t="s">
        <v>98</v>
      </c>
      <c r="L20" s="7" t="s">
        <v>98</v>
      </c>
      <c r="M20" s="7" t="s">
        <v>98</v>
      </c>
    </row>
    <row r="21" spans="2:13" x14ac:dyDescent="0.25">
      <c r="B21" s="7">
        <v>5</v>
      </c>
      <c r="C21" s="7" t="s">
        <v>103</v>
      </c>
      <c r="D21" s="7" t="s">
        <v>104</v>
      </c>
      <c r="F21" s="7" t="s">
        <v>105</v>
      </c>
      <c r="G21" s="7" t="s">
        <v>106</v>
      </c>
      <c r="I21" s="7" t="s">
        <v>105</v>
      </c>
      <c r="J21" s="7" t="s">
        <v>106</v>
      </c>
      <c r="L21" s="7" t="s">
        <v>105</v>
      </c>
      <c r="M21" s="7" t="s">
        <v>106</v>
      </c>
    </row>
    <row r="22" spans="2:13" x14ac:dyDescent="0.25">
      <c r="B22" s="7">
        <v>6</v>
      </c>
      <c r="C22" s="7" t="s">
        <v>107</v>
      </c>
      <c r="D22" s="7" t="s">
        <v>108</v>
      </c>
    </row>
    <row r="23" spans="2:13" x14ac:dyDescent="0.25">
      <c r="B23" s="7" t="s">
        <v>98</v>
      </c>
      <c r="C23" s="7" t="s">
        <v>98</v>
      </c>
      <c r="D23" s="7" t="s">
        <v>98</v>
      </c>
    </row>
    <row r="24" spans="2:13" x14ac:dyDescent="0.25">
      <c r="B24" s="7" t="s">
        <v>98</v>
      </c>
      <c r="C24" s="7" t="s">
        <v>98</v>
      </c>
      <c r="D24" s="7" t="s">
        <v>98</v>
      </c>
    </row>
    <row r="25" spans="2:13" x14ac:dyDescent="0.25">
      <c r="B25" s="7" t="s">
        <v>98</v>
      </c>
      <c r="C25" s="7" t="s">
        <v>98</v>
      </c>
      <c r="D25" s="7" t="s">
        <v>98</v>
      </c>
    </row>
    <row r="26" spans="2:13" x14ac:dyDescent="0.25">
      <c r="B26" s="7" t="s">
        <v>106</v>
      </c>
      <c r="C26" s="7" t="s">
        <v>106</v>
      </c>
      <c r="D26" s="7" t="s">
        <v>106</v>
      </c>
    </row>
    <row r="28" spans="2:13" x14ac:dyDescent="0.25">
      <c r="B28" s="8" t="s">
        <v>109</v>
      </c>
    </row>
    <row r="30" spans="2:13" ht="60" x14ac:dyDescent="0.25">
      <c r="B30" s="9" t="s">
        <v>110</v>
      </c>
      <c r="F30" s="9" t="s">
        <v>111</v>
      </c>
      <c r="I30" s="9" t="s">
        <v>112</v>
      </c>
      <c r="L30" s="9" t="s">
        <v>113</v>
      </c>
    </row>
    <row r="34" spans="2:3" x14ac:dyDescent="0.25">
      <c r="B34" s="4" t="s">
        <v>114</v>
      </c>
    </row>
    <row r="36" spans="2:3" ht="30" x14ac:dyDescent="0.25">
      <c r="B36" s="13" t="s">
        <v>115</v>
      </c>
      <c r="C36" s="13" t="s">
        <v>116</v>
      </c>
    </row>
    <row r="37" spans="2:3" ht="60" x14ac:dyDescent="0.25">
      <c r="B37" s="13" t="s">
        <v>117</v>
      </c>
      <c r="C37" s="13" t="s">
        <v>118</v>
      </c>
    </row>
    <row r="38" spans="2:3" x14ac:dyDescent="0.25">
      <c r="B38" s="17" t="s">
        <v>119</v>
      </c>
      <c r="C38" s="17" t="s">
        <v>120</v>
      </c>
    </row>
    <row r="39" spans="2:3" x14ac:dyDescent="0.25">
      <c r="B39" s="13" t="s">
        <v>121</v>
      </c>
      <c r="C39" s="13" t="s">
        <v>122</v>
      </c>
    </row>
    <row r="40" spans="2:3" ht="30" x14ac:dyDescent="0.25">
      <c r="B40" s="13" t="s">
        <v>123</v>
      </c>
      <c r="C40" s="13" t="s">
        <v>124</v>
      </c>
    </row>
    <row r="41" spans="2:3" x14ac:dyDescent="0.25">
      <c r="B41" s="13" t="s">
        <v>125</v>
      </c>
      <c r="C41" s="13" t="s">
        <v>126</v>
      </c>
    </row>
    <row r="42" spans="2:3" x14ac:dyDescent="0.25">
      <c r="B42" s="13" t="s">
        <v>127</v>
      </c>
      <c r="C42" s="13" t="s">
        <v>128</v>
      </c>
    </row>
    <row r="43" spans="2:3" x14ac:dyDescent="0.25">
      <c r="B43" s="14" t="s">
        <v>129</v>
      </c>
      <c r="C43" s="14" t="s">
        <v>130</v>
      </c>
    </row>
    <row r="44" spans="2:3" x14ac:dyDescent="0.25">
      <c r="B44" s="6" t="s">
        <v>121</v>
      </c>
      <c r="C44" s="6" t="s">
        <v>131</v>
      </c>
    </row>
    <row r="45" spans="2:3" x14ac:dyDescent="0.25">
      <c r="B45" s="15" t="s">
        <v>132</v>
      </c>
      <c r="C45" s="6" t="s">
        <v>133</v>
      </c>
    </row>
    <row r="46" spans="2:3" x14ac:dyDescent="0.25">
      <c r="B46" s="6" t="s">
        <v>134</v>
      </c>
      <c r="C46" s="6" t="s">
        <v>135</v>
      </c>
    </row>
    <row r="47" spans="2:3" x14ac:dyDescent="0.25">
      <c r="B47" s="6" t="s">
        <v>127</v>
      </c>
      <c r="C47" s="6" t="s">
        <v>136</v>
      </c>
    </row>
    <row r="48" spans="2:3" x14ac:dyDescent="0.25">
      <c r="B48" s="14" t="s">
        <v>137</v>
      </c>
      <c r="C48" s="14" t="s">
        <v>138</v>
      </c>
    </row>
    <row r="49" spans="2:6" x14ac:dyDescent="0.25">
      <c r="B49" s="6" t="s">
        <v>121</v>
      </c>
      <c r="C49" s="6" t="s">
        <v>139</v>
      </c>
    </row>
    <row r="50" spans="2:6" x14ac:dyDescent="0.25">
      <c r="B50" s="6" t="s">
        <v>132</v>
      </c>
      <c r="C50" s="6" t="s">
        <v>133</v>
      </c>
    </row>
    <row r="51" spans="2:6" x14ac:dyDescent="0.25">
      <c r="B51" s="6" t="s">
        <v>134</v>
      </c>
      <c r="C51" s="6" t="s">
        <v>140</v>
      </c>
    </row>
    <row r="52" spans="2:6" x14ac:dyDescent="0.25">
      <c r="B52" s="6" t="s">
        <v>127</v>
      </c>
      <c r="C52" s="6" t="s">
        <v>141</v>
      </c>
    </row>
    <row r="53" spans="2:6" x14ac:dyDescent="0.25">
      <c r="B53" s="14" t="s">
        <v>142</v>
      </c>
      <c r="C53" s="14" t="s">
        <v>143</v>
      </c>
    </row>
    <row r="54" spans="2:6" x14ac:dyDescent="0.25">
      <c r="B54" s="6" t="s">
        <v>134</v>
      </c>
      <c r="C54" s="6" t="s">
        <v>144</v>
      </c>
    </row>
    <row r="55" spans="2:6" ht="45" x14ac:dyDescent="0.25">
      <c r="B55" s="6" t="s">
        <v>127</v>
      </c>
      <c r="C55" s="13" t="s">
        <v>145</v>
      </c>
    </row>
    <row r="56" spans="2:6" ht="75" x14ac:dyDescent="0.25">
      <c r="B56" s="6" t="s">
        <v>146</v>
      </c>
      <c r="C56" s="13" t="s">
        <v>147</v>
      </c>
    </row>
    <row r="61" spans="2:6" x14ac:dyDescent="0.25">
      <c r="C61" t="s">
        <v>148</v>
      </c>
      <c r="D61" s="5" t="s">
        <v>149</v>
      </c>
      <c r="E61" s="12" t="s">
        <v>150</v>
      </c>
      <c r="F61" t="s">
        <v>151</v>
      </c>
    </row>
    <row r="62" spans="2:6" x14ac:dyDescent="0.25">
      <c r="C62">
        <v>0</v>
      </c>
      <c r="D62" s="5" t="str">
        <f>DEC2HEX(C62,8)</f>
        <v>00000000</v>
      </c>
      <c r="E62" s="12" t="str">
        <f>HEX2BIN(D62,8)</f>
        <v>00000000</v>
      </c>
      <c r="F62" t="e">
        <f>CHAR(C62)</f>
        <v>#VALUE!</v>
      </c>
    </row>
    <row r="63" spans="2:6" x14ac:dyDescent="0.25">
      <c r="C63">
        <v>1</v>
      </c>
      <c r="D63" s="5" t="str">
        <f t="shared" ref="D63:D126" si="0">DEC2HEX(C63,8)</f>
        <v>00000001</v>
      </c>
      <c r="E63" s="12" t="str">
        <f t="shared" ref="E63:E126" si="1">HEX2BIN(D63,8)</f>
        <v>00000001</v>
      </c>
      <c r="F63" t="str">
        <f>CHAR(C63)</f>
        <v>_x0001_</v>
      </c>
    </row>
    <row r="64" spans="2:6" x14ac:dyDescent="0.25">
      <c r="C64">
        <v>2</v>
      </c>
      <c r="D64" s="5" t="str">
        <f t="shared" si="0"/>
        <v>00000002</v>
      </c>
      <c r="E64" s="12" t="str">
        <f t="shared" si="1"/>
        <v>00000010</v>
      </c>
      <c r="F64" t="str">
        <f t="shared" ref="F64:F127" si="2">CHAR(C64)</f>
        <v>_x0002_</v>
      </c>
    </row>
    <row r="65" spans="3:6" x14ac:dyDescent="0.25">
      <c r="C65">
        <v>3</v>
      </c>
      <c r="D65" s="5" t="str">
        <f t="shared" si="0"/>
        <v>00000003</v>
      </c>
      <c r="E65" s="12" t="str">
        <f t="shared" si="1"/>
        <v>00000011</v>
      </c>
      <c r="F65" t="str">
        <f t="shared" si="2"/>
        <v>_x0003_</v>
      </c>
    </row>
    <row r="66" spans="3:6" x14ac:dyDescent="0.25">
      <c r="C66">
        <v>4</v>
      </c>
      <c r="D66" s="5" t="str">
        <f t="shared" si="0"/>
        <v>00000004</v>
      </c>
      <c r="E66" s="12" t="str">
        <f t="shared" si="1"/>
        <v>00000100</v>
      </c>
      <c r="F66" t="str">
        <f t="shared" si="2"/>
        <v>_x0004_</v>
      </c>
    </row>
    <row r="67" spans="3:6" x14ac:dyDescent="0.25">
      <c r="C67">
        <v>5</v>
      </c>
      <c r="D67" s="5" t="str">
        <f t="shared" si="0"/>
        <v>00000005</v>
      </c>
      <c r="E67" s="12" t="str">
        <f t="shared" si="1"/>
        <v>00000101</v>
      </c>
      <c r="F67" t="str">
        <f t="shared" si="2"/>
        <v>_x0005_</v>
      </c>
    </row>
    <row r="68" spans="3:6" x14ac:dyDescent="0.25">
      <c r="C68">
        <v>6</v>
      </c>
      <c r="D68" s="5" t="str">
        <f t="shared" si="0"/>
        <v>00000006</v>
      </c>
      <c r="E68" s="12" t="str">
        <f t="shared" si="1"/>
        <v>00000110</v>
      </c>
      <c r="F68" t="str">
        <f t="shared" si="2"/>
        <v>_x0006_</v>
      </c>
    </row>
    <row r="69" spans="3:6" x14ac:dyDescent="0.25">
      <c r="C69">
        <v>7</v>
      </c>
      <c r="D69" s="5" t="str">
        <f t="shared" si="0"/>
        <v>00000007</v>
      </c>
      <c r="E69" s="12" t="str">
        <f t="shared" si="1"/>
        <v>00000111</v>
      </c>
      <c r="F69" t="str">
        <f t="shared" si="2"/>
        <v>_x0007_</v>
      </c>
    </row>
    <row r="70" spans="3:6" x14ac:dyDescent="0.25">
      <c r="C70">
        <v>8</v>
      </c>
      <c r="D70" s="5" t="str">
        <f t="shared" si="0"/>
        <v>00000008</v>
      </c>
      <c r="E70" s="12" t="str">
        <f t="shared" si="1"/>
        <v>00001000</v>
      </c>
      <c r="F70" t="str">
        <f t="shared" si="2"/>
        <v>_x0008_</v>
      </c>
    </row>
    <row r="71" spans="3:6" x14ac:dyDescent="0.25">
      <c r="C71">
        <v>9</v>
      </c>
      <c r="D71" s="5" t="str">
        <f t="shared" si="0"/>
        <v>00000009</v>
      </c>
      <c r="E71" s="12" t="str">
        <f t="shared" si="1"/>
        <v>00001001</v>
      </c>
      <c r="F71" t="str">
        <f t="shared" si="2"/>
        <v xml:space="preserve">	</v>
      </c>
    </row>
    <row r="72" spans="3:6" x14ac:dyDescent="0.25">
      <c r="C72">
        <v>10</v>
      </c>
      <c r="D72" s="5" t="str">
        <f t="shared" si="0"/>
        <v>0000000A</v>
      </c>
      <c r="E72" s="12" t="str">
        <f t="shared" si="1"/>
        <v>00001010</v>
      </c>
      <c r="F72" t="str">
        <f t="shared" si="2"/>
        <v xml:space="preserve">
</v>
      </c>
    </row>
    <row r="73" spans="3:6" x14ac:dyDescent="0.25">
      <c r="C73">
        <v>11</v>
      </c>
      <c r="D73" s="5" t="str">
        <f t="shared" si="0"/>
        <v>0000000B</v>
      </c>
      <c r="E73" s="12" t="str">
        <f t="shared" si="1"/>
        <v>00001011</v>
      </c>
      <c r="F73" t="str">
        <f t="shared" si="2"/>
        <v>_x000B_</v>
      </c>
    </row>
    <row r="74" spans="3:6" x14ac:dyDescent="0.25">
      <c r="C74">
        <v>12</v>
      </c>
      <c r="D74" s="5" t="str">
        <f t="shared" si="0"/>
        <v>0000000C</v>
      </c>
      <c r="E74" s="12" t="str">
        <f t="shared" si="1"/>
        <v>00001100</v>
      </c>
      <c r="F74" t="str">
        <f t="shared" si="2"/>
        <v>_x000C_</v>
      </c>
    </row>
    <row r="75" spans="3:6" x14ac:dyDescent="0.25">
      <c r="C75">
        <v>13</v>
      </c>
      <c r="D75" s="5" t="str">
        <f t="shared" si="0"/>
        <v>0000000D</v>
      </c>
      <c r="E75" s="12" t="str">
        <f t="shared" si="1"/>
        <v>00001101</v>
      </c>
      <c r="F75" t="str">
        <f t="shared" si="2"/>
        <v>_x000D_</v>
      </c>
    </row>
    <row r="76" spans="3:6" x14ac:dyDescent="0.25">
      <c r="C76">
        <v>14</v>
      </c>
      <c r="D76" s="5" t="str">
        <f t="shared" si="0"/>
        <v>0000000E</v>
      </c>
      <c r="E76" s="12" t="str">
        <f t="shared" si="1"/>
        <v>00001110</v>
      </c>
      <c r="F76" t="str">
        <f t="shared" si="2"/>
        <v>_x000E_</v>
      </c>
    </row>
    <row r="77" spans="3:6" x14ac:dyDescent="0.25">
      <c r="C77">
        <v>15</v>
      </c>
      <c r="D77" s="5" t="str">
        <f t="shared" si="0"/>
        <v>0000000F</v>
      </c>
      <c r="E77" s="12" t="str">
        <f t="shared" si="1"/>
        <v>00001111</v>
      </c>
      <c r="F77" t="str">
        <f t="shared" si="2"/>
        <v>_x000F_</v>
      </c>
    </row>
    <row r="78" spans="3:6" x14ac:dyDescent="0.25">
      <c r="C78">
        <v>16</v>
      </c>
      <c r="D78" s="5" t="str">
        <f t="shared" si="0"/>
        <v>00000010</v>
      </c>
      <c r="E78" s="12" t="str">
        <f t="shared" si="1"/>
        <v>00010000</v>
      </c>
      <c r="F78" t="str">
        <f t="shared" si="2"/>
        <v>_x0010_</v>
      </c>
    </row>
    <row r="79" spans="3:6" x14ac:dyDescent="0.25">
      <c r="C79">
        <v>17</v>
      </c>
      <c r="D79" s="5" t="str">
        <f t="shared" si="0"/>
        <v>00000011</v>
      </c>
      <c r="E79" s="12" t="str">
        <f t="shared" si="1"/>
        <v>00010001</v>
      </c>
      <c r="F79" t="str">
        <f t="shared" si="2"/>
        <v>_x0011_</v>
      </c>
    </row>
    <row r="80" spans="3:6" x14ac:dyDescent="0.25">
      <c r="C80">
        <v>18</v>
      </c>
      <c r="D80" s="5" t="str">
        <f t="shared" si="0"/>
        <v>00000012</v>
      </c>
      <c r="E80" s="12" t="str">
        <f t="shared" si="1"/>
        <v>00010010</v>
      </c>
      <c r="F80" t="str">
        <f t="shared" si="2"/>
        <v>_x0012_</v>
      </c>
    </row>
    <row r="81" spans="3:6" x14ac:dyDescent="0.25">
      <c r="C81">
        <v>19</v>
      </c>
      <c r="D81" s="5" t="str">
        <f t="shared" si="0"/>
        <v>00000013</v>
      </c>
      <c r="E81" s="12" t="str">
        <f t="shared" si="1"/>
        <v>00010011</v>
      </c>
      <c r="F81" t="str">
        <f t="shared" si="2"/>
        <v>_x0013_</v>
      </c>
    </row>
    <row r="82" spans="3:6" x14ac:dyDescent="0.25">
      <c r="C82">
        <v>20</v>
      </c>
      <c r="D82" s="5" t="str">
        <f t="shared" si="0"/>
        <v>00000014</v>
      </c>
      <c r="E82" s="12" t="str">
        <f t="shared" si="1"/>
        <v>00010100</v>
      </c>
      <c r="F82" t="str">
        <f t="shared" si="2"/>
        <v>_x0014_</v>
      </c>
    </row>
    <row r="83" spans="3:6" x14ac:dyDescent="0.25">
      <c r="C83">
        <v>21</v>
      </c>
      <c r="D83" s="5" t="str">
        <f t="shared" si="0"/>
        <v>00000015</v>
      </c>
      <c r="E83" s="12" t="str">
        <f t="shared" si="1"/>
        <v>00010101</v>
      </c>
      <c r="F83" t="str">
        <f t="shared" si="2"/>
        <v>_x0015_</v>
      </c>
    </row>
    <row r="84" spans="3:6" x14ac:dyDescent="0.25">
      <c r="C84">
        <v>22</v>
      </c>
      <c r="D84" s="5" t="str">
        <f t="shared" si="0"/>
        <v>00000016</v>
      </c>
      <c r="E84" s="12" t="str">
        <f t="shared" si="1"/>
        <v>00010110</v>
      </c>
      <c r="F84" t="str">
        <f t="shared" si="2"/>
        <v>_x0016_</v>
      </c>
    </row>
    <row r="85" spans="3:6" x14ac:dyDescent="0.25">
      <c r="C85">
        <v>23</v>
      </c>
      <c r="D85" s="5" t="str">
        <f t="shared" si="0"/>
        <v>00000017</v>
      </c>
      <c r="E85" s="12" t="str">
        <f t="shared" si="1"/>
        <v>00010111</v>
      </c>
      <c r="F85" t="str">
        <f t="shared" si="2"/>
        <v>_x0017_</v>
      </c>
    </row>
    <row r="86" spans="3:6" x14ac:dyDescent="0.25">
      <c r="C86">
        <v>24</v>
      </c>
      <c r="D86" s="5" t="str">
        <f t="shared" si="0"/>
        <v>00000018</v>
      </c>
      <c r="E86" s="12" t="str">
        <f t="shared" si="1"/>
        <v>00011000</v>
      </c>
      <c r="F86" t="str">
        <f t="shared" si="2"/>
        <v>_x0018_</v>
      </c>
    </row>
    <row r="87" spans="3:6" x14ac:dyDescent="0.25">
      <c r="C87">
        <v>25</v>
      </c>
      <c r="D87" s="5" t="str">
        <f t="shared" si="0"/>
        <v>00000019</v>
      </c>
      <c r="E87" s="12" t="str">
        <f t="shared" si="1"/>
        <v>00011001</v>
      </c>
      <c r="F87" t="str">
        <f t="shared" si="2"/>
        <v>_x0019_</v>
      </c>
    </row>
    <row r="88" spans="3:6" x14ac:dyDescent="0.25">
      <c r="C88">
        <v>26</v>
      </c>
      <c r="D88" s="5" t="str">
        <f t="shared" si="0"/>
        <v>0000001A</v>
      </c>
      <c r="E88" s="12" t="str">
        <f t="shared" si="1"/>
        <v>00011010</v>
      </c>
      <c r="F88" t="str">
        <f t="shared" si="2"/>
        <v>_x001A_</v>
      </c>
    </row>
    <row r="89" spans="3:6" x14ac:dyDescent="0.25">
      <c r="C89">
        <v>27</v>
      </c>
      <c r="D89" s="5" t="str">
        <f t="shared" si="0"/>
        <v>0000001B</v>
      </c>
      <c r="E89" s="12" t="str">
        <f t="shared" si="1"/>
        <v>00011011</v>
      </c>
      <c r="F89" t="str">
        <f t="shared" si="2"/>
        <v>_x001B_</v>
      </c>
    </row>
    <row r="90" spans="3:6" x14ac:dyDescent="0.25">
      <c r="C90">
        <v>28</v>
      </c>
      <c r="D90" s="5" t="str">
        <f t="shared" si="0"/>
        <v>0000001C</v>
      </c>
      <c r="E90" s="12" t="str">
        <f t="shared" si="1"/>
        <v>00011100</v>
      </c>
      <c r="F90" t="str">
        <f t="shared" si="2"/>
        <v>_x001C_</v>
      </c>
    </row>
    <row r="91" spans="3:6" x14ac:dyDescent="0.25">
      <c r="C91">
        <v>29</v>
      </c>
      <c r="D91" s="5" t="str">
        <f t="shared" si="0"/>
        <v>0000001D</v>
      </c>
      <c r="E91" s="12" t="str">
        <f t="shared" si="1"/>
        <v>00011101</v>
      </c>
      <c r="F91" t="str">
        <f t="shared" si="2"/>
        <v>_x001D_</v>
      </c>
    </row>
    <row r="92" spans="3:6" x14ac:dyDescent="0.25">
      <c r="C92">
        <v>30</v>
      </c>
      <c r="D92" s="5" t="str">
        <f t="shared" si="0"/>
        <v>0000001E</v>
      </c>
      <c r="E92" s="12" t="str">
        <f t="shared" si="1"/>
        <v>00011110</v>
      </c>
      <c r="F92" t="str">
        <f t="shared" si="2"/>
        <v>_x001E_</v>
      </c>
    </row>
    <row r="93" spans="3:6" x14ac:dyDescent="0.25">
      <c r="C93">
        <v>31</v>
      </c>
      <c r="D93" s="5" t="str">
        <f t="shared" si="0"/>
        <v>0000001F</v>
      </c>
      <c r="E93" s="12" t="str">
        <f t="shared" si="1"/>
        <v>00011111</v>
      </c>
      <c r="F93" t="str">
        <f t="shared" si="2"/>
        <v>_x001F_</v>
      </c>
    </row>
    <row r="94" spans="3:6" x14ac:dyDescent="0.25">
      <c r="C94">
        <v>32</v>
      </c>
      <c r="D94" s="5" t="str">
        <f t="shared" si="0"/>
        <v>00000020</v>
      </c>
      <c r="E94" s="12" t="str">
        <f t="shared" si="1"/>
        <v>00100000</v>
      </c>
      <c r="F94" t="str">
        <f t="shared" si="2"/>
        <v xml:space="preserve"> </v>
      </c>
    </row>
    <row r="95" spans="3:6" x14ac:dyDescent="0.25">
      <c r="C95">
        <v>33</v>
      </c>
      <c r="D95" s="5" t="str">
        <f t="shared" si="0"/>
        <v>00000021</v>
      </c>
      <c r="E95" s="12" t="str">
        <f t="shared" si="1"/>
        <v>00100001</v>
      </c>
      <c r="F95" t="str">
        <f t="shared" si="2"/>
        <v>!</v>
      </c>
    </row>
    <row r="96" spans="3:6" x14ac:dyDescent="0.25">
      <c r="C96">
        <v>34</v>
      </c>
      <c r="D96" s="5" t="str">
        <f t="shared" si="0"/>
        <v>00000022</v>
      </c>
      <c r="E96" s="12" t="str">
        <f t="shared" si="1"/>
        <v>00100010</v>
      </c>
      <c r="F96" t="str">
        <f t="shared" si="2"/>
        <v>"</v>
      </c>
    </row>
    <row r="97" spans="3:6" x14ac:dyDescent="0.25">
      <c r="C97">
        <v>35</v>
      </c>
      <c r="D97" s="5" t="str">
        <f t="shared" si="0"/>
        <v>00000023</v>
      </c>
      <c r="E97" s="12" t="str">
        <f t="shared" si="1"/>
        <v>00100011</v>
      </c>
      <c r="F97" t="str">
        <f t="shared" si="2"/>
        <v>#</v>
      </c>
    </row>
    <row r="98" spans="3:6" x14ac:dyDescent="0.25">
      <c r="C98">
        <v>36</v>
      </c>
      <c r="D98" s="5" t="str">
        <f t="shared" si="0"/>
        <v>00000024</v>
      </c>
      <c r="E98" s="12" t="str">
        <f t="shared" si="1"/>
        <v>00100100</v>
      </c>
      <c r="F98" t="str">
        <f t="shared" si="2"/>
        <v>$</v>
      </c>
    </row>
    <row r="99" spans="3:6" x14ac:dyDescent="0.25">
      <c r="C99">
        <v>37</v>
      </c>
      <c r="D99" s="5" t="str">
        <f t="shared" si="0"/>
        <v>00000025</v>
      </c>
      <c r="E99" s="12" t="str">
        <f t="shared" si="1"/>
        <v>00100101</v>
      </c>
      <c r="F99" t="str">
        <f t="shared" si="2"/>
        <v>%</v>
      </c>
    </row>
    <row r="100" spans="3:6" x14ac:dyDescent="0.25">
      <c r="C100">
        <v>38</v>
      </c>
      <c r="D100" s="5" t="str">
        <f t="shared" si="0"/>
        <v>00000026</v>
      </c>
      <c r="E100" s="12" t="str">
        <f t="shared" si="1"/>
        <v>00100110</v>
      </c>
      <c r="F100" t="str">
        <f t="shared" si="2"/>
        <v>&amp;</v>
      </c>
    </row>
    <row r="101" spans="3:6" x14ac:dyDescent="0.25">
      <c r="C101">
        <v>39</v>
      </c>
      <c r="D101" s="5" t="str">
        <f t="shared" si="0"/>
        <v>00000027</v>
      </c>
      <c r="E101" s="12" t="str">
        <f t="shared" si="1"/>
        <v>00100111</v>
      </c>
      <c r="F101" t="str">
        <f t="shared" si="2"/>
        <v>'</v>
      </c>
    </row>
    <row r="102" spans="3:6" x14ac:dyDescent="0.25">
      <c r="C102">
        <v>40</v>
      </c>
      <c r="D102" s="5" t="str">
        <f t="shared" si="0"/>
        <v>00000028</v>
      </c>
      <c r="E102" s="12" t="str">
        <f t="shared" si="1"/>
        <v>00101000</v>
      </c>
      <c r="F102" t="str">
        <f t="shared" si="2"/>
        <v>(</v>
      </c>
    </row>
    <row r="103" spans="3:6" x14ac:dyDescent="0.25">
      <c r="C103">
        <v>41</v>
      </c>
      <c r="D103" s="5" t="str">
        <f t="shared" si="0"/>
        <v>00000029</v>
      </c>
      <c r="E103" s="12" t="str">
        <f t="shared" si="1"/>
        <v>00101001</v>
      </c>
      <c r="F103" t="str">
        <f t="shared" si="2"/>
        <v>)</v>
      </c>
    </row>
    <row r="104" spans="3:6" x14ac:dyDescent="0.25">
      <c r="C104">
        <v>42</v>
      </c>
      <c r="D104" s="5" t="str">
        <f t="shared" si="0"/>
        <v>0000002A</v>
      </c>
      <c r="E104" s="12" t="str">
        <f t="shared" si="1"/>
        <v>00101010</v>
      </c>
      <c r="F104" t="str">
        <f t="shared" si="2"/>
        <v>*</v>
      </c>
    </row>
    <row r="105" spans="3:6" x14ac:dyDescent="0.25">
      <c r="C105">
        <v>43</v>
      </c>
      <c r="D105" s="5" t="str">
        <f t="shared" si="0"/>
        <v>0000002B</v>
      </c>
      <c r="E105" s="12" t="str">
        <f t="shared" si="1"/>
        <v>00101011</v>
      </c>
      <c r="F105" t="str">
        <f t="shared" si="2"/>
        <v>+</v>
      </c>
    </row>
    <row r="106" spans="3:6" x14ac:dyDescent="0.25">
      <c r="C106">
        <v>44</v>
      </c>
      <c r="D106" s="5" t="str">
        <f t="shared" si="0"/>
        <v>0000002C</v>
      </c>
      <c r="E106" s="12" t="str">
        <f t="shared" si="1"/>
        <v>00101100</v>
      </c>
      <c r="F106" t="str">
        <f t="shared" si="2"/>
        <v>,</v>
      </c>
    </row>
    <row r="107" spans="3:6" x14ac:dyDescent="0.25">
      <c r="C107">
        <v>45</v>
      </c>
      <c r="D107" s="5" t="str">
        <f t="shared" si="0"/>
        <v>0000002D</v>
      </c>
      <c r="E107" s="12" t="str">
        <f t="shared" si="1"/>
        <v>00101101</v>
      </c>
      <c r="F107" t="str">
        <f t="shared" si="2"/>
        <v>-</v>
      </c>
    </row>
    <row r="108" spans="3:6" x14ac:dyDescent="0.25">
      <c r="C108">
        <v>46</v>
      </c>
      <c r="D108" s="5" t="str">
        <f t="shared" si="0"/>
        <v>0000002E</v>
      </c>
      <c r="E108" s="12" t="str">
        <f t="shared" si="1"/>
        <v>00101110</v>
      </c>
      <c r="F108" t="str">
        <f t="shared" si="2"/>
        <v>.</v>
      </c>
    </row>
    <row r="109" spans="3:6" x14ac:dyDescent="0.25">
      <c r="C109">
        <v>47</v>
      </c>
      <c r="D109" s="5" t="str">
        <f t="shared" si="0"/>
        <v>0000002F</v>
      </c>
      <c r="E109" s="12" t="str">
        <f t="shared" si="1"/>
        <v>00101111</v>
      </c>
      <c r="F109" t="str">
        <f t="shared" si="2"/>
        <v>/</v>
      </c>
    </row>
    <row r="110" spans="3:6" x14ac:dyDescent="0.25">
      <c r="C110">
        <v>48</v>
      </c>
      <c r="D110" s="5" t="str">
        <f t="shared" si="0"/>
        <v>00000030</v>
      </c>
      <c r="E110" s="12" t="str">
        <f t="shared" si="1"/>
        <v>00110000</v>
      </c>
      <c r="F110" t="str">
        <f t="shared" si="2"/>
        <v>0</v>
      </c>
    </row>
    <row r="111" spans="3:6" x14ac:dyDescent="0.25">
      <c r="C111">
        <v>49</v>
      </c>
      <c r="D111" s="5" t="str">
        <f t="shared" si="0"/>
        <v>00000031</v>
      </c>
      <c r="E111" s="12" t="str">
        <f t="shared" si="1"/>
        <v>00110001</v>
      </c>
      <c r="F111" t="str">
        <f t="shared" si="2"/>
        <v>1</v>
      </c>
    </row>
    <row r="112" spans="3:6" x14ac:dyDescent="0.25">
      <c r="C112">
        <v>50</v>
      </c>
      <c r="D112" s="5" t="str">
        <f t="shared" si="0"/>
        <v>00000032</v>
      </c>
      <c r="E112" s="12" t="str">
        <f t="shared" si="1"/>
        <v>00110010</v>
      </c>
      <c r="F112" t="str">
        <f t="shared" si="2"/>
        <v>2</v>
      </c>
    </row>
    <row r="113" spans="3:6" x14ac:dyDescent="0.25">
      <c r="C113">
        <v>51</v>
      </c>
      <c r="D113" s="5" t="str">
        <f t="shared" si="0"/>
        <v>00000033</v>
      </c>
      <c r="E113" s="12" t="str">
        <f t="shared" si="1"/>
        <v>00110011</v>
      </c>
      <c r="F113" t="str">
        <f t="shared" si="2"/>
        <v>3</v>
      </c>
    </row>
    <row r="114" spans="3:6" x14ac:dyDescent="0.25">
      <c r="C114">
        <v>52</v>
      </c>
      <c r="D114" s="5" t="str">
        <f t="shared" si="0"/>
        <v>00000034</v>
      </c>
      <c r="E114" s="12" t="str">
        <f t="shared" si="1"/>
        <v>00110100</v>
      </c>
      <c r="F114" t="str">
        <f t="shared" si="2"/>
        <v>4</v>
      </c>
    </row>
    <row r="115" spans="3:6" x14ac:dyDescent="0.25">
      <c r="C115">
        <v>53</v>
      </c>
      <c r="D115" s="5" t="str">
        <f t="shared" si="0"/>
        <v>00000035</v>
      </c>
      <c r="E115" s="12" t="str">
        <f t="shared" si="1"/>
        <v>00110101</v>
      </c>
      <c r="F115" t="str">
        <f t="shared" si="2"/>
        <v>5</v>
      </c>
    </row>
    <row r="116" spans="3:6" x14ac:dyDescent="0.25">
      <c r="C116">
        <v>54</v>
      </c>
      <c r="D116" s="5" t="str">
        <f t="shared" si="0"/>
        <v>00000036</v>
      </c>
      <c r="E116" s="12" t="str">
        <f t="shared" si="1"/>
        <v>00110110</v>
      </c>
      <c r="F116" t="str">
        <f t="shared" si="2"/>
        <v>6</v>
      </c>
    </row>
    <row r="117" spans="3:6" x14ac:dyDescent="0.25">
      <c r="C117">
        <v>55</v>
      </c>
      <c r="D117" s="5" t="str">
        <f t="shared" si="0"/>
        <v>00000037</v>
      </c>
      <c r="E117" s="12" t="str">
        <f t="shared" si="1"/>
        <v>00110111</v>
      </c>
      <c r="F117" t="str">
        <f t="shared" si="2"/>
        <v>7</v>
      </c>
    </row>
    <row r="118" spans="3:6" x14ac:dyDescent="0.25">
      <c r="C118">
        <v>56</v>
      </c>
      <c r="D118" s="5" t="str">
        <f t="shared" si="0"/>
        <v>00000038</v>
      </c>
      <c r="E118" s="12" t="str">
        <f t="shared" si="1"/>
        <v>00111000</v>
      </c>
      <c r="F118" t="str">
        <f t="shared" si="2"/>
        <v>8</v>
      </c>
    </row>
    <row r="119" spans="3:6" x14ac:dyDescent="0.25">
      <c r="C119">
        <v>57</v>
      </c>
      <c r="D119" s="5" t="str">
        <f t="shared" si="0"/>
        <v>00000039</v>
      </c>
      <c r="E119" s="12" t="str">
        <f t="shared" si="1"/>
        <v>00111001</v>
      </c>
      <c r="F119" t="str">
        <f t="shared" si="2"/>
        <v>9</v>
      </c>
    </row>
    <row r="120" spans="3:6" x14ac:dyDescent="0.25">
      <c r="C120">
        <v>58</v>
      </c>
      <c r="D120" s="5" t="str">
        <f t="shared" si="0"/>
        <v>0000003A</v>
      </c>
      <c r="E120" s="12" t="str">
        <f t="shared" si="1"/>
        <v>00111010</v>
      </c>
      <c r="F120" t="str">
        <f t="shared" si="2"/>
        <v>:</v>
      </c>
    </row>
    <row r="121" spans="3:6" x14ac:dyDescent="0.25">
      <c r="C121">
        <v>59</v>
      </c>
      <c r="D121" s="5" t="str">
        <f t="shared" si="0"/>
        <v>0000003B</v>
      </c>
      <c r="E121" s="12" t="str">
        <f t="shared" si="1"/>
        <v>00111011</v>
      </c>
      <c r="F121" t="str">
        <f t="shared" si="2"/>
        <v>;</v>
      </c>
    </row>
    <row r="122" spans="3:6" x14ac:dyDescent="0.25">
      <c r="C122">
        <v>60</v>
      </c>
      <c r="D122" s="5" t="str">
        <f t="shared" si="0"/>
        <v>0000003C</v>
      </c>
      <c r="E122" s="12" t="str">
        <f t="shared" si="1"/>
        <v>00111100</v>
      </c>
      <c r="F122" t="str">
        <f t="shared" si="2"/>
        <v>&lt;</v>
      </c>
    </row>
    <row r="123" spans="3:6" x14ac:dyDescent="0.25">
      <c r="C123">
        <v>61</v>
      </c>
      <c r="D123" s="5" t="str">
        <f t="shared" si="0"/>
        <v>0000003D</v>
      </c>
      <c r="E123" s="12" t="str">
        <f t="shared" si="1"/>
        <v>00111101</v>
      </c>
      <c r="F123" t="str">
        <f t="shared" si="2"/>
        <v>=</v>
      </c>
    </row>
    <row r="124" spans="3:6" x14ac:dyDescent="0.25">
      <c r="C124">
        <v>62</v>
      </c>
      <c r="D124" s="5" t="str">
        <f t="shared" si="0"/>
        <v>0000003E</v>
      </c>
      <c r="E124" s="12" t="str">
        <f t="shared" si="1"/>
        <v>00111110</v>
      </c>
      <c r="F124" t="str">
        <f t="shared" si="2"/>
        <v>&gt;</v>
      </c>
    </row>
    <row r="125" spans="3:6" x14ac:dyDescent="0.25">
      <c r="C125">
        <v>63</v>
      </c>
      <c r="D125" s="5" t="str">
        <f t="shared" si="0"/>
        <v>0000003F</v>
      </c>
      <c r="E125" s="12" t="str">
        <f t="shared" si="1"/>
        <v>00111111</v>
      </c>
      <c r="F125" t="str">
        <f t="shared" si="2"/>
        <v>?</v>
      </c>
    </row>
    <row r="126" spans="3:6" x14ac:dyDescent="0.25">
      <c r="C126">
        <v>64</v>
      </c>
      <c r="D126" s="5" t="str">
        <f t="shared" si="0"/>
        <v>00000040</v>
      </c>
      <c r="E126" s="12" t="str">
        <f t="shared" si="1"/>
        <v>01000000</v>
      </c>
      <c r="F126" t="str">
        <f t="shared" si="2"/>
        <v>@</v>
      </c>
    </row>
    <row r="127" spans="3:6" x14ac:dyDescent="0.25">
      <c r="C127">
        <v>65</v>
      </c>
      <c r="D127" s="5" t="str">
        <f t="shared" ref="D127:D186" si="3">DEC2HEX(C127,8)</f>
        <v>00000041</v>
      </c>
      <c r="E127" s="12" t="str">
        <f t="shared" ref="E127:E186" si="4">HEX2BIN(D127,8)</f>
        <v>01000001</v>
      </c>
      <c r="F127" t="str">
        <f t="shared" si="2"/>
        <v>A</v>
      </c>
    </row>
    <row r="128" spans="3:6" x14ac:dyDescent="0.25">
      <c r="C128">
        <v>66</v>
      </c>
      <c r="D128" s="5" t="str">
        <f t="shared" si="3"/>
        <v>00000042</v>
      </c>
      <c r="E128" s="12" t="str">
        <f t="shared" si="4"/>
        <v>01000010</v>
      </c>
      <c r="F128" t="str">
        <f t="shared" ref="F128:F186" si="5">CHAR(C128)</f>
        <v>B</v>
      </c>
    </row>
    <row r="129" spans="3:6" x14ac:dyDescent="0.25">
      <c r="C129">
        <v>67</v>
      </c>
      <c r="D129" s="5" t="str">
        <f t="shared" si="3"/>
        <v>00000043</v>
      </c>
      <c r="E129" s="12" t="str">
        <f t="shared" si="4"/>
        <v>01000011</v>
      </c>
      <c r="F129" t="str">
        <f t="shared" si="5"/>
        <v>C</v>
      </c>
    </row>
    <row r="130" spans="3:6" x14ac:dyDescent="0.25">
      <c r="C130">
        <v>68</v>
      </c>
      <c r="D130" s="5" t="str">
        <f t="shared" si="3"/>
        <v>00000044</v>
      </c>
      <c r="E130" s="12" t="str">
        <f t="shared" si="4"/>
        <v>01000100</v>
      </c>
      <c r="F130" t="str">
        <f t="shared" si="5"/>
        <v>D</v>
      </c>
    </row>
    <row r="131" spans="3:6" x14ac:dyDescent="0.25">
      <c r="C131">
        <v>69</v>
      </c>
      <c r="D131" s="5" t="str">
        <f t="shared" si="3"/>
        <v>00000045</v>
      </c>
      <c r="E131" s="12" t="str">
        <f t="shared" si="4"/>
        <v>01000101</v>
      </c>
      <c r="F131" t="str">
        <f t="shared" si="5"/>
        <v>E</v>
      </c>
    </row>
    <row r="132" spans="3:6" x14ac:dyDescent="0.25">
      <c r="C132">
        <v>70</v>
      </c>
      <c r="D132" s="5" t="str">
        <f t="shared" si="3"/>
        <v>00000046</v>
      </c>
      <c r="E132" s="12" t="str">
        <f t="shared" si="4"/>
        <v>01000110</v>
      </c>
      <c r="F132" t="str">
        <f t="shared" si="5"/>
        <v>F</v>
      </c>
    </row>
    <row r="133" spans="3:6" x14ac:dyDescent="0.25">
      <c r="C133">
        <v>71</v>
      </c>
      <c r="D133" s="5" t="str">
        <f t="shared" si="3"/>
        <v>00000047</v>
      </c>
      <c r="E133" s="12" t="str">
        <f t="shared" si="4"/>
        <v>01000111</v>
      </c>
      <c r="F133" t="str">
        <f t="shared" si="5"/>
        <v>G</v>
      </c>
    </row>
    <row r="134" spans="3:6" x14ac:dyDescent="0.25">
      <c r="C134">
        <v>72</v>
      </c>
      <c r="D134" s="5" t="str">
        <f t="shared" si="3"/>
        <v>00000048</v>
      </c>
      <c r="E134" s="12" t="str">
        <f t="shared" si="4"/>
        <v>01001000</v>
      </c>
      <c r="F134" t="str">
        <f t="shared" si="5"/>
        <v>H</v>
      </c>
    </row>
    <row r="135" spans="3:6" x14ac:dyDescent="0.25">
      <c r="C135">
        <v>73</v>
      </c>
      <c r="D135" s="5" t="str">
        <f t="shared" si="3"/>
        <v>00000049</v>
      </c>
      <c r="E135" s="12" t="str">
        <f t="shared" si="4"/>
        <v>01001001</v>
      </c>
      <c r="F135" t="str">
        <f t="shared" si="5"/>
        <v>I</v>
      </c>
    </row>
    <row r="136" spans="3:6" x14ac:dyDescent="0.25">
      <c r="C136">
        <v>74</v>
      </c>
      <c r="D136" s="5" t="str">
        <f t="shared" si="3"/>
        <v>0000004A</v>
      </c>
      <c r="E136" s="12" t="str">
        <f t="shared" si="4"/>
        <v>01001010</v>
      </c>
      <c r="F136" t="str">
        <f t="shared" si="5"/>
        <v>J</v>
      </c>
    </row>
    <row r="137" spans="3:6" x14ac:dyDescent="0.25">
      <c r="C137">
        <v>75</v>
      </c>
      <c r="D137" s="5" t="str">
        <f t="shared" si="3"/>
        <v>0000004B</v>
      </c>
      <c r="E137" s="12" t="str">
        <f t="shared" si="4"/>
        <v>01001011</v>
      </c>
      <c r="F137" t="str">
        <f t="shared" si="5"/>
        <v>K</v>
      </c>
    </row>
    <row r="138" spans="3:6" x14ac:dyDescent="0.25">
      <c r="C138">
        <v>76</v>
      </c>
      <c r="D138" s="5" t="str">
        <f t="shared" si="3"/>
        <v>0000004C</v>
      </c>
      <c r="E138" s="12" t="str">
        <f t="shared" si="4"/>
        <v>01001100</v>
      </c>
      <c r="F138" t="str">
        <f t="shared" si="5"/>
        <v>L</v>
      </c>
    </row>
    <row r="139" spans="3:6" x14ac:dyDescent="0.25">
      <c r="C139">
        <v>77</v>
      </c>
      <c r="D139" s="5" t="str">
        <f t="shared" si="3"/>
        <v>0000004D</v>
      </c>
      <c r="E139" s="12" t="str">
        <f t="shared" si="4"/>
        <v>01001101</v>
      </c>
      <c r="F139" t="str">
        <f t="shared" si="5"/>
        <v>M</v>
      </c>
    </row>
    <row r="140" spans="3:6" x14ac:dyDescent="0.25">
      <c r="C140">
        <v>78</v>
      </c>
      <c r="D140" s="5" t="str">
        <f t="shared" si="3"/>
        <v>0000004E</v>
      </c>
      <c r="E140" s="12" t="str">
        <f t="shared" si="4"/>
        <v>01001110</v>
      </c>
      <c r="F140" t="str">
        <f t="shared" si="5"/>
        <v>N</v>
      </c>
    </row>
    <row r="141" spans="3:6" x14ac:dyDescent="0.25">
      <c r="C141">
        <v>79</v>
      </c>
      <c r="D141" s="5" t="str">
        <f t="shared" si="3"/>
        <v>0000004F</v>
      </c>
      <c r="E141" s="12" t="str">
        <f t="shared" si="4"/>
        <v>01001111</v>
      </c>
      <c r="F141" t="str">
        <f t="shared" si="5"/>
        <v>O</v>
      </c>
    </row>
    <row r="142" spans="3:6" x14ac:dyDescent="0.25">
      <c r="C142">
        <v>80</v>
      </c>
      <c r="D142" s="5" t="str">
        <f t="shared" si="3"/>
        <v>00000050</v>
      </c>
      <c r="E142" s="12" t="str">
        <f t="shared" si="4"/>
        <v>01010000</v>
      </c>
      <c r="F142" t="str">
        <f t="shared" si="5"/>
        <v>P</v>
      </c>
    </row>
    <row r="143" spans="3:6" x14ac:dyDescent="0.25">
      <c r="C143">
        <v>81</v>
      </c>
      <c r="D143" s="5" t="str">
        <f t="shared" si="3"/>
        <v>00000051</v>
      </c>
      <c r="E143" s="12" t="str">
        <f t="shared" si="4"/>
        <v>01010001</v>
      </c>
      <c r="F143" t="str">
        <f t="shared" si="5"/>
        <v>Q</v>
      </c>
    </row>
    <row r="144" spans="3:6" x14ac:dyDescent="0.25">
      <c r="C144">
        <v>82</v>
      </c>
      <c r="D144" s="5" t="str">
        <f t="shared" si="3"/>
        <v>00000052</v>
      </c>
      <c r="E144" s="12" t="str">
        <f t="shared" si="4"/>
        <v>01010010</v>
      </c>
      <c r="F144" t="str">
        <f t="shared" si="5"/>
        <v>R</v>
      </c>
    </row>
    <row r="145" spans="3:6" x14ac:dyDescent="0.25">
      <c r="C145">
        <v>83</v>
      </c>
      <c r="D145" s="5" t="str">
        <f t="shared" si="3"/>
        <v>00000053</v>
      </c>
      <c r="E145" s="12" t="str">
        <f t="shared" si="4"/>
        <v>01010011</v>
      </c>
      <c r="F145" t="str">
        <f t="shared" si="5"/>
        <v>S</v>
      </c>
    </row>
    <row r="146" spans="3:6" x14ac:dyDescent="0.25">
      <c r="C146">
        <v>84</v>
      </c>
      <c r="D146" s="5" t="str">
        <f t="shared" si="3"/>
        <v>00000054</v>
      </c>
      <c r="E146" s="12" t="str">
        <f t="shared" si="4"/>
        <v>01010100</v>
      </c>
      <c r="F146" t="str">
        <f t="shared" si="5"/>
        <v>T</v>
      </c>
    </row>
    <row r="147" spans="3:6" x14ac:dyDescent="0.25">
      <c r="C147">
        <v>85</v>
      </c>
      <c r="D147" s="5" t="str">
        <f t="shared" si="3"/>
        <v>00000055</v>
      </c>
      <c r="E147" s="12" t="str">
        <f t="shared" si="4"/>
        <v>01010101</v>
      </c>
      <c r="F147" t="str">
        <f t="shared" si="5"/>
        <v>U</v>
      </c>
    </row>
    <row r="148" spans="3:6" x14ac:dyDescent="0.25">
      <c r="C148">
        <v>86</v>
      </c>
      <c r="D148" s="5" t="str">
        <f t="shared" si="3"/>
        <v>00000056</v>
      </c>
      <c r="E148" s="12" t="str">
        <f t="shared" si="4"/>
        <v>01010110</v>
      </c>
      <c r="F148" t="str">
        <f t="shared" si="5"/>
        <v>V</v>
      </c>
    </row>
    <row r="149" spans="3:6" x14ac:dyDescent="0.25">
      <c r="C149">
        <v>87</v>
      </c>
      <c r="D149" s="5" t="str">
        <f t="shared" si="3"/>
        <v>00000057</v>
      </c>
      <c r="E149" s="12" t="str">
        <f t="shared" si="4"/>
        <v>01010111</v>
      </c>
      <c r="F149" t="str">
        <f t="shared" si="5"/>
        <v>W</v>
      </c>
    </row>
    <row r="150" spans="3:6" x14ac:dyDescent="0.25">
      <c r="C150">
        <v>88</v>
      </c>
      <c r="D150" s="5" t="str">
        <f t="shared" si="3"/>
        <v>00000058</v>
      </c>
      <c r="E150" s="12" t="str">
        <f t="shared" si="4"/>
        <v>01011000</v>
      </c>
      <c r="F150" t="str">
        <f t="shared" si="5"/>
        <v>X</v>
      </c>
    </row>
    <row r="151" spans="3:6" x14ac:dyDescent="0.25">
      <c r="C151">
        <v>89</v>
      </c>
      <c r="D151" s="5" t="str">
        <f t="shared" si="3"/>
        <v>00000059</v>
      </c>
      <c r="E151" s="12" t="str">
        <f t="shared" si="4"/>
        <v>01011001</v>
      </c>
      <c r="F151" t="str">
        <f t="shared" si="5"/>
        <v>Y</v>
      </c>
    </row>
    <row r="152" spans="3:6" x14ac:dyDescent="0.25">
      <c r="C152">
        <v>90</v>
      </c>
      <c r="D152" s="5" t="str">
        <f t="shared" si="3"/>
        <v>0000005A</v>
      </c>
      <c r="E152" s="12" t="str">
        <f t="shared" si="4"/>
        <v>01011010</v>
      </c>
      <c r="F152" t="str">
        <f t="shared" si="5"/>
        <v>Z</v>
      </c>
    </row>
    <row r="153" spans="3:6" x14ac:dyDescent="0.25">
      <c r="C153">
        <v>91</v>
      </c>
      <c r="D153" s="5" t="str">
        <f t="shared" si="3"/>
        <v>0000005B</v>
      </c>
      <c r="E153" s="12" t="str">
        <f t="shared" si="4"/>
        <v>01011011</v>
      </c>
      <c r="F153" t="str">
        <f t="shared" si="5"/>
        <v>[</v>
      </c>
    </row>
    <row r="154" spans="3:6" x14ac:dyDescent="0.25">
      <c r="C154">
        <v>92</v>
      </c>
      <c r="D154" s="5" t="str">
        <f t="shared" si="3"/>
        <v>0000005C</v>
      </c>
      <c r="E154" s="12" t="str">
        <f t="shared" si="4"/>
        <v>01011100</v>
      </c>
      <c r="F154" t="str">
        <f t="shared" si="5"/>
        <v>\</v>
      </c>
    </row>
    <row r="155" spans="3:6" x14ac:dyDescent="0.25">
      <c r="C155">
        <v>93</v>
      </c>
      <c r="D155" s="5" t="str">
        <f t="shared" si="3"/>
        <v>0000005D</v>
      </c>
      <c r="E155" s="12" t="str">
        <f t="shared" si="4"/>
        <v>01011101</v>
      </c>
      <c r="F155" t="str">
        <f t="shared" si="5"/>
        <v>]</v>
      </c>
    </row>
    <row r="156" spans="3:6" x14ac:dyDescent="0.25">
      <c r="C156">
        <v>94</v>
      </c>
      <c r="D156" s="5" t="str">
        <f t="shared" si="3"/>
        <v>0000005E</v>
      </c>
      <c r="E156" s="12" t="str">
        <f t="shared" si="4"/>
        <v>01011110</v>
      </c>
      <c r="F156" t="str">
        <f t="shared" si="5"/>
        <v>^</v>
      </c>
    </row>
    <row r="157" spans="3:6" x14ac:dyDescent="0.25">
      <c r="C157">
        <v>95</v>
      </c>
      <c r="D157" s="5" t="str">
        <f t="shared" si="3"/>
        <v>0000005F</v>
      </c>
      <c r="E157" s="12" t="str">
        <f t="shared" si="4"/>
        <v>01011111</v>
      </c>
      <c r="F157" t="str">
        <f t="shared" si="5"/>
        <v>_</v>
      </c>
    </row>
    <row r="158" spans="3:6" x14ac:dyDescent="0.25">
      <c r="C158">
        <v>96</v>
      </c>
      <c r="D158" s="5" t="str">
        <f t="shared" si="3"/>
        <v>00000060</v>
      </c>
      <c r="E158" s="12" t="str">
        <f t="shared" si="4"/>
        <v>01100000</v>
      </c>
      <c r="F158" t="str">
        <f t="shared" si="5"/>
        <v>`</v>
      </c>
    </row>
    <row r="159" spans="3:6" x14ac:dyDescent="0.25">
      <c r="C159">
        <v>97</v>
      </c>
      <c r="D159" s="5" t="str">
        <f t="shared" si="3"/>
        <v>00000061</v>
      </c>
      <c r="E159" s="12" t="str">
        <f t="shared" si="4"/>
        <v>01100001</v>
      </c>
      <c r="F159" t="str">
        <f t="shared" si="5"/>
        <v>a</v>
      </c>
    </row>
    <row r="160" spans="3:6" x14ac:dyDescent="0.25">
      <c r="C160">
        <v>98</v>
      </c>
      <c r="D160" s="5" t="str">
        <f t="shared" si="3"/>
        <v>00000062</v>
      </c>
      <c r="E160" s="12" t="str">
        <f t="shared" si="4"/>
        <v>01100010</v>
      </c>
      <c r="F160" t="str">
        <f t="shared" si="5"/>
        <v>b</v>
      </c>
    </row>
    <row r="161" spans="3:6" x14ac:dyDescent="0.25">
      <c r="C161">
        <v>99</v>
      </c>
      <c r="D161" s="5" t="str">
        <f t="shared" si="3"/>
        <v>00000063</v>
      </c>
      <c r="E161" s="12" t="str">
        <f t="shared" si="4"/>
        <v>01100011</v>
      </c>
      <c r="F161" t="str">
        <f t="shared" si="5"/>
        <v>c</v>
      </c>
    </row>
    <row r="162" spans="3:6" x14ac:dyDescent="0.25">
      <c r="C162">
        <v>100</v>
      </c>
      <c r="D162" s="5" t="str">
        <f t="shared" si="3"/>
        <v>00000064</v>
      </c>
      <c r="E162" s="12" t="str">
        <f t="shared" si="4"/>
        <v>01100100</v>
      </c>
      <c r="F162" t="str">
        <f t="shared" si="5"/>
        <v>d</v>
      </c>
    </row>
    <row r="163" spans="3:6" x14ac:dyDescent="0.25">
      <c r="C163">
        <v>101</v>
      </c>
      <c r="D163" s="5" t="str">
        <f t="shared" si="3"/>
        <v>00000065</v>
      </c>
      <c r="E163" s="12" t="str">
        <f t="shared" si="4"/>
        <v>01100101</v>
      </c>
      <c r="F163" t="str">
        <f t="shared" si="5"/>
        <v>e</v>
      </c>
    </row>
    <row r="164" spans="3:6" x14ac:dyDescent="0.25">
      <c r="C164">
        <v>102</v>
      </c>
      <c r="D164" s="5" t="str">
        <f t="shared" si="3"/>
        <v>00000066</v>
      </c>
      <c r="E164" s="12" t="str">
        <f t="shared" si="4"/>
        <v>01100110</v>
      </c>
      <c r="F164" t="str">
        <f t="shared" si="5"/>
        <v>f</v>
      </c>
    </row>
    <row r="165" spans="3:6" x14ac:dyDescent="0.25">
      <c r="C165">
        <v>103</v>
      </c>
      <c r="D165" s="5" t="str">
        <f t="shared" si="3"/>
        <v>00000067</v>
      </c>
      <c r="E165" s="12" t="str">
        <f t="shared" si="4"/>
        <v>01100111</v>
      </c>
      <c r="F165" t="str">
        <f t="shared" si="5"/>
        <v>g</v>
      </c>
    </row>
    <row r="166" spans="3:6" x14ac:dyDescent="0.25">
      <c r="C166">
        <v>104</v>
      </c>
      <c r="D166" s="5" t="str">
        <f t="shared" si="3"/>
        <v>00000068</v>
      </c>
      <c r="E166" s="12" t="str">
        <f t="shared" si="4"/>
        <v>01101000</v>
      </c>
      <c r="F166" t="str">
        <f t="shared" si="5"/>
        <v>h</v>
      </c>
    </row>
    <row r="167" spans="3:6" x14ac:dyDescent="0.25">
      <c r="C167">
        <v>105</v>
      </c>
      <c r="D167" s="5" t="str">
        <f t="shared" si="3"/>
        <v>00000069</v>
      </c>
      <c r="E167" s="12" t="str">
        <f t="shared" si="4"/>
        <v>01101001</v>
      </c>
      <c r="F167" t="str">
        <f t="shared" si="5"/>
        <v>i</v>
      </c>
    </row>
    <row r="168" spans="3:6" x14ac:dyDescent="0.25">
      <c r="C168">
        <v>106</v>
      </c>
      <c r="D168" s="5" t="str">
        <f t="shared" si="3"/>
        <v>0000006A</v>
      </c>
      <c r="E168" s="12" t="str">
        <f t="shared" si="4"/>
        <v>01101010</v>
      </c>
      <c r="F168" t="str">
        <f t="shared" si="5"/>
        <v>j</v>
      </c>
    </row>
    <row r="169" spans="3:6" x14ac:dyDescent="0.25">
      <c r="C169">
        <v>107</v>
      </c>
      <c r="D169" s="5" t="str">
        <f t="shared" si="3"/>
        <v>0000006B</v>
      </c>
      <c r="E169" s="12" t="str">
        <f t="shared" si="4"/>
        <v>01101011</v>
      </c>
      <c r="F169" t="str">
        <f t="shared" si="5"/>
        <v>k</v>
      </c>
    </row>
    <row r="170" spans="3:6" x14ac:dyDescent="0.25">
      <c r="C170">
        <v>108</v>
      </c>
      <c r="D170" s="5" t="str">
        <f t="shared" si="3"/>
        <v>0000006C</v>
      </c>
      <c r="E170" s="12" t="str">
        <f t="shared" si="4"/>
        <v>01101100</v>
      </c>
      <c r="F170" t="str">
        <f t="shared" si="5"/>
        <v>l</v>
      </c>
    </row>
    <row r="171" spans="3:6" x14ac:dyDescent="0.25">
      <c r="C171">
        <v>109</v>
      </c>
      <c r="D171" s="5" t="str">
        <f t="shared" si="3"/>
        <v>0000006D</v>
      </c>
      <c r="E171" s="12" t="str">
        <f t="shared" si="4"/>
        <v>01101101</v>
      </c>
      <c r="F171" t="str">
        <f t="shared" si="5"/>
        <v>m</v>
      </c>
    </row>
    <row r="172" spans="3:6" x14ac:dyDescent="0.25">
      <c r="C172">
        <v>110</v>
      </c>
      <c r="D172" s="5" t="str">
        <f t="shared" si="3"/>
        <v>0000006E</v>
      </c>
      <c r="E172" s="12" t="str">
        <f t="shared" si="4"/>
        <v>01101110</v>
      </c>
      <c r="F172" t="str">
        <f t="shared" si="5"/>
        <v>n</v>
      </c>
    </row>
    <row r="173" spans="3:6" x14ac:dyDescent="0.25">
      <c r="C173">
        <v>111</v>
      </c>
      <c r="D173" s="5" t="str">
        <f t="shared" si="3"/>
        <v>0000006F</v>
      </c>
      <c r="E173" s="12" t="str">
        <f t="shared" si="4"/>
        <v>01101111</v>
      </c>
      <c r="F173" t="str">
        <f t="shared" si="5"/>
        <v>o</v>
      </c>
    </row>
    <row r="174" spans="3:6" x14ac:dyDescent="0.25">
      <c r="C174">
        <v>112</v>
      </c>
      <c r="D174" s="5" t="str">
        <f t="shared" si="3"/>
        <v>00000070</v>
      </c>
      <c r="E174" s="12" t="str">
        <f t="shared" si="4"/>
        <v>01110000</v>
      </c>
      <c r="F174" t="str">
        <f t="shared" si="5"/>
        <v>p</v>
      </c>
    </row>
    <row r="175" spans="3:6" x14ac:dyDescent="0.25">
      <c r="C175">
        <v>113</v>
      </c>
      <c r="D175" s="5" t="str">
        <f t="shared" si="3"/>
        <v>00000071</v>
      </c>
      <c r="E175" s="12" t="str">
        <f t="shared" si="4"/>
        <v>01110001</v>
      </c>
      <c r="F175" t="str">
        <f t="shared" si="5"/>
        <v>q</v>
      </c>
    </row>
    <row r="176" spans="3:6" x14ac:dyDescent="0.25">
      <c r="C176">
        <v>114</v>
      </c>
      <c r="D176" s="5" t="str">
        <f t="shared" si="3"/>
        <v>00000072</v>
      </c>
      <c r="E176" s="12" t="str">
        <f t="shared" si="4"/>
        <v>01110010</v>
      </c>
      <c r="F176" t="str">
        <f t="shared" si="5"/>
        <v>r</v>
      </c>
    </row>
    <row r="177" spans="3:6" x14ac:dyDescent="0.25">
      <c r="C177">
        <v>115</v>
      </c>
      <c r="D177" s="5" t="str">
        <f t="shared" si="3"/>
        <v>00000073</v>
      </c>
      <c r="E177" s="12" t="str">
        <f t="shared" si="4"/>
        <v>01110011</v>
      </c>
      <c r="F177" t="str">
        <f t="shared" si="5"/>
        <v>s</v>
      </c>
    </row>
    <row r="178" spans="3:6" x14ac:dyDescent="0.25">
      <c r="C178">
        <v>116</v>
      </c>
      <c r="D178" s="5" t="str">
        <f t="shared" si="3"/>
        <v>00000074</v>
      </c>
      <c r="E178" s="12" t="str">
        <f t="shared" si="4"/>
        <v>01110100</v>
      </c>
      <c r="F178" t="str">
        <f t="shared" si="5"/>
        <v>t</v>
      </c>
    </row>
    <row r="179" spans="3:6" x14ac:dyDescent="0.25">
      <c r="C179">
        <v>117</v>
      </c>
      <c r="D179" s="5" t="str">
        <f t="shared" si="3"/>
        <v>00000075</v>
      </c>
      <c r="E179" s="12" t="str">
        <f t="shared" si="4"/>
        <v>01110101</v>
      </c>
      <c r="F179" t="str">
        <f t="shared" si="5"/>
        <v>u</v>
      </c>
    </row>
    <row r="180" spans="3:6" x14ac:dyDescent="0.25">
      <c r="C180">
        <v>118</v>
      </c>
      <c r="D180" s="5" t="str">
        <f t="shared" si="3"/>
        <v>00000076</v>
      </c>
      <c r="E180" s="12" t="str">
        <f t="shared" si="4"/>
        <v>01110110</v>
      </c>
      <c r="F180" t="str">
        <f t="shared" si="5"/>
        <v>v</v>
      </c>
    </row>
    <row r="181" spans="3:6" x14ac:dyDescent="0.25">
      <c r="C181">
        <v>119</v>
      </c>
      <c r="D181" s="5" t="str">
        <f t="shared" si="3"/>
        <v>00000077</v>
      </c>
      <c r="E181" s="12" t="str">
        <f t="shared" si="4"/>
        <v>01110111</v>
      </c>
      <c r="F181" t="str">
        <f t="shared" si="5"/>
        <v>w</v>
      </c>
    </row>
    <row r="182" spans="3:6" x14ac:dyDescent="0.25">
      <c r="C182">
        <v>120</v>
      </c>
      <c r="D182" s="5" t="str">
        <f t="shared" si="3"/>
        <v>00000078</v>
      </c>
      <c r="E182" s="12" t="str">
        <f t="shared" si="4"/>
        <v>01111000</v>
      </c>
      <c r="F182" t="str">
        <f t="shared" si="5"/>
        <v>x</v>
      </c>
    </row>
    <row r="183" spans="3:6" x14ac:dyDescent="0.25">
      <c r="C183">
        <v>121</v>
      </c>
      <c r="D183" s="5" t="str">
        <f t="shared" si="3"/>
        <v>00000079</v>
      </c>
      <c r="E183" s="12" t="str">
        <f t="shared" si="4"/>
        <v>01111001</v>
      </c>
      <c r="F183" t="str">
        <f t="shared" si="5"/>
        <v>y</v>
      </c>
    </row>
    <row r="184" spans="3:6" x14ac:dyDescent="0.25">
      <c r="C184">
        <v>122</v>
      </c>
      <c r="D184" s="5" t="str">
        <f t="shared" si="3"/>
        <v>0000007A</v>
      </c>
      <c r="E184" s="12" t="str">
        <f t="shared" si="4"/>
        <v>01111010</v>
      </c>
      <c r="F184" t="str">
        <f t="shared" si="5"/>
        <v>z</v>
      </c>
    </row>
    <row r="185" spans="3:6" x14ac:dyDescent="0.25">
      <c r="C185">
        <v>123</v>
      </c>
      <c r="D185" s="5" t="str">
        <f t="shared" si="3"/>
        <v>0000007B</v>
      </c>
      <c r="E185" s="12" t="str">
        <f t="shared" si="4"/>
        <v>01111011</v>
      </c>
      <c r="F185" t="str">
        <f t="shared" si="5"/>
        <v>{</v>
      </c>
    </row>
    <row r="186" spans="3:6" x14ac:dyDescent="0.25">
      <c r="C186">
        <v>124</v>
      </c>
      <c r="D186" s="5" t="str">
        <f t="shared" si="3"/>
        <v>0000007C</v>
      </c>
      <c r="E186" s="12" t="str">
        <f t="shared" si="4"/>
        <v>01111100</v>
      </c>
      <c r="F186" t="str">
        <f t="shared" si="5"/>
        <v>|</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A73D999F036B42AD056BDE4396346B" ma:contentTypeVersion="10" ma:contentTypeDescription="Create a new document." ma:contentTypeScope="" ma:versionID="f38051a40793107125df6fd2cf6caa0c">
  <xsd:schema xmlns:xsd="http://www.w3.org/2001/XMLSchema" xmlns:xs="http://www.w3.org/2001/XMLSchema" xmlns:p="http://schemas.microsoft.com/office/2006/metadata/properties" xmlns:ns2="c9026152-9b54-4ee6-9b5a-bf7aa0a8cc5a" targetNamespace="http://schemas.microsoft.com/office/2006/metadata/properties" ma:root="true" ma:fieldsID="bd510e8de0c3c517cdb74318588ad138" ns2:_="">
    <xsd:import namespace="c9026152-9b54-4ee6-9b5a-bf7aa0a8cc5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26152-9b54-4ee6-9b5a-bf7aa0a8cc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mments" ma:index="16" nillable="true" ma:displayName="Comments" ma:format="Dropdown" ma:internalName="Comment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9026152-9b54-4ee6-9b5a-bf7aa0a8cc5a">
      <Terms xmlns="http://schemas.microsoft.com/office/infopath/2007/PartnerControls"/>
    </lcf76f155ced4ddcb4097134ff3c332f>
    <Comments xmlns="c9026152-9b54-4ee6-9b5a-bf7aa0a8cc5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13C1DA-61C3-4C6E-8FC4-37824B52A4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26152-9b54-4ee6-9b5a-bf7aa0a8c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4111B9-D961-4880-A1B0-CD2D9D07FDA4}">
  <ds:schemaRefs>
    <ds:schemaRef ds:uri="http://purl.org/dc/elements/1.1/"/>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9026152-9b54-4ee6-9b5a-bf7aa0a8cc5a"/>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FB8CB54-C59D-4B52-87D6-AEEE765566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USB_DataLogger (old)</vt:lpstr>
      <vt:lpstr>0x10-Transmit</vt:lpstr>
      <vt:lpstr>0x11-Explicit-Transmit</vt:lpstr>
      <vt:lpstr>0x90-Recieve</vt:lpstr>
      <vt:lpstr>Interlock</vt:lpstr>
      <vt:lpstr>ON-OFF_Cluster</vt:lpstr>
      <vt:lpstr>RS232</vt:lpstr>
      <vt:lpstr>USB</vt:lpstr>
      <vt:lpstr>RS232_DataLogger(old)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Angus</dc:creator>
  <cp:keywords/>
  <dc:description/>
  <cp:lastModifiedBy>Angus Jackson (22716598)</cp:lastModifiedBy>
  <cp:revision/>
  <dcterms:created xsi:type="dcterms:W3CDTF">2023-08-15T09:56:58Z</dcterms:created>
  <dcterms:modified xsi:type="dcterms:W3CDTF">2023-10-25T08:58:25Z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0x010100CDA73D999F036B42AD056BDE4396346B</vt:lpwstr>
  </property>
  <property fmtid="{D5CDD505-2E9C-101B-9397-08002B2CF9AE}" pid="3" name="MediaServiceImageTags">
    <vt:lpwstr/>
  </property>
  <property fmtid="{D5CDD505-2E9C-101B-9397-08002B2CF9AE}" pid="4" name="WorkbookGuid">
    <vt:lpwstr>7dda1c06-f9bb-4d6b-bd7a-ca3ad738cecd</vt:lpwstr>
  </property>
</Properties>
</file>