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7775" windowHeight="10995"/>
  </bookViews>
  <sheets>
    <sheet name="wuhan_0130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<sst xmlns="http://schemas.openxmlformats.org/spreadsheetml/2006/main" count="5" uniqueCount="5">
  <si>
    <t>t</t>
  </si>
  <si>
    <t>I_predicted</t>
    <phoneticPr fontId="18" type="noConversion"/>
  </si>
  <si>
    <t>dRdt_hat</t>
    <phoneticPr fontId="18" type="noConversion"/>
  </si>
  <si>
    <t>dRdt_adjusted</t>
    <phoneticPr fontId="18" type="noConversion"/>
  </si>
  <si>
    <t>I_adjusted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</si>
</sst>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34" borderId="0" xfId="0" applyNumberFormat="1" applyFill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RowHeight="13.5" x14ac:dyDescent="0.15"/>
  <cols>
    <col min="2" max="2" width="10.5" bestFit="1" customWidth="1"/>
    <col min="3" max="4" width="9" style="3"/>
    <col min="6" max="7" width="9" style="1"/>
    <col min="8" max="9" width="9.5" style="1" bestFit="1" customWidth="1"/>
  </cols>
  <sheetData>
    <row r="1" spans="1:9" x14ac:dyDescent="0.15">
      <c r="A1" t="s">
        <v>0</v>
      </c>
      <c r="C1" s="3" t="s">
        <v>3</v>
      </c>
      <c r="D1" s="3" t="s">
        <v>4</v>
      </c>
      <c r="F1" s="1" t="s">
        <v>2</v>
      </c>
      <c r="H1" s="1" t="s">
        <v>1</v>
      </c>
    </row>
    <row r="2" spans="1:9" x14ac:dyDescent="0.15">
      <c r="A2">
        <v>0</v>
      </c>
      <c r="B2" s="4">
        <v>43841</v>
      </c>
      <c r="C2" s="3">
        <v>0</v>
      </c>
      <c r="D2" s="3">
        <v>34</v>
      </c>
      <c r="F2" s="1">
        <f>373*(_xlfn.SECH(0.156*A2-2.94))^2</f>
        <v>4.1466094757070486</v>
      </c>
      <c r="H2" s="1">
        <f>3909*(_xlfn.SECH(0.1358*A2-3.28))^2</f>
        <v>22.076229873218889</v>
      </c>
      <c r="I2" s="1">
        <f>2934*(_xlfn.SECH(0.1506*A2-3.3116))^2</f>
        <v>15.557763016068572</v>
      </c>
    </row>
    <row r="3" spans="1:9" x14ac:dyDescent="0.15">
      <c r="A3">
        <v>1</v>
      </c>
      <c r="B3" s="4">
        <v>43842</v>
      </c>
      <c r="C3" s="3">
        <v>0</v>
      </c>
      <c r="D3" s="3">
        <v>33</v>
      </c>
      <c r="F3" s="1">
        <f t="shared" ref="F3:F45" si="0">375*(_xlfn.SECH(0.152*A3-2.89))^2</f>
        <v>6.2268200706605903</v>
      </c>
      <c r="H3" s="1">
        <f t="shared" ref="H3:H45" si="1">3909*(_xlfn.SECH(0.1358*A3-3.28))^2</f>
        <v>28.939840619914897</v>
      </c>
      <c r="I3" s="1">
        <f t="shared" ref="I3:I45" si="2">2934*(_xlfn.SECH(0.1506*A3-3.3116))^2</f>
        <v>21.006393597162866</v>
      </c>
    </row>
    <row r="4" spans="1:9" x14ac:dyDescent="0.15">
      <c r="A4">
        <v>2</v>
      </c>
      <c r="B4" s="4">
        <v>43843</v>
      </c>
      <c r="C4" s="3">
        <v>0</v>
      </c>
      <c r="D4" s="3">
        <v>33</v>
      </c>
      <c r="F4" s="1">
        <f t="shared" si="0"/>
        <v>8.4140760961007963</v>
      </c>
      <c r="H4" s="1">
        <f t="shared" si="1"/>
        <v>37.926961503519969</v>
      </c>
      <c r="I4" s="1">
        <f t="shared" si="2"/>
        <v>28.353961358881808</v>
      </c>
    </row>
    <row r="5" spans="1:9" x14ac:dyDescent="0.15">
      <c r="A5">
        <v>3</v>
      </c>
      <c r="B5" s="4">
        <v>43844</v>
      </c>
      <c r="C5" s="3">
        <v>0</v>
      </c>
      <c r="D5" s="3">
        <v>33</v>
      </c>
      <c r="F5" s="1">
        <f t="shared" si="0"/>
        <v>11.357766097221203</v>
      </c>
      <c r="H5" s="1">
        <f t="shared" si="1"/>
        <v>49.687095089144833</v>
      </c>
      <c r="I5" s="1">
        <f t="shared" si="2"/>
        <v>38.254645938750492</v>
      </c>
    </row>
    <row r="6" spans="1:9" x14ac:dyDescent="0.15">
      <c r="A6">
        <v>4</v>
      </c>
      <c r="B6" s="4">
        <v>43845</v>
      </c>
      <c r="C6" s="3">
        <v>0</v>
      </c>
      <c r="D6" s="3">
        <v>27</v>
      </c>
      <c r="F6" s="1">
        <f t="shared" si="0"/>
        <v>15.309715587347483</v>
      </c>
      <c r="H6" s="1">
        <f t="shared" si="1"/>
        <v>65.063036164554674</v>
      </c>
      <c r="I6" s="1">
        <f t="shared" si="2"/>
        <v>51.581725502579374</v>
      </c>
    </row>
    <row r="7" spans="1:9" x14ac:dyDescent="0.15">
      <c r="A7">
        <v>5</v>
      </c>
      <c r="B7" s="4">
        <v>43846</v>
      </c>
      <c r="C7" s="3">
        <v>4</v>
      </c>
      <c r="D7" s="3">
        <v>28</v>
      </c>
      <c r="F7" s="1">
        <f t="shared" si="0"/>
        <v>20.597575272831541</v>
      </c>
      <c r="H7" s="2">
        <f t="shared" si="1"/>
        <v>85.144545071492772</v>
      </c>
      <c r="I7" s="1">
        <f t="shared" si="2"/>
        <v>69.495814794442396</v>
      </c>
    </row>
    <row r="8" spans="1:9" x14ac:dyDescent="0.15">
      <c r="A8">
        <v>6</v>
      </c>
      <c r="B8" s="4">
        <v>43847</v>
      </c>
      <c r="C8" s="3">
        <v>17</v>
      </c>
      <c r="D8" s="3">
        <v>41</v>
      </c>
      <c r="F8" s="1">
        <f t="shared" si="0"/>
        <v>27.641079706503355</v>
      </c>
      <c r="H8" s="2">
        <f t="shared" si="1"/>
        <v>111.33413791350205</v>
      </c>
      <c r="I8" s="1">
        <f t="shared" si="2"/>
        <v>93.530101503154</v>
      </c>
    </row>
    <row r="9" spans="1:9" x14ac:dyDescent="0.15">
      <c r="A9">
        <v>7</v>
      </c>
      <c r="B9" s="4">
        <v>43848</v>
      </c>
      <c r="C9" s="3">
        <v>59</v>
      </c>
      <c r="D9" s="3">
        <v>94</v>
      </c>
      <c r="F9" s="2">
        <f t="shared" si="0"/>
        <v>36.96617918749719</v>
      </c>
      <c r="H9" s="2">
        <f t="shared" si="1"/>
        <v>145.42563184700393</v>
      </c>
      <c r="I9" s="2">
        <f t="shared" si="2"/>
        <v>125.69315699478483</v>
      </c>
    </row>
    <row r="10" spans="1:9" x14ac:dyDescent="0.15">
      <c r="A10">
        <v>8</v>
      </c>
      <c r="B10" s="4">
        <v>43849</v>
      </c>
      <c r="C10" s="3">
        <v>77</v>
      </c>
      <c r="D10" s="3">
        <v>170</v>
      </c>
      <c r="F10" s="2">
        <f t="shared" si="0"/>
        <v>49.211081185263843</v>
      </c>
      <c r="H10" s="2">
        <f t="shared" si="1"/>
        <v>189.69425627475292</v>
      </c>
      <c r="I10" s="2">
        <f t="shared" si="2"/>
        <v>168.5861649391484</v>
      </c>
    </row>
    <row r="11" spans="1:9" x14ac:dyDescent="0.15">
      <c r="A11">
        <v>9</v>
      </c>
      <c r="B11" s="4">
        <v>43850</v>
      </c>
      <c r="C11" s="3">
        <v>60</v>
      </c>
      <c r="D11" s="3">
        <v>227</v>
      </c>
      <c r="F11" s="2">
        <f t="shared" si="0"/>
        <v>65.113561769958267</v>
      </c>
      <c r="H11" s="2">
        <f t="shared" si="1"/>
        <v>246.99356588752184</v>
      </c>
      <c r="I11" s="2">
        <f t="shared" si="2"/>
        <v>225.52383382605507</v>
      </c>
    </row>
    <row r="12" spans="1:9" x14ac:dyDescent="0.15">
      <c r="A12">
        <v>10</v>
      </c>
      <c r="B12" s="4">
        <v>43851</v>
      </c>
      <c r="C12" s="3">
        <v>105</v>
      </c>
      <c r="D12" s="3">
        <v>326</v>
      </c>
      <c r="F12" s="2">
        <f t="shared" si="0"/>
        <v>85.46251099234145</v>
      </c>
      <c r="H12" s="2">
        <f t="shared" si="1"/>
        <v>320.8479984740527</v>
      </c>
      <c r="I12" s="2">
        <f t="shared" si="2"/>
        <v>300.63432837693858</v>
      </c>
    </row>
    <row r="13" spans="1:9" x14ac:dyDescent="0.15">
      <c r="A13">
        <v>11</v>
      </c>
      <c r="B13" s="4">
        <v>43852</v>
      </c>
      <c r="C13" s="3">
        <v>102</v>
      </c>
      <c r="D13" s="3">
        <v>420</v>
      </c>
      <c r="F13" s="2">
        <f t="shared" si="0"/>
        <v>110.98984085697879</v>
      </c>
      <c r="H13" s="2">
        <f t="shared" si="1"/>
        <v>415.51927052621573</v>
      </c>
      <c r="I13" s="2">
        <f t="shared" si="2"/>
        <v>398.89004635920452</v>
      </c>
    </row>
    <row r="14" spans="1:9" x14ac:dyDescent="0.15">
      <c r="A14">
        <v>12</v>
      </c>
      <c r="B14" s="4">
        <v>43853</v>
      </c>
      <c r="C14" s="3">
        <v>129.36000000000001</v>
      </c>
      <c r="D14" s="3">
        <v>540.36</v>
      </c>
      <c r="F14" s="2">
        <f t="shared" si="0"/>
        <v>142.17587340577217</v>
      </c>
      <c r="H14" s="2">
        <f t="shared" si="1"/>
        <v>536.00827593242457</v>
      </c>
      <c r="I14" s="2">
        <f t="shared" si="2"/>
        <v>525.98506712320511</v>
      </c>
    </row>
    <row r="15" spans="1:9" x14ac:dyDescent="0.15">
      <c r="A15">
        <v>13</v>
      </c>
      <c r="B15" s="4">
        <v>43854</v>
      </c>
      <c r="C15" s="3">
        <v>165.09023999999999</v>
      </c>
      <c r="D15" s="3">
        <v>689.45024000000001</v>
      </c>
      <c r="F15" s="2">
        <f t="shared" si="0"/>
        <v>178.95135805602612</v>
      </c>
      <c r="H15" s="2">
        <f t="shared" si="1"/>
        <v>687.9306357389172</v>
      </c>
      <c r="I15" s="2">
        <f t="shared" si="2"/>
        <v>687.92718084214584</v>
      </c>
    </row>
    <row r="16" spans="1:9" x14ac:dyDescent="0.15">
      <c r="A16">
        <v>14</v>
      </c>
      <c r="B16" s="4">
        <v>43855</v>
      </c>
      <c r="C16" s="3">
        <v>176.72591616</v>
      </c>
      <c r="D16" s="3">
        <v>851.17615616000001</v>
      </c>
      <c r="F16" s="2">
        <f t="shared" si="0"/>
        <v>220.31641960970711</v>
      </c>
      <c r="H16" s="2">
        <f t="shared" si="1"/>
        <v>877.17464458282154</v>
      </c>
      <c r="I16" s="2">
        <f t="shared" si="2"/>
        <v>890.16381552316113</v>
      </c>
    </row>
    <row r="17" spans="1:9" x14ac:dyDescent="0.15">
      <c r="A17">
        <v>15</v>
      </c>
      <c r="B17" s="4">
        <v>43856</v>
      </c>
      <c r="C17" s="3">
        <v>273.99725958143995</v>
      </c>
      <c r="D17" s="3">
        <v>1105.1734157414398</v>
      </c>
      <c r="F17" s="2">
        <f t="shared" si="0"/>
        <v>263.97213760994987</v>
      </c>
      <c r="H17" s="2">
        <f t="shared" si="1"/>
        <v>1109.2217634869892</v>
      </c>
      <c r="I17" s="2">
        <f t="shared" si="2"/>
        <v>1136.0461867647407</v>
      </c>
    </row>
    <row r="18" spans="1:9" x14ac:dyDescent="0.15">
      <c r="A18">
        <v>16</v>
      </c>
      <c r="B18" s="4">
        <v>43857</v>
      </c>
      <c r="C18" s="3">
        <v>379.82658425856005</v>
      </c>
      <c r="D18" s="3">
        <v>1463</v>
      </c>
      <c r="F18" s="2">
        <f t="shared" si="0"/>
        <v>306.16058874018108</v>
      </c>
      <c r="H18" s="2">
        <f t="shared" si="1"/>
        <v>1387.9995985903104</v>
      </c>
      <c r="I18" s="2">
        <f t="shared" si="2"/>
        <v>1424.525367069318</v>
      </c>
    </row>
    <row r="19" spans="1:9" x14ac:dyDescent="0.15">
      <c r="A19">
        <v>17</v>
      </c>
      <c r="B19" s="4">
        <v>43858</v>
      </c>
      <c r="C19" s="3">
        <v>315</v>
      </c>
      <c r="D19" s="3">
        <v>1759</v>
      </c>
      <c r="F19" s="2">
        <f t="shared" si="0"/>
        <v>341.96754276890925</v>
      </c>
      <c r="H19" s="2">
        <f t="shared" si="1"/>
        <v>1714.179544787597</v>
      </c>
      <c r="I19" s="2">
        <f t="shared" si="2"/>
        <v>1747.2705754196672</v>
      </c>
    </row>
    <row r="20" spans="1:9" x14ac:dyDescent="0.15">
      <c r="A20">
        <v>18</v>
      </c>
      <c r="B20" s="4">
        <v>43859</v>
      </c>
      <c r="C20" s="3">
        <v>356</v>
      </c>
      <c r="D20" s="3">
        <v>2083</v>
      </c>
      <c r="F20" s="2">
        <f t="shared" si="0"/>
        <v>366.24524554606836</v>
      </c>
      <c r="H20" s="2">
        <f t="shared" si="1"/>
        <v>2082.9759991646279</v>
      </c>
      <c r="I20" s="2">
        <f t="shared" si="2"/>
        <v>2085.9749994388171</v>
      </c>
    </row>
    <row r="21" spans="1:9" x14ac:dyDescent="0.15">
      <c r="A21">
        <v>19</v>
      </c>
      <c r="B21" s="4">
        <v>43860</v>
      </c>
      <c r="C21" s="3">
        <v>378</v>
      </c>
      <c r="D21" s="3">
        <v>2410</v>
      </c>
      <c r="F21" s="5">
        <f t="shared" si="0"/>
        <v>374.99850000400005</v>
      </c>
      <c r="H21" s="2">
        <f t="shared" si="1"/>
        <v>2481.7968889530803</v>
      </c>
      <c r="I21" s="2">
        <f t="shared" si="2"/>
        <v>2411.3445557877535</v>
      </c>
    </row>
    <row r="22" spans="1:9" x14ac:dyDescent="0.15">
      <c r="A22">
        <v>20</v>
      </c>
      <c r="B22" s="4">
        <v>43861</v>
      </c>
      <c r="F22" s="1">
        <f t="shared" si="0"/>
        <v>366.6874675361189</v>
      </c>
      <c r="H22" s="1">
        <f t="shared" si="1"/>
        <v>2888.5207538246805</v>
      </c>
      <c r="I22" s="1">
        <f t="shared" si="2"/>
        <v>2685.6372679051792</v>
      </c>
    </row>
    <row r="23" spans="1:9" x14ac:dyDescent="0.15">
      <c r="A23">
        <v>21</v>
      </c>
      <c r="B23" s="4">
        <v>43862</v>
      </c>
      <c r="F23" s="1">
        <f t="shared" si="0"/>
        <v>342.77545290952145</v>
      </c>
      <c r="H23" s="1">
        <f t="shared" si="1"/>
        <v>3271.5699171535621</v>
      </c>
      <c r="I23" s="1">
        <f t="shared" si="2"/>
        <v>2869.8143579568432</v>
      </c>
    </row>
    <row r="24" spans="1:9" x14ac:dyDescent="0.15">
      <c r="A24">
        <v>22</v>
      </c>
      <c r="B24" s="4">
        <v>43863</v>
      </c>
      <c r="F24" s="1">
        <f t="shared" si="0"/>
        <v>307.20777444074645</v>
      </c>
      <c r="H24" s="1">
        <f t="shared" si="1"/>
        <v>3592.9552839156709</v>
      </c>
      <c r="I24" s="5">
        <f t="shared" si="2"/>
        <v>2933.9924889728181</v>
      </c>
    </row>
    <row r="25" spans="1:9" x14ac:dyDescent="0.15">
      <c r="A25">
        <v>23</v>
      </c>
      <c r="B25" s="4">
        <v>43864</v>
      </c>
      <c r="F25" s="1">
        <f t="shared" si="0"/>
        <v>265.12072700849563</v>
      </c>
      <c r="H25" s="1">
        <f t="shared" si="1"/>
        <v>3814.683160578636</v>
      </c>
      <c r="I25" s="1">
        <f t="shared" si="2"/>
        <v>2867.0703546881387</v>
      </c>
    </row>
    <row r="26" spans="1:9" x14ac:dyDescent="0.15">
      <c r="A26">
        <v>24</v>
      </c>
      <c r="B26" s="4">
        <v>43865</v>
      </c>
      <c r="F26" s="1">
        <f t="shared" si="0"/>
        <v>221.44923938190973</v>
      </c>
      <c r="H26" s="5">
        <f t="shared" si="1"/>
        <v>3907.3092979046655</v>
      </c>
      <c r="I26" s="1">
        <f t="shared" si="2"/>
        <v>2680.6159989718453</v>
      </c>
    </row>
    <row r="27" spans="1:9" x14ac:dyDescent="0.15">
      <c r="A27">
        <v>25</v>
      </c>
      <c r="B27" s="4">
        <v>43866</v>
      </c>
      <c r="F27" s="1">
        <f t="shared" si="0"/>
        <v>179.9881020488468</v>
      </c>
      <c r="H27" s="1">
        <f t="shared" si="1"/>
        <v>3857.7558736374372</v>
      </c>
      <c r="I27" s="1">
        <f t="shared" si="2"/>
        <v>2404.8195869007654</v>
      </c>
    </row>
    <row r="28" spans="1:9" x14ac:dyDescent="0.15">
      <c r="A28">
        <v>26</v>
      </c>
      <c r="B28" s="4">
        <v>43867</v>
      </c>
      <c r="F28" s="1">
        <f t="shared" si="0"/>
        <v>143.07405352357583</v>
      </c>
      <c r="H28" s="1">
        <f t="shared" si="1"/>
        <v>3673.0761837401669</v>
      </c>
      <c r="I28" s="1">
        <f t="shared" si="2"/>
        <v>2078.7948789687534</v>
      </c>
    </row>
    <row r="29" spans="1:9" x14ac:dyDescent="0.15">
      <c r="A29">
        <v>27</v>
      </c>
      <c r="B29" s="4">
        <v>43868</v>
      </c>
      <c r="F29" s="1">
        <f t="shared" si="0"/>
        <v>111.73683656066642</v>
      </c>
      <c r="H29" s="1">
        <f t="shared" si="1"/>
        <v>3378.4029265067029</v>
      </c>
      <c r="I29" s="1">
        <f t="shared" si="2"/>
        <v>1740.1625272615743</v>
      </c>
    </row>
    <row r="30" spans="1:9" x14ac:dyDescent="0.15">
      <c r="A30">
        <v>28</v>
      </c>
      <c r="B30" s="4">
        <v>43869</v>
      </c>
      <c r="F30" s="1">
        <f t="shared" si="0"/>
        <v>86.065074853151202</v>
      </c>
      <c r="H30" s="1">
        <f t="shared" si="1"/>
        <v>3010.0534945917248</v>
      </c>
      <c r="I30" s="1">
        <f t="shared" si="2"/>
        <v>1417.99398804012</v>
      </c>
    </row>
    <row r="31" spans="1:9" x14ac:dyDescent="0.15">
      <c r="A31">
        <v>29</v>
      </c>
      <c r="B31" s="4">
        <v>43870</v>
      </c>
      <c r="F31" s="1">
        <f t="shared" si="0"/>
        <v>65.588634686888042</v>
      </c>
      <c r="H31" s="1">
        <f t="shared" si="1"/>
        <v>2606.8393976113666</v>
      </c>
      <c r="I31" s="1">
        <f t="shared" si="2"/>
        <v>1130.3643356516109</v>
      </c>
    </row>
    <row r="32" spans="1:9" x14ac:dyDescent="0.15">
      <c r="A32">
        <v>30</v>
      </c>
      <c r="B32" s="4">
        <v>43871</v>
      </c>
      <c r="F32" s="1">
        <f t="shared" si="0"/>
        <v>49.579297083962913</v>
      </c>
      <c r="H32" s="1">
        <f t="shared" si="1"/>
        <v>2202.7855706250584</v>
      </c>
      <c r="I32" s="1">
        <f t="shared" si="2"/>
        <v>885.41882997941059</v>
      </c>
    </row>
    <row r="33" spans="1:9" x14ac:dyDescent="0.15">
      <c r="A33">
        <v>31</v>
      </c>
      <c r="B33" s="4">
        <v>43872</v>
      </c>
      <c r="F33" s="1">
        <f t="shared" si="0"/>
        <v>37.247964665995234</v>
      </c>
      <c r="H33" s="1">
        <f t="shared" si="1"/>
        <v>1823.0357207592192</v>
      </c>
      <c r="I33" s="1">
        <f t="shared" si="2"/>
        <v>684.08414685951766</v>
      </c>
    </row>
    <row r="34" spans="1:9" x14ac:dyDescent="0.15">
      <c r="A34">
        <v>32</v>
      </c>
      <c r="B34" s="4">
        <v>43873</v>
      </c>
      <c r="F34" s="1">
        <f t="shared" si="0"/>
        <v>27.854691207349742</v>
      </c>
      <c r="H34" s="1">
        <f t="shared" si="1"/>
        <v>1482.9757278177208</v>
      </c>
      <c r="I34" s="1">
        <f t="shared" si="2"/>
        <v>522.9432624213598</v>
      </c>
    </row>
    <row r="35" spans="1:9" x14ac:dyDescent="0.15">
      <c r="A35">
        <v>33</v>
      </c>
      <c r="B35" s="4">
        <v>43874</v>
      </c>
      <c r="F35" s="1">
        <f t="shared" si="0"/>
        <v>20.758372770631269</v>
      </c>
      <c r="H35" s="1">
        <f t="shared" si="1"/>
        <v>1189.5425403591698</v>
      </c>
      <c r="I35" s="1">
        <f t="shared" si="2"/>
        <v>396.52351940962598</v>
      </c>
    </row>
    <row r="36" spans="1:9" x14ac:dyDescent="0.15">
      <c r="A36">
        <v>34</v>
      </c>
      <c r="B36" s="4">
        <v>43875</v>
      </c>
      <c r="F36" s="1">
        <f t="shared" si="0"/>
        <v>15.43012816169351</v>
      </c>
      <c r="H36" s="1">
        <f t="shared" si="1"/>
        <v>943.48541513710154</v>
      </c>
      <c r="I36" s="1">
        <f t="shared" si="2"/>
        <v>298.81670922340049</v>
      </c>
    </row>
    <row r="37" spans="1:9" x14ac:dyDescent="0.15">
      <c r="A37">
        <v>35</v>
      </c>
      <c r="B37" s="4">
        <v>43876</v>
      </c>
      <c r="F37" s="1">
        <f t="shared" si="0"/>
        <v>11.44758946452535</v>
      </c>
      <c r="H37" s="1">
        <f t="shared" si="1"/>
        <v>741.66719962535058</v>
      </c>
      <c r="I37" s="1">
        <f t="shared" si="2"/>
        <v>224.14114135253246</v>
      </c>
    </row>
    <row r="38" spans="1:9" x14ac:dyDescent="0.15">
      <c r="A38">
        <v>36</v>
      </c>
      <c r="B38" s="4">
        <v>43877</v>
      </c>
      <c r="F38" s="1">
        <f t="shared" si="0"/>
        <v>8.4808901078887864</v>
      </c>
      <c r="H38" s="1">
        <f t="shared" si="1"/>
        <v>578.93580545058819</v>
      </c>
      <c r="I38" s="1">
        <f t="shared" si="2"/>
        <v>167.54181919423061</v>
      </c>
    </row>
    <row r="39" spans="1:9" x14ac:dyDescent="0.15">
      <c r="A39">
        <v>37</v>
      </c>
      <c r="B39" s="4">
        <v>43878</v>
      </c>
      <c r="F39" s="1">
        <f t="shared" si="0"/>
        <v>6.2764141150872428</v>
      </c>
      <c r="H39" s="1">
        <f t="shared" si="1"/>
        <v>449.43620350323999</v>
      </c>
      <c r="I39" s="1">
        <f t="shared" si="2"/>
        <v>124.90854460462319</v>
      </c>
    </row>
    <row r="40" spans="1:9" x14ac:dyDescent="0.15">
      <c r="A40">
        <v>38</v>
      </c>
      <c r="B40" s="4">
        <v>43879</v>
      </c>
      <c r="F40" s="1">
        <f t="shared" si="0"/>
        <v>4.6413395123376535</v>
      </c>
      <c r="H40" s="1">
        <f t="shared" si="1"/>
        <v>347.41985309572925</v>
      </c>
      <c r="I40" s="1">
        <f t="shared" si="2"/>
        <v>92.942947372245527</v>
      </c>
    </row>
    <row r="41" spans="1:9" x14ac:dyDescent="0.15">
      <c r="A41">
        <v>39</v>
      </c>
      <c r="B41" s="4">
        <v>43880</v>
      </c>
      <c r="F41" s="1">
        <f t="shared" si="0"/>
        <v>3.4302425105011776</v>
      </c>
      <c r="H41" s="1">
        <f t="shared" si="1"/>
        <v>267.67633019806289</v>
      </c>
      <c r="I41" s="1">
        <f t="shared" si="2"/>
        <v>69.057710601809916</v>
      </c>
    </row>
    <row r="42" spans="1:9" x14ac:dyDescent="0.15">
      <c r="A42">
        <v>40</v>
      </c>
      <c r="B42" s="4">
        <v>43881</v>
      </c>
      <c r="F42" s="1">
        <f t="shared" si="0"/>
        <v>2.5340859787529211</v>
      </c>
      <c r="H42" s="1">
        <f t="shared" si="1"/>
        <v>205.71329969913526</v>
      </c>
      <c r="I42" s="1">
        <f t="shared" si="2"/>
        <v>51.255543644180257</v>
      </c>
    </row>
    <row r="43" spans="1:9" x14ac:dyDescent="0.15">
      <c r="A43">
        <v>41</v>
      </c>
      <c r="B43" s="4">
        <v>43882</v>
      </c>
      <c r="F43" s="1">
        <f t="shared" si="0"/>
        <v>1.8714628923603813</v>
      </c>
      <c r="H43" s="1">
        <f t="shared" si="1"/>
        <v>157.78547572796575</v>
      </c>
      <c r="I43" s="1">
        <f t="shared" si="2"/>
        <v>38.012184074319322</v>
      </c>
    </row>
    <row r="44" spans="1:9" x14ac:dyDescent="0.15">
      <c r="A44">
        <v>42</v>
      </c>
      <c r="B44" s="4">
        <v>43883</v>
      </c>
      <c r="F44" s="1">
        <f t="shared" si="0"/>
        <v>1.3817840545135138</v>
      </c>
      <c r="H44" s="1">
        <f t="shared" si="1"/>
        <v>120.84296326887323</v>
      </c>
      <c r="I44" s="1">
        <f t="shared" si="2"/>
        <v>28.173946045143044</v>
      </c>
    </row>
    <row r="45" spans="1:9" x14ac:dyDescent="0.15">
      <c r="A45">
        <v>43</v>
      </c>
      <c r="B45" s="4">
        <v>43884</v>
      </c>
      <c r="F45" s="1">
        <f t="shared" si="0"/>
        <v>1.0200574212676581</v>
      </c>
      <c r="H45" s="1">
        <f t="shared" si="1"/>
        <v>92.443762491822213</v>
      </c>
      <c r="I45" s="1">
        <f t="shared" si="2"/>
        <v>20.872859514437629</v>
      </c>
    </row>
    <row r="46" spans="1:9" x14ac:dyDescent="0.15">
      <c r="A46">
        <v>44</v>
      </c>
      <c r="B46" s="4">
        <v>43885</v>
      </c>
      <c r="F46" s="1">
        <f t="shared" ref="F46:F52" si="3">375*(_xlfn.SECH(0.152*A46-2.89))^2</f>
        <v>0.7529290527872553</v>
      </c>
      <c r="H46" s="1">
        <f t="shared" ref="H46:H52" si="4">3909*(_xlfn.SECH(0.1358*A46-3.28))^2</f>
        <v>70.656609751930276</v>
      </c>
      <c r="I46" s="1">
        <f t="shared" ref="I46:I52" si="5">2934*(_xlfn.SECH(0.1506*A46-3.3116))^2</f>
        <v>15.458773094247601</v>
      </c>
    </row>
    <row r="47" spans="1:9" x14ac:dyDescent="0.15">
      <c r="A47">
        <v>45</v>
      </c>
      <c r="B47" s="4">
        <v>43886</v>
      </c>
      <c r="F47" s="1">
        <f t="shared" si="3"/>
        <v>0.55570318757239023</v>
      </c>
      <c r="H47" s="1">
        <f t="shared" si="4"/>
        <v>53.9680476287853</v>
      </c>
      <c r="I47" s="1">
        <f t="shared" si="5"/>
        <v>11.446257682230224</v>
      </c>
    </row>
    <row r="48" spans="1:9" x14ac:dyDescent="0.15">
      <c r="A48">
        <v>46</v>
      </c>
      <c r="B48" s="4">
        <v>43887</v>
      </c>
      <c r="F48" s="1">
        <f t="shared" si="3"/>
        <v>0.41011131653521943</v>
      </c>
      <c r="H48" s="1">
        <f t="shared" si="4"/>
        <v>41.200087249074741</v>
      </c>
      <c r="I48" s="1">
        <f t="shared" si="5"/>
        <v>8.4737292063228882</v>
      </c>
    </row>
    <row r="49" spans="1:9" x14ac:dyDescent="0.15">
      <c r="A49">
        <v>47</v>
      </c>
      <c r="B49" s="4">
        <v>43888</v>
      </c>
      <c r="F49" s="1">
        <f t="shared" si="3"/>
        <v>0.30264848379995907</v>
      </c>
      <c r="H49" s="1">
        <f t="shared" si="4"/>
        <v>31.440519389213236</v>
      </c>
      <c r="I49" s="1">
        <f t="shared" si="5"/>
        <v>6.2723216115925071</v>
      </c>
    </row>
    <row r="50" spans="1:9" x14ac:dyDescent="0.15">
      <c r="A50">
        <v>48</v>
      </c>
      <c r="B50" s="4">
        <v>43889</v>
      </c>
      <c r="F50" s="1">
        <f t="shared" si="3"/>
        <v>0.2233361014241334</v>
      </c>
      <c r="H50" s="1">
        <f t="shared" si="4"/>
        <v>23.9856596863427</v>
      </c>
      <c r="I50" s="1">
        <f t="shared" si="5"/>
        <v>4.6423686317104478</v>
      </c>
    </row>
    <row r="51" spans="1:9" x14ac:dyDescent="0.15">
      <c r="A51">
        <v>49</v>
      </c>
      <c r="B51" s="4">
        <v>43890</v>
      </c>
      <c r="F51" s="1">
        <f t="shared" si="3"/>
        <v>0.16480383558780959</v>
      </c>
      <c r="H51" s="1">
        <f t="shared" si="4"/>
        <v>18.294255292759903</v>
      </c>
      <c r="I51" s="1">
        <f t="shared" si="5"/>
        <v>3.4357339093864661</v>
      </c>
    </row>
    <row r="52" spans="1:9" x14ac:dyDescent="0.15">
      <c r="A52">
        <v>50</v>
      </c>
      <c r="B52" s="4">
        <v>43891</v>
      </c>
      <c r="F52" s="1">
        <f t="shared" si="3"/>
        <v>0.12160930653499827</v>
      </c>
      <c r="H52" s="1">
        <f t="shared" si="4"/>
        <v>13.950904911555849</v>
      </c>
      <c r="I52" s="1">
        <f t="shared" si="5"/>
        <v>2.5425890719878423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wuhan_0130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2020-01-31T12:23:35Z</dcterms:created>
  <dcterms:modified xsi:type="dcterms:W3CDTF">2020-01-31T13:19:22Z</dcterms:modified>
</cp:coreProperties>
</file>