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oenix\source\repos\Eklipse-Games\xcom-enemyeternal\metrics\"/>
    </mc:Choice>
  </mc:AlternateContent>
  <xr:revisionPtr revIDLastSave="0" documentId="13_ncr:1_{E0081D32-99BA-4083-9303-23425783546A}" xr6:coauthVersionLast="47" xr6:coauthVersionMax="47" xr10:uidLastSave="{00000000-0000-0000-0000-000000000000}"/>
  <bookViews>
    <workbookView xWindow="-110" yWindow="-110" windowWidth="19420" windowHeight="10420" xr2:uid="{EB47B550-E58A-4646-B89E-9CBA77073B0E}"/>
  </bookViews>
  <sheets>
    <sheet name="UNIT STATS" sheetId="1" r:id="rId1"/>
    <sheet name="AI STATS" sheetId="2" r:id="rId2"/>
    <sheet name="WEAPON STATS" sheetId="3" r:id="rId3"/>
  </sheets>
  <definedNames>
    <definedName name="_xlnm._FilterDatabase" localSheetId="1" hidden="1">'AI STATS'!$A$3:$G$3</definedName>
    <definedName name="_xlnm._FilterDatabase" localSheetId="0" hidden="1">'UNIT STATS'!$A$3:$O$3</definedName>
    <definedName name="_xlnm._FilterDatabase" localSheetId="2" hidden="1">'WEAPON STATS'!$A$3:$N$3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4" i="1"/>
  <c r="N4" i="1" s="1"/>
  <c r="M13" i="1"/>
  <c r="N13" i="1" s="1"/>
  <c r="M9" i="3"/>
  <c r="L5" i="3"/>
  <c r="L14" i="3"/>
  <c r="N15" i="3"/>
  <c r="M15" i="3"/>
  <c r="L15" i="3"/>
  <c r="N11" i="3"/>
  <c r="M11" i="3"/>
  <c r="L11" i="3"/>
  <c r="M8" i="3"/>
  <c r="L8" i="3"/>
  <c r="L12" i="3"/>
  <c r="M7" i="3"/>
  <c r="N7" i="3"/>
  <c r="L7" i="3"/>
  <c r="N4" i="3"/>
  <c r="M4" i="3"/>
  <c r="L4" i="3"/>
  <c r="N10" i="3"/>
  <c r="M10" i="3"/>
  <c r="L10" i="3"/>
  <c r="N6" i="3"/>
  <c r="M6" i="3"/>
  <c r="L6" i="3"/>
  <c r="N9" i="3"/>
  <c r="L9" i="3"/>
  <c r="M6" i="1"/>
  <c r="N6" i="1" s="1"/>
  <c r="M12" i="1"/>
  <c r="N12" i="1" s="1"/>
  <c r="M5" i="1"/>
  <c r="N5" i="1" s="1"/>
  <c r="N17" i="1"/>
  <c r="M11" i="1"/>
  <c r="N11" i="1" s="1"/>
  <c r="M14" i="1"/>
  <c r="N14" i="1" s="1"/>
  <c r="M7" i="1"/>
  <c r="N7" i="1" s="1"/>
  <c r="M9" i="1"/>
  <c r="N9" i="1" s="1"/>
  <c r="M8" i="1"/>
  <c r="N8" i="1" s="1"/>
  <c r="M10" i="1"/>
  <c r="N10" i="1" s="1"/>
  <c r="M18" i="1"/>
  <c r="N18" i="1" s="1"/>
  <c r="M16" i="1"/>
  <c r="N16" i="1" s="1"/>
  <c r="M15" i="1"/>
  <c r="N15" i="1" s="1"/>
  <c r="M19" i="1"/>
  <c r="N19" i="1" s="1"/>
</calcChain>
</file>

<file path=xl/sharedStrings.xml><?xml version="1.0" encoding="utf-8"?>
<sst xmlns="http://schemas.openxmlformats.org/spreadsheetml/2006/main" count="252" uniqueCount="138">
  <si>
    <t>AIM</t>
  </si>
  <si>
    <t>HEALTH</t>
  </si>
  <si>
    <t>MOBILITY</t>
  </si>
  <si>
    <t>HACK</t>
  </si>
  <si>
    <t>WILL</t>
  </si>
  <si>
    <t>DODGE</t>
  </si>
  <si>
    <t>Armour</t>
  </si>
  <si>
    <t>Special Rules</t>
  </si>
  <si>
    <t>UNIT NAME</t>
  </si>
  <si>
    <t>Total Stats</t>
  </si>
  <si>
    <t>PSI</t>
  </si>
  <si>
    <t>ADVENT Trooper</t>
  </si>
  <si>
    <t>ADVENT Officer</t>
  </si>
  <si>
    <t>ADVENT Stun Lancer</t>
  </si>
  <si>
    <t>Cost</t>
  </si>
  <si>
    <t>UNIT STATS</t>
  </si>
  <si>
    <t>Sectoid</t>
  </si>
  <si>
    <t>Faceless</t>
  </si>
  <si>
    <t>FACTION</t>
  </si>
  <si>
    <t>ROLE</t>
  </si>
  <si>
    <t>ADVENT</t>
  </si>
  <si>
    <t>XCOM</t>
  </si>
  <si>
    <t>TROOPER</t>
  </si>
  <si>
    <t>SNIPER</t>
  </si>
  <si>
    <t>SUPPORT</t>
  </si>
  <si>
    <t>TACKLER</t>
  </si>
  <si>
    <t>HEAVY</t>
  </si>
  <si>
    <t>PSIONIC</t>
  </si>
  <si>
    <t>Psi Operative</t>
  </si>
  <si>
    <t>Viper</t>
  </si>
  <si>
    <t>Phantom</t>
  </si>
  <si>
    <t>Squad Tactics, Weak Minded</t>
  </si>
  <si>
    <t>Unstable</t>
  </si>
  <si>
    <t>Squadsight</t>
  </si>
  <si>
    <t>Hacker</t>
  </si>
  <si>
    <t>Squad Tactics</t>
  </si>
  <si>
    <t>Blast Padding</t>
  </si>
  <si>
    <t>Deadeye</t>
  </si>
  <si>
    <t>Infiltrator, Weak Minded</t>
  </si>
  <si>
    <t>Commanding Presence</t>
  </si>
  <si>
    <t>Cautious</t>
  </si>
  <si>
    <t>AI STATS</t>
  </si>
  <si>
    <t>Priorities</t>
  </si>
  <si>
    <t>Grenadier</t>
  </si>
  <si>
    <t>Rookie</t>
  </si>
  <si>
    <t>Ranger</t>
  </si>
  <si>
    <t>Specialist</t>
  </si>
  <si>
    <t>Sharpshooter</t>
  </si>
  <si>
    <t>Will never take cover.
1. Closest
2. Strongest
3. Wounded</t>
  </si>
  <si>
    <t>A!* (3+)
A!* (1-2)</t>
  </si>
  <si>
    <t>O!* (3+)
M!* (1-2)</t>
  </si>
  <si>
    <t>O!* (3+)
A! (1-2)</t>
  </si>
  <si>
    <t>1 - Omega</t>
  </si>
  <si>
    <t>2-3 - Delta</t>
  </si>
  <si>
    <t>4-5 - Bravo</t>
  </si>
  <si>
    <t>6 - Alpha</t>
  </si>
  <si>
    <t>O! (3+)
D! (1-2)</t>
  </si>
  <si>
    <t>O! (3+)
O* (1-2)</t>
  </si>
  <si>
    <t>A! (3+)
A* (1-2)</t>
  </si>
  <si>
    <t>A! (3+)
A!* (1-2)</t>
  </si>
  <si>
    <t>1. Strongest
2. Closest
3. Healthiest</t>
  </si>
  <si>
    <t>A! (3+)
F!* (1-2)</t>
  </si>
  <si>
    <t>O (3+)
F (1-2)</t>
  </si>
  <si>
    <t>A (3+)
M! (1-2)</t>
  </si>
  <si>
    <t>A! (3+)
A (1-2)</t>
  </si>
  <si>
    <t>[Mindspin] preference.
1. Wounded
2. Weakest
3. Closest</t>
  </si>
  <si>
    <t>M (3+)
D (1-2)</t>
  </si>
  <si>
    <t>A (3+)
A! (1-2)</t>
  </si>
  <si>
    <t>A (3+)
D (1-2)</t>
  </si>
  <si>
    <t>A (3+)
A (1-2)</t>
  </si>
  <si>
    <t>1. Furthest
2. Wounded
3. Weakest</t>
  </si>
  <si>
    <t>D (3+)
F! (1-2)</t>
  </si>
  <si>
    <t>D! (3+)
D! (1-2)</t>
  </si>
  <si>
    <t>D (3+)
D! (1-2)</t>
  </si>
  <si>
    <t>A (3+)
F (1-2)</t>
  </si>
  <si>
    <t>Special Rules preference.
1. Wounded
2. Weakest
3. Closest</t>
  </si>
  <si>
    <t>A! (3+)
D! (1-2)</t>
  </si>
  <si>
    <t>O (3+)
A! (1-2)</t>
  </si>
  <si>
    <t>O! (3+)
M! (1-2)</t>
  </si>
  <si>
    <t>O! (3+)
O!* (1-2)</t>
  </si>
  <si>
    <t>[Secondary Weapon] preference.
1. Closest
2. Weakest
3. Wounded</t>
  </si>
  <si>
    <t>F (3+)
F! (1-2)</t>
  </si>
  <si>
    <t>O (3+)
O (1-2)</t>
  </si>
  <si>
    <t>A (3+)
M (1-2)</t>
  </si>
  <si>
    <t>1. Wounded
2. Closest
3. Strongest</t>
  </si>
  <si>
    <t>Faceless (AI)</t>
  </si>
  <si>
    <t>Heavy-Focused (AI)</t>
  </si>
  <si>
    <t>Psi-Focused (AI)</t>
  </si>
  <si>
    <t>Sniper-Focused (AI)</t>
  </si>
  <si>
    <t>Support-Focused (AI)</t>
  </si>
  <si>
    <t>Tackler-Focused (AI)</t>
  </si>
  <si>
    <t>Trooper-Focused (AI)</t>
  </si>
  <si>
    <t>The Commander</t>
  </si>
  <si>
    <t>ADVENT General</t>
  </si>
  <si>
    <t>Commanding Presence II, Unique</t>
  </si>
  <si>
    <t>SUPPORT1</t>
  </si>
  <si>
    <t>SUPPORT2</t>
  </si>
  <si>
    <t>HEAVY1</t>
  </si>
  <si>
    <t>PSIONIC1</t>
  </si>
  <si>
    <t>SNIPER1</t>
  </si>
  <si>
    <t>TACKLER1</t>
  </si>
  <si>
    <t>TROOPER1</t>
  </si>
  <si>
    <t>ADVENT Purifier</t>
  </si>
  <si>
    <t>SPARK</t>
  </si>
  <si>
    <t>HEAVY2</t>
  </si>
  <si>
    <t>Damage</t>
  </si>
  <si>
    <t>Type</t>
  </si>
  <si>
    <t>Range</t>
  </si>
  <si>
    <t>Tier II Cost</t>
  </si>
  <si>
    <t>Tier I Cost</t>
  </si>
  <si>
    <t>Tier III Cost</t>
  </si>
  <si>
    <t>Primary Weapons (Assault Rifles)</t>
  </si>
  <si>
    <t>/-</t>
  </si>
  <si>
    <t>Critical</t>
  </si>
  <si>
    <t>Primary Weapons (Cannons)</t>
  </si>
  <si>
    <t>Primary Weapons (Faceless Claws)</t>
  </si>
  <si>
    <t>Primary Weapons (Shotguns)</t>
  </si>
  <si>
    <t>Primary Weapons (Sniper Rifles)</t>
  </si>
  <si>
    <t>Secondary Weapons (GREMLINs)</t>
  </si>
  <si>
    <t>Secondary Weapons (Grenade Launchers)</t>
  </si>
  <si>
    <t>Secondary Weapons (Pistols)</t>
  </si>
  <si>
    <t>Secondary Weapons (Psi Amps)</t>
  </si>
  <si>
    <t>Secondary Weapons (Shock Lances)</t>
  </si>
  <si>
    <t>Secondary Weapons (Swords)</t>
  </si>
  <si>
    <t>Secondary Weapons (Viper Tongue)</t>
  </si>
  <si>
    <t>Shredding</t>
  </si>
  <si>
    <t>Sniper</t>
  </si>
  <si>
    <t>⛨</t>
  </si>
  <si>
    <t>Tier III</t>
  </si>
  <si>
    <t>Tier II</t>
  </si>
  <si>
    <t>⚡</t>
  </si>
  <si>
    <t>Zapper</t>
  </si>
  <si>
    <t>💥</t>
  </si>
  <si>
    <t>High Explosive, Scatter</t>
  </si>
  <si>
    <t>Stun</t>
  </si>
  <si>
    <t>☣</t>
  </si>
  <si>
    <t>Lasso</t>
  </si>
  <si>
    <t>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</si>
</sst>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EB86-B494-49C7-AE29-DB56967CB25B}">
  <dimension ref="A1:O19"/>
  <sheetViews>
    <sheetView tabSelected="1" topLeftCell="C1" workbookViewId="0">
      <selection activeCell="N9" sqref="N9"/>
    </sheetView>
  </sheetViews>
  <sheetFormatPr defaultRowHeight="14.5" x14ac:dyDescent="0.35"/>
  <cols>
    <col min="1" max="2" width="11.90625" bestFit="1" customWidth="1"/>
    <col min="3" max="3" width="20.1796875" bestFit="1" customWidth="1"/>
    <col min="4" max="4" width="6.7265625" bestFit="1" customWidth="1"/>
    <col min="5" max="5" width="11.08984375" bestFit="1" customWidth="1"/>
    <col min="6" max="6" width="12.453125" bestFit="1" customWidth="1"/>
    <col min="7" max="7" width="8.7265625" bestFit="1" customWidth="1"/>
    <col min="8" max="8" width="7.7265625" bestFit="1" customWidth="1"/>
    <col min="9" max="9" width="1.90625" bestFit="1" customWidth="1"/>
    <col min="10" max="10" width="6.36328125" bestFit="1" customWidth="1"/>
    <col min="11" max="11" width="3.453125" bestFit="1" customWidth="1"/>
    <col min="12" max="12" width="12.81640625" bestFit="1" customWidth="1"/>
    <col min="13" max="13" width="12.6328125" bestFit="1" customWidth="1"/>
    <col min="14" max="14" width="7.26953125" bestFit="1" customWidth="1"/>
    <col min="15" max="15" width="30.54296875" bestFit="1" customWidth="1"/>
  </cols>
  <sheetData>
    <row r="1" spans="1:15" x14ac:dyDescent="0.35">
      <c r="A1" t="s">
        <v>15</v>
      </c>
    </row>
    <row r="3" spans="1:15" x14ac:dyDescent="0.35">
      <c r="A3" s="9" t="s">
        <v>18</v>
      </c>
      <c r="B3" s="9" t="s">
        <v>19</v>
      </c>
      <c r="C3" s="9" t="s">
        <v>8</v>
      </c>
      <c r="D3" s="9" t="s">
        <v>0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10</v>
      </c>
      <c r="K3" s="9"/>
      <c r="L3" s="9" t="s">
        <v>6</v>
      </c>
      <c r="M3" s="9" t="s">
        <v>9</v>
      </c>
      <c r="N3" s="9" t="s">
        <v>14</v>
      </c>
      <c r="O3" s="9" t="s">
        <v>7</v>
      </c>
    </row>
    <row r="4" spans="1:15" x14ac:dyDescent="0.35">
      <c r="A4" s="10" t="s">
        <v>20</v>
      </c>
      <c r="B4" s="10" t="s">
        <v>104</v>
      </c>
      <c r="C4" s="10" t="s">
        <v>17</v>
      </c>
      <c r="D4" s="10">
        <v>7</v>
      </c>
      <c r="E4" s="10">
        <v>7</v>
      </c>
      <c r="F4" s="10">
        <v>4</v>
      </c>
      <c r="G4" s="10">
        <v>3</v>
      </c>
      <c r="H4" s="10">
        <v>10</v>
      </c>
      <c r="I4" s="10">
        <v>0</v>
      </c>
      <c r="J4" s="10">
        <v>0</v>
      </c>
      <c r="K4" s="10" t="s">
        <v>137</v>
      </c>
      <c r="L4" s="7">
        <v>3</v>
      </c>
      <c r="M4" s="10">
        <f>D4+E4+F4+G4+H4+I4+J4+L4</f>
        <v>34</v>
      </c>
      <c r="N4" s="10">
        <f>M4*3</f>
        <v>102</v>
      </c>
      <c r="O4" s="10" t="s">
        <v>38</v>
      </c>
    </row>
    <row r="5" spans="1:15" x14ac:dyDescent="0.35">
      <c r="A5" s="10" t="s">
        <v>20</v>
      </c>
      <c r="B5" s="10" t="s">
        <v>96</v>
      </c>
      <c r="C5" s="10" t="s">
        <v>93</v>
      </c>
      <c r="D5" s="10">
        <v>6</v>
      </c>
      <c r="E5" s="10">
        <v>3</v>
      </c>
      <c r="F5" s="10">
        <v>5</v>
      </c>
      <c r="G5" s="10">
        <v>7</v>
      </c>
      <c r="H5" s="10">
        <v>9</v>
      </c>
      <c r="I5" s="10">
        <v>3</v>
      </c>
      <c r="J5" s="10">
        <v>0</v>
      </c>
      <c r="K5" s="10" t="s">
        <v>127</v>
      </c>
      <c r="L5" s="7">
        <v>2</v>
      </c>
      <c r="M5" s="10">
        <f>D5+E5+F5+G5+H5+I5+J5+L5</f>
        <v>35</v>
      </c>
      <c r="N5" s="10">
        <f>M5*3</f>
        <v>105</v>
      </c>
      <c r="O5" s="10" t="s">
        <v>94</v>
      </c>
    </row>
    <row r="6" spans="1:15" x14ac:dyDescent="0.35">
      <c r="A6" s="10" t="s">
        <v>20</v>
      </c>
      <c r="B6" s="10" t="s">
        <v>97</v>
      </c>
      <c r="C6" s="10" t="s">
        <v>102</v>
      </c>
      <c r="D6" s="10">
        <v>7</v>
      </c>
      <c r="E6" s="10">
        <v>5</v>
      </c>
      <c r="F6" s="10">
        <v>5</v>
      </c>
      <c r="G6" s="10">
        <v>3</v>
      </c>
      <c r="H6" s="10">
        <v>9</v>
      </c>
      <c r="I6" s="10">
        <v>3</v>
      </c>
      <c r="J6" s="10">
        <v>0</v>
      </c>
      <c r="K6" s="10" t="s">
        <v>127</v>
      </c>
      <c r="L6" s="7">
        <v>1</v>
      </c>
      <c r="M6" s="10">
        <f>D6+E6+F6+G6+H6+I6+J6+L6</f>
        <v>33</v>
      </c>
      <c r="N6" s="10">
        <f>M6*3</f>
        <v>99</v>
      </c>
      <c r="O6" s="10"/>
    </row>
    <row r="7" spans="1:15" x14ac:dyDescent="0.35">
      <c r="A7" s="10" t="s">
        <v>20</v>
      </c>
      <c r="B7" s="10" t="s">
        <v>98</v>
      </c>
      <c r="C7" s="10" t="s">
        <v>16</v>
      </c>
      <c r="D7" s="10">
        <v>5</v>
      </c>
      <c r="E7" s="10">
        <v>3</v>
      </c>
      <c r="F7" s="10">
        <v>5</v>
      </c>
      <c r="G7" s="10">
        <v>3</v>
      </c>
      <c r="H7" s="10">
        <v>7</v>
      </c>
      <c r="I7" s="10">
        <v>3</v>
      </c>
      <c r="J7" s="10">
        <v>8</v>
      </c>
      <c r="K7" s="10" t="s">
        <v>137</v>
      </c>
      <c r="L7" s="7">
        <v>1</v>
      </c>
      <c r="M7" s="10">
        <f>D7+E7+F7+G7+H7+I7+J7+L7</f>
        <v>35</v>
      </c>
      <c r="N7" s="10">
        <f>M7*3</f>
        <v>105</v>
      </c>
      <c r="O7" s="10" t="s">
        <v>40</v>
      </c>
    </row>
    <row r="8" spans="1:15" x14ac:dyDescent="0.35">
      <c r="A8" s="10" t="s">
        <v>20</v>
      </c>
      <c r="B8" s="10" t="s">
        <v>95</v>
      </c>
      <c r="C8" s="10" t="s">
        <v>12</v>
      </c>
      <c r="D8" s="10">
        <v>6</v>
      </c>
      <c r="E8" s="10">
        <v>3</v>
      </c>
      <c r="F8" s="10">
        <v>6</v>
      </c>
      <c r="G8" s="10">
        <v>7</v>
      </c>
      <c r="H8" s="10">
        <v>8</v>
      </c>
      <c r="I8" s="10">
        <v>3</v>
      </c>
      <c r="J8" s="10">
        <v>0</v>
      </c>
      <c r="K8" s="10" t="s">
        <v>127</v>
      </c>
      <c r="L8" s="7">
        <v>1</v>
      </c>
      <c r="M8" s="10">
        <f>D8+E8+F8+G8+H8+I8+J8+L8</f>
        <v>34</v>
      </c>
      <c r="N8" s="10">
        <f>M8*3</f>
        <v>102</v>
      </c>
      <c r="O8" s="10" t="s">
        <v>39</v>
      </c>
    </row>
    <row r="9" spans="1:15" x14ac:dyDescent="0.35">
      <c r="A9" s="10" t="s">
        <v>20</v>
      </c>
      <c r="B9" s="10" t="s">
        <v>100</v>
      </c>
      <c r="C9" s="10" t="s">
        <v>13</v>
      </c>
      <c r="D9" s="10">
        <v>8</v>
      </c>
      <c r="E9" s="10">
        <v>4</v>
      </c>
      <c r="F9" s="10">
        <v>7</v>
      </c>
      <c r="G9" s="10">
        <v>3</v>
      </c>
      <c r="H9" s="10">
        <v>8</v>
      </c>
      <c r="I9" s="10">
        <v>3</v>
      </c>
      <c r="J9" s="10">
        <v>0</v>
      </c>
      <c r="K9" s="10" t="s">
        <v>127</v>
      </c>
      <c r="L9" s="7">
        <v>1</v>
      </c>
      <c r="M9" s="10">
        <f>D9+E9+F9+G9+H9+I9+J9+L9</f>
        <v>34</v>
      </c>
      <c r="N9" s="10">
        <f>M9*3</f>
        <v>102</v>
      </c>
      <c r="O9" s="10" t="s">
        <v>30</v>
      </c>
    </row>
    <row r="10" spans="1:15" x14ac:dyDescent="0.35">
      <c r="A10" s="10" t="s">
        <v>20</v>
      </c>
      <c r="B10" s="10" t="s">
        <v>101</v>
      </c>
      <c r="C10" s="10" t="s">
        <v>11</v>
      </c>
      <c r="D10" s="10">
        <v>7</v>
      </c>
      <c r="E10" s="10">
        <v>4</v>
      </c>
      <c r="F10" s="10">
        <v>6</v>
      </c>
      <c r="G10" s="10">
        <v>3</v>
      </c>
      <c r="H10" s="10">
        <v>8</v>
      </c>
      <c r="I10" s="10">
        <v>3</v>
      </c>
      <c r="J10" s="10">
        <v>0</v>
      </c>
      <c r="K10" s="10" t="s">
        <v>127</v>
      </c>
      <c r="L10" s="7">
        <v>1</v>
      </c>
      <c r="M10" s="10">
        <f>D10+E10+F10+G10+H10+I10+J10+L10</f>
        <v>32</v>
      </c>
      <c r="N10" s="10">
        <f>M10*3</f>
        <v>96</v>
      </c>
      <c r="O10" s="10" t="s">
        <v>31</v>
      </c>
    </row>
    <row r="11" spans="1:15" x14ac:dyDescent="0.35">
      <c r="A11" s="10" t="s">
        <v>20</v>
      </c>
      <c r="B11" s="10" t="s">
        <v>99</v>
      </c>
      <c r="C11" s="10" t="s">
        <v>29</v>
      </c>
      <c r="D11" s="10">
        <v>8</v>
      </c>
      <c r="E11" s="10">
        <v>3</v>
      </c>
      <c r="F11" s="10">
        <v>6</v>
      </c>
      <c r="G11" s="10">
        <v>4</v>
      </c>
      <c r="H11" s="10">
        <v>7</v>
      </c>
      <c r="I11" s="10">
        <v>6</v>
      </c>
      <c r="J11" s="10">
        <v>0</v>
      </c>
      <c r="K11" s="10" t="s">
        <v>137</v>
      </c>
      <c r="L11" s="7">
        <v>0</v>
      </c>
      <c r="M11" s="10">
        <f>D11+E11+F11+G11+H11+I11+J11+L11</f>
        <v>34</v>
      </c>
      <c r="N11" s="10">
        <f>M11*3</f>
        <v>102</v>
      </c>
      <c r="O11" s="10" t="s">
        <v>37</v>
      </c>
    </row>
    <row r="12" spans="1:15" x14ac:dyDescent="0.35">
      <c r="A12" s="10" t="s">
        <v>21</v>
      </c>
      <c r="B12" s="10" t="s">
        <v>104</v>
      </c>
      <c r="C12" s="10" t="s">
        <v>103</v>
      </c>
      <c r="D12" s="10">
        <v>5</v>
      </c>
      <c r="E12" s="10">
        <v>6</v>
      </c>
      <c r="F12" s="10">
        <v>4</v>
      </c>
      <c r="G12" s="10">
        <v>6</v>
      </c>
      <c r="H12" s="10">
        <v>10</v>
      </c>
      <c r="I12" s="10">
        <v>0</v>
      </c>
      <c r="J12" s="10">
        <v>0</v>
      </c>
      <c r="K12" s="10" t="s">
        <v>132</v>
      </c>
      <c r="L12" s="7">
        <v>3</v>
      </c>
      <c r="M12" s="10">
        <f>D12+E12+F12+G12+H12+I12+J12+L12</f>
        <v>34</v>
      </c>
      <c r="N12" s="10">
        <f>M12*3</f>
        <v>102</v>
      </c>
      <c r="O12" s="10"/>
    </row>
    <row r="13" spans="1:15" x14ac:dyDescent="0.35">
      <c r="A13" s="10" t="s">
        <v>21</v>
      </c>
      <c r="B13" s="10" t="s">
        <v>97</v>
      </c>
      <c r="C13" s="10" t="s">
        <v>43</v>
      </c>
      <c r="D13" s="10">
        <v>7</v>
      </c>
      <c r="E13" s="10">
        <v>5</v>
      </c>
      <c r="F13" s="10">
        <v>5</v>
      </c>
      <c r="G13" s="10">
        <v>3</v>
      </c>
      <c r="H13" s="10">
        <v>9</v>
      </c>
      <c r="I13" s="10">
        <v>3</v>
      </c>
      <c r="J13" s="10">
        <v>0</v>
      </c>
      <c r="K13" s="10" t="s">
        <v>127</v>
      </c>
      <c r="L13" s="7">
        <v>1</v>
      </c>
      <c r="M13" s="10">
        <f>D13+E13+F13+G13+H13+I13+J13+L13</f>
        <v>33</v>
      </c>
      <c r="N13" s="10">
        <f>M13*3</f>
        <v>99</v>
      </c>
      <c r="O13" s="10" t="s">
        <v>36</v>
      </c>
    </row>
    <row r="14" spans="1:15" x14ac:dyDescent="0.35">
      <c r="A14" s="10" t="s">
        <v>21</v>
      </c>
      <c r="B14" s="10" t="s">
        <v>98</v>
      </c>
      <c r="C14" s="10" t="s">
        <v>28</v>
      </c>
      <c r="D14" s="10">
        <v>5</v>
      </c>
      <c r="E14" s="10">
        <v>3</v>
      </c>
      <c r="F14" s="10">
        <v>5</v>
      </c>
      <c r="G14" s="10">
        <v>3</v>
      </c>
      <c r="H14" s="10">
        <v>7</v>
      </c>
      <c r="I14" s="10">
        <v>3</v>
      </c>
      <c r="J14" s="10">
        <v>8</v>
      </c>
      <c r="K14" s="10" t="s">
        <v>127</v>
      </c>
      <c r="L14" s="7">
        <v>1</v>
      </c>
      <c r="M14" s="10">
        <f>D14+E14+F14+G14+H14+I14+J14+L14</f>
        <v>35</v>
      </c>
      <c r="N14" s="10">
        <f>M14*3</f>
        <v>105</v>
      </c>
      <c r="O14" s="10" t="s">
        <v>32</v>
      </c>
    </row>
    <row r="15" spans="1:15" x14ac:dyDescent="0.35">
      <c r="A15" s="10" t="s">
        <v>21</v>
      </c>
      <c r="B15" s="10" t="s">
        <v>99</v>
      </c>
      <c r="C15" s="10" t="s">
        <v>47</v>
      </c>
      <c r="D15" s="10">
        <v>9</v>
      </c>
      <c r="E15" s="10">
        <v>4</v>
      </c>
      <c r="F15" s="10">
        <v>6</v>
      </c>
      <c r="G15" s="10">
        <v>4</v>
      </c>
      <c r="H15" s="10">
        <v>7</v>
      </c>
      <c r="I15" s="10">
        <v>3</v>
      </c>
      <c r="J15" s="10">
        <v>0</v>
      </c>
      <c r="K15" s="10" t="s">
        <v>127</v>
      </c>
      <c r="L15" s="7">
        <v>1</v>
      </c>
      <c r="M15" s="10">
        <f>D15+E15+F15+G15+H15+I15+J15+L15</f>
        <v>34</v>
      </c>
      <c r="N15" s="10">
        <f>M15*3</f>
        <v>102</v>
      </c>
      <c r="O15" s="10" t="s">
        <v>33</v>
      </c>
    </row>
    <row r="16" spans="1:15" x14ac:dyDescent="0.35">
      <c r="A16" s="10" t="s">
        <v>21</v>
      </c>
      <c r="B16" s="10" t="s">
        <v>95</v>
      </c>
      <c r="C16" s="10" t="s">
        <v>46</v>
      </c>
      <c r="D16" s="10">
        <v>6</v>
      </c>
      <c r="E16" s="10">
        <v>3</v>
      </c>
      <c r="F16" s="10">
        <v>6</v>
      </c>
      <c r="G16" s="10">
        <v>8</v>
      </c>
      <c r="H16" s="10">
        <v>7</v>
      </c>
      <c r="I16" s="10">
        <v>3</v>
      </c>
      <c r="J16" s="10">
        <v>0</v>
      </c>
      <c r="K16" s="10" t="s">
        <v>127</v>
      </c>
      <c r="L16" s="7">
        <v>1</v>
      </c>
      <c r="M16" s="10">
        <f>D16+E16+F16+G16+H16+I16+J16+L16</f>
        <v>34</v>
      </c>
      <c r="N16" s="10">
        <f>M16*3</f>
        <v>102</v>
      </c>
      <c r="O16" s="10" t="s">
        <v>34</v>
      </c>
    </row>
    <row r="17" spans="1:15" x14ac:dyDescent="0.35">
      <c r="A17" s="10" t="s">
        <v>21</v>
      </c>
      <c r="B17" s="10" t="s">
        <v>96</v>
      </c>
      <c r="C17" s="10" t="s">
        <v>92</v>
      </c>
      <c r="D17" s="10">
        <v>7</v>
      </c>
      <c r="E17" s="10">
        <v>4</v>
      </c>
      <c r="F17" s="10">
        <v>5</v>
      </c>
      <c r="G17" s="10">
        <v>6</v>
      </c>
      <c r="H17" s="10">
        <v>9</v>
      </c>
      <c r="I17" s="10">
        <v>3</v>
      </c>
      <c r="J17" s="10">
        <v>0</v>
      </c>
      <c r="K17" s="10" t="s">
        <v>127</v>
      </c>
      <c r="L17" s="7">
        <v>1</v>
      </c>
      <c r="M17" s="10">
        <f>D17+E17+F17+G17+H17+I17+J17+L17</f>
        <v>35</v>
      </c>
      <c r="N17" s="10">
        <f>M17*3</f>
        <v>105</v>
      </c>
      <c r="O17" s="10" t="s">
        <v>94</v>
      </c>
    </row>
    <row r="18" spans="1:15" x14ac:dyDescent="0.35">
      <c r="A18" s="10" t="s">
        <v>21</v>
      </c>
      <c r="B18" s="10" t="s">
        <v>100</v>
      </c>
      <c r="C18" s="10" t="s">
        <v>45</v>
      </c>
      <c r="D18" s="10">
        <v>8</v>
      </c>
      <c r="E18" s="10">
        <v>4</v>
      </c>
      <c r="F18" s="10">
        <v>7</v>
      </c>
      <c r="G18" s="10">
        <v>3</v>
      </c>
      <c r="H18" s="10">
        <v>8</v>
      </c>
      <c r="I18" s="10">
        <v>3</v>
      </c>
      <c r="J18" s="10">
        <v>0</v>
      </c>
      <c r="K18" s="10" t="s">
        <v>127</v>
      </c>
      <c r="L18" s="7">
        <v>1</v>
      </c>
      <c r="M18" s="10">
        <f>D18+E18+F18+G18+H18+I18+J18+L18</f>
        <v>34</v>
      </c>
      <c r="N18" s="10">
        <f>M18*3</f>
        <v>102</v>
      </c>
      <c r="O18" s="10" t="s">
        <v>30</v>
      </c>
    </row>
    <row r="19" spans="1:15" x14ac:dyDescent="0.35">
      <c r="A19" s="10" t="s">
        <v>21</v>
      </c>
      <c r="B19" s="10" t="s">
        <v>101</v>
      </c>
      <c r="C19" s="10" t="s">
        <v>44</v>
      </c>
      <c r="D19" s="10">
        <v>7</v>
      </c>
      <c r="E19" s="10">
        <v>4</v>
      </c>
      <c r="F19" s="10">
        <v>6</v>
      </c>
      <c r="G19" s="10">
        <v>3</v>
      </c>
      <c r="H19" s="10">
        <v>8</v>
      </c>
      <c r="I19" s="10">
        <v>3</v>
      </c>
      <c r="J19" s="10">
        <v>0</v>
      </c>
      <c r="K19" s="10" t="s">
        <v>127</v>
      </c>
      <c r="L19" s="7">
        <v>1</v>
      </c>
      <c r="M19" s="10">
        <f>D19+E19+F19+G19+H19+I19+J19+L19</f>
        <v>32</v>
      </c>
      <c r="N19" s="10">
        <f>M19*3</f>
        <v>96</v>
      </c>
      <c r="O19" s="10" t="s">
        <v>35</v>
      </c>
    </row>
  </sheetData>
  <autoFilter ref="A3:O3" xr:uid="{F63DEB86-B494-49C7-AE29-DB56967CB25B}">
    <sortState xmlns:xlrd2="http://schemas.microsoft.com/office/spreadsheetml/2017/richdata2" ref="A4:O19">
      <sortCondition ref="A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B7-6CD0-44E0-BFBD-0DCA846E71AC}">
  <dimension ref="A1:G10"/>
  <sheetViews>
    <sheetView workbookViewId="0">
      <selection activeCell="A5" sqref="A5:XFD5"/>
    </sheetView>
  </sheetViews>
  <sheetFormatPr defaultRowHeight="14.5" x14ac:dyDescent="0.35"/>
  <cols>
    <col min="1" max="1" width="9.81640625" bestFit="1" customWidth="1"/>
    <col min="2" max="2" width="18.6328125" bestFit="1" customWidth="1"/>
    <col min="3" max="3" width="11.453125" bestFit="1" customWidth="1"/>
    <col min="4" max="4" width="11.81640625" bestFit="1" customWidth="1"/>
    <col min="5" max="5" width="12.26953125" bestFit="1" customWidth="1"/>
    <col min="6" max="6" width="10.6328125" bestFit="1" customWidth="1"/>
    <col min="7" max="7" width="22.81640625" bestFit="1" customWidth="1"/>
  </cols>
  <sheetData>
    <row r="1" spans="1:7" x14ac:dyDescent="0.35">
      <c r="A1" t="s">
        <v>41</v>
      </c>
    </row>
    <row r="3" spans="1:7" x14ac:dyDescent="0.35">
      <c r="A3" s="1" t="s">
        <v>19</v>
      </c>
      <c r="B3" s="1" t="s">
        <v>8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42</v>
      </c>
    </row>
    <row r="4" spans="1:7" ht="46" x14ac:dyDescent="0.35">
      <c r="A4" s="2" t="s">
        <v>26</v>
      </c>
      <c r="B4" s="2" t="s">
        <v>85</v>
      </c>
      <c r="C4" s="4" t="s">
        <v>51</v>
      </c>
      <c r="D4" s="4" t="s">
        <v>50</v>
      </c>
      <c r="E4" s="4" t="s">
        <v>49</v>
      </c>
      <c r="F4" s="4" t="s">
        <v>49</v>
      </c>
      <c r="G4" s="3" t="s">
        <v>48</v>
      </c>
    </row>
    <row r="5" spans="1:7" ht="34.5" x14ac:dyDescent="0.35">
      <c r="A5" s="2" t="s">
        <v>26</v>
      </c>
      <c r="B5" s="2" t="s">
        <v>86</v>
      </c>
      <c r="C5" s="4" t="s">
        <v>56</v>
      </c>
      <c r="D5" s="4" t="s">
        <v>57</v>
      </c>
      <c r="E5" s="4" t="s">
        <v>58</v>
      </c>
      <c r="F5" s="4" t="s">
        <v>59</v>
      </c>
      <c r="G5" s="3" t="s">
        <v>60</v>
      </c>
    </row>
    <row r="6" spans="1:7" ht="46" x14ac:dyDescent="0.35">
      <c r="A6" s="2" t="s">
        <v>27</v>
      </c>
      <c r="B6" s="2" t="s">
        <v>87</v>
      </c>
      <c r="C6" s="4" t="s">
        <v>61</v>
      </c>
      <c r="D6" s="4" t="s">
        <v>62</v>
      </c>
      <c r="E6" s="4" t="s">
        <v>63</v>
      </c>
      <c r="F6" s="4" t="s">
        <v>64</v>
      </c>
      <c r="G6" s="3" t="s">
        <v>65</v>
      </c>
    </row>
    <row r="7" spans="1:7" ht="34.5" x14ac:dyDescent="0.35">
      <c r="A7" s="2" t="s">
        <v>23</v>
      </c>
      <c r="B7" s="2" t="s">
        <v>88</v>
      </c>
      <c r="C7" s="4" t="s">
        <v>66</v>
      </c>
      <c r="D7" s="4" t="s">
        <v>67</v>
      </c>
      <c r="E7" s="4" t="s">
        <v>68</v>
      </c>
      <c r="F7" s="4" t="s">
        <v>69</v>
      </c>
      <c r="G7" s="3" t="s">
        <v>70</v>
      </c>
    </row>
    <row r="8" spans="1:7" ht="46" x14ac:dyDescent="0.35">
      <c r="A8" s="2" t="s">
        <v>24</v>
      </c>
      <c r="B8" s="2" t="s">
        <v>89</v>
      </c>
      <c r="C8" s="4" t="s">
        <v>71</v>
      </c>
      <c r="D8" s="4" t="s">
        <v>72</v>
      </c>
      <c r="E8" s="4" t="s">
        <v>73</v>
      </c>
      <c r="F8" s="4" t="s">
        <v>74</v>
      </c>
      <c r="G8" s="3" t="s">
        <v>75</v>
      </c>
    </row>
    <row r="9" spans="1:7" ht="46" x14ac:dyDescent="0.35">
      <c r="A9" s="2" t="s">
        <v>25</v>
      </c>
      <c r="B9" s="2" t="s">
        <v>90</v>
      </c>
      <c r="C9" s="4" t="s">
        <v>76</v>
      </c>
      <c r="D9" s="4" t="s">
        <v>77</v>
      </c>
      <c r="E9" s="4" t="s">
        <v>78</v>
      </c>
      <c r="F9" s="4" t="s">
        <v>79</v>
      </c>
      <c r="G9" s="3" t="s">
        <v>80</v>
      </c>
    </row>
    <row r="10" spans="1:7" ht="34.5" x14ac:dyDescent="0.35">
      <c r="A10" s="2" t="s">
        <v>22</v>
      </c>
      <c r="B10" s="2" t="s">
        <v>91</v>
      </c>
      <c r="C10" s="4" t="s">
        <v>81</v>
      </c>
      <c r="D10" s="4" t="s">
        <v>82</v>
      </c>
      <c r="E10" s="4" t="s">
        <v>83</v>
      </c>
      <c r="F10" s="4" t="s">
        <v>69</v>
      </c>
      <c r="G10" s="3" t="s">
        <v>84</v>
      </c>
    </row>
  </sheetData>
  <autoFilter ref="A3:G3" xr:uid="{9CF86FB7-6CD0-44E0-BFBD-0DCA846E71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8496-9299-4D8B-817C-88BA33DD1FFA}">
  <dimension ref="A1:N15"/>
  <sheetViews>
    <sheetView zoomScale="115" zoomScaleNormal="115" workbookViewId="0">
      <selection activeCell="E18" sqref="E18"/>
    </sheetView>
  </sheetViews>
  <sheetFormatPr defaultRowHeight="14" x14ac:dyDescent="0.35"/>
  <cols>
    <col min="1" max="1" width="39.453125" style="5" bestFit="1" customWidth="1"/>
    <col min="2" max="2" width="8.81640625" style="5" bestFit="1" customWidth="1"/>
    <col min="3" max="3" width="3.08984375" style="5" bestFit="1" customWidth="1"/>
    <col min="4" max="4" width="10.54296875" style="5" bestFit="1" customWidth="1"/>
    <col min="5" max="5" width="3.453125" style="5" bestFit="1" customWidth="1"/>
    <col min="6" max="6" width="9.08984375" style="5" bestFit="1" customWidth="1"/>
    <col min="7" max="7" width="21.54296875" style="5" bestFit="1" customWidth="1"/>
    <col min="8" max="8" width="8.1796875" style="5" bestFit="1" customWidth="1"/>
    <col min="9" max="9" width="3.453125" style="5" bestFit="1" customWidth="1"/>
    <col min="10" max="10" width="8.7265625" style="5" bestFit="1" customWidth="1"/>
    <col min="11" max="11" width="3.453125" style="5" bestFit="1" customWidth="1"/>
    <col min="12" max="12" width="12.36328125" style="5" bestFit="1" customWidth="1"/>
    <col min="13" max="13" width="12.90625" style="5" bestFit="1" customWidth="1"/>
    <col min="14" max="14" width="13.453125" style="5" bestFit="1" customWidth="1"/>
    <col min="15" max="16384" width="8.7265625" style="5"/>
  </cols>
  <sheetData>
    <row r="1" spans="1:14" x14ac:dyDescent="0.35">
      <c r="A1" s="5" t="s">
        <v>15</v>
      </c>
    </row>
    <row r="3" spans="1:14" x14ac:dyDescent="0.35">
      <c r="A3" s="6" t="s">
        <v>106</v>
      </c>
      <c r="B3" s="6" t="s">
        <v>107</v>
      </c>
      <c r="C3" s="6"/>
      <c r="D3" s="6" t="s">
        <v>105</v>
      </c>
      <c r="E3" s="6"/>
      <c r="F3" s="6" t="s">
        <v>113</v>
      </c>
      <c r="G3" s="6" t="s">
        <v>7</v>
      </c>
      <c r="H3" s="6" t="s">
        <v>129</v>
      </c>
      <c r="I3" s="6"/>
      <c r="J3" s="6" t="s">
        <v>128</v>
      </c>
      <c r="K3" s="6"/>
      <c r="L3" s="6" t="s">
        <v>109</v>
      </c>
      <c r="M3" s="6" t="s">
        <v>108</v>
      </c>
      <c r="N3" s="6" t="s">
        <v>110</v>
      </c>
    </row>
    <row r="4" spans="1:14" x14ac:dyDescent="0.35">
      <c r="A4" s="7" t="s">
        <v>117</v>
      </c>
      <c r="B4" s="7">
        <v>18</v>
      </c>
      <c r="C4" s="7">
        <v>36</v>
      </c>
      <c r="D4" s="8">
        <v>3</v>
      </c>
      <c r="E4" s="7" t="s">
        <v>127</v>
      </c>
      <c r="F4" s="7" t="s">
        <v>112</v>
      </c>
      <c r="G4" s="7" t="s">
        <v>126</v>
      </c>
      <c r="H4" s="8">
        <v>4</v>
      </c>
      <c r="I4" s="7" t="s">
        <v>127</v>
      </c>
      <c r="J4" s="8">
        <v>5</v>
      </c>
      <c r="K4" s="7" t="s">
        <v>137</v>
      </c>
      <c r="L4" s="7">
        <f t="shared" ref="L4:L11" si="0">C4+(D4*5)</f>
        <v>51</v>
      </c>
      <c r="M4" s="7">
        <f>C4+(H4*5)</f>
        <v>56</v>
      </c>
      <c r="N4" s="7">
        <f>C4+(J4*5)</f>
        <v>61</v>
      </c>
    </row>
    <row r="5" spans="1:14" x14ac:dyDescent="0.35">
      <c r="A5" s="7" t="s">
        <v>124</v>
      </c>
      <c r="B5" s="7">
        <v>18</v>
      </c>
      <c r="C5" s="7">
        <v>36</v>
      </c>
      <c r="D5" s="8">
        <v>1</v>
      </c>
      <c r="E5" s="7" t="s">
        <v>135</v>
      </c>
      <c r="F5" s="7" t="s">
        <v>112</v>
      </c>
      <c r="G5" s="7" t="s">
        <v>136</v>
      </c>
      <c r="H5" s="8" t="s">
        <v>112</v>
      </c>
      <c r="I5" s="7" t="s">
        <v>112</v>
      </c>
      <c r="J5" s="8" t="s">
        <v>112</v>
      </c>
      <c r="K5" s="7" t="s">
        <v>112</v>
      </c>
      <c r="L5" s="7">
        <f t="shared" si="0"/>
        <v>41</v>
      </c>
      <c r="M5" s="7" t="s">
        <v>112</v>
      </c>
      <c r="N5" s="7" t="s">
        <v>112</v>
      </c>
    </row>
    <row r="6" spans="1:14" x14ac:dyDescent="0.35">
      <c r="A6" s="7" t="s">
        <v>114</v>
      </c>
      <c r="B6" s="7">
        <v>15</v>
      </c>
      <c r="C6" s="7">
        <v>30</v>
      </c>
      <c r="D6" s="8">
        <v>4</v>
      </c>
      <c r="E6" s="7" t="s">
        <v>127</v>
      </c>
      <c r="F6" s="7" t="s">
        <v>112</v>
      </c>
      <c r="G6" s="7" t="s">
        <v>125</v>
      </c>
      <c r="H6" s="8">
        <v>6</v>
      </c>
      <c r="I6" s="7" t="s">
        <v>127</v>
      </c>
      <c r="J6" s="8">
        <v>8</v>
      </c>
      <c r="K6" s="7" t="s">
        <v>137</v>
      </c>
      <c r="L6" s="7">
        <f t="shared" si="0"/>
        <v>50</v>
      </c>
      <c r="M6" s="7">
        <f t="shared" ref="M6:M11" si="1">C6+(H6*5)</f>
        <v>60</v>
      </c>
      <c r="N6" s="7">
        <f>C6+(J6*5)</f>
        <v>70</v>
      </c>
    </row>
    <row r="7" spans="1:14" x14ac:dyDescent="0.35">
      <c r="A7" s="7" t="s">
        <v>118</v>
      </c>
      <c r="B7" s="7">
        <v>15</v>
      </c>
      <c r="C7" s="7">
        <v>30</v>
      </c>
      <c r="D7" s="8">
        <v>2</v>
      </c>
      <c r="E7" s="7" t="s">
        <v>130</v>
      </c>
      <c r="F7" s="7" t="s">
        <v>112</v>
      </c>
      <c r="G7" s="7" t="s">
        <v>131</v>
      </c>
      <c r="H7" s="8">
        <v>3</v>
      </c>
      <c r="I7" s="7" t="s">
        <v>130</v>
      </c>
      <c r="J7" s="8">
        <v>4</v>
      </c>
      <c r="K7" s="7" t="s">
        <v>130</v>
      </c>
      <c r="L7" s="7">
        <f t="shared" si="0"/>
        <v>40</v>
      </c>
      <c r="M7" s="7">
        <f t="shared" si="1"/>
        <v>45</v>
      </c>
      <c r="N7" s="7">
        <f>C7+(J7*5)</f>
        <v>50</v>
      </c>
    </row>
    <row r="8" spans="1:14" x14ac:dyDescent="0.35">
      <c r="A8" s="7" t="s">
        <v>119</v>
      </c>
      <c r="B8" s="7">
        <v>15</v>
      </c>
      <c r="C8" s="7">
        <v>30</v>
      </c>
      <c r="D8" s="8">
        <v>6</v>
      </c>
      <c r="E8" s="7" t="s">
        <v>132</v>
      </c>
      <c r="F8" s="7" t="s">
        <v>112</v>
      </c>
      <c r="G8" s="7" t="s">
        <v>133</v>
      </c>
      <c r="H8" s="8">
        <v>10</v>
      </c>
      <c r="I8" s="7" t="s">
        <v>132</v>
      </c>
      <c r="J8" s="8" t="s">
        <v>112</v>
      </c>
      <c r="K8" s="7" t="s">
        <v>112</v>
      </c>
      <c r="L8" s="7">
        <f t="shared" si="0"/>
        <v>60</v>
      </c>
      <c r="M8" s="7">
        <f t="shared" si="1"/>
        <v>80</v>
      </c>
      <c r="N8" s="7" t="s">
        <v>112</v>
      </c>
    </row>
    <row r="9" spans="1:14" x14ac:dyDescent="0.35">
      <c r="A9" s="7" t="s">
        <v>111</v>
      </c>
      <c r="B9" s="7">
        <v>12</v>
      </c>
      <c r="C9" s="7">
        <v>24</v>
      </c>
      <c r="D9" s="8">
        <v>3</v>
      </c>
      <c r="E9" s="7" t="s">
        <v>127</v>
      </c>
      <c r="F9" s="7" t="s">
        <v>112</v>
      </c>
      <c r="G9" s="7" t="s">
        <v>112</v>
      </c>
      <c r="H9" s="8">
        <v>4</v>
      </c>
      <c r="I9" s="7" t="s">
        <v>127</v>
      </c>
      <c r="J9" s="8">
        <v>5</v>
      </c>
      <c r="K9" s="7" t="s">
        <v>137</v>
      </c>
      <c r="L9" s="7">
        <f t="shared" si="0"/>
        <v>39</v>
      </c>
      <c r="M9" s="7">
        <f t="shared" si="1"/>
        <v>44</v>
      </c>
      <c r="N9" s="7">
        <f>C9+(J9*5)</f>
        <v>49</v>
      </c>
    </row>
    <row r="10" spans="1:14" x14ac:dyDescent="0.35">
      <c r="A10" s="7" t="s">
        <v>116</v>
      </c>
      <c r="B10" s="7">
        <v>9</v>
      </c>
      <c r="C10" s="7">
        <v>18</v>
      </c>
      <c r="D10" s="8">
        <v>4</v>
      </c>
      <c r="E10" s="7" t="s">
        <v>127</v>
      </c>
      <c r="F10" s="7" t="s">
        <v>112</v>
      </c>
      <c r="G10" s="7" t="s">
        <v>112</v>
      </c>
      <c r="H10" s="8">
        <v>5</v>
      </c>
      <c r="I10" s="7" t="s">
        <v>127</v>
      </c>
      <c r="J10" s="8">
        <v>6</v>
      </c>
      <c r="K10" s="7" t="s">
        <v>137</v>
      </c>
      <c r="L10" s="7">
        <f t="shared" si="0"/>
        <v>38</v>
      </c>
      <c r="M10" s="7">
        <f t="shared" si="1"/>
        <v>43</v>
      </c>
      <c r="N10" s="7">
        <f>C10+(J10*5)</f>
        <v>48</v>
      </c>
    </row>
    <row r="11" spans="1:14" x14ac:dyDescent="0.35">
      <c r="A11" s="7" t="s">
        <v>120</v>
      </c>
      <c r="B11" s="7">
        <v>9</v>
      </c>
      <c r="C11" s="7">
        <v>18</v>
      </c>
      <c r="D11" s="8">
        <v>2</v>
      </c>
      <c r="E11" s="7" t="s">
        <v>127</v>
      </c>
      <c r="F11" s="7" t="s">
        <v>112</v>
      </c>
      <c r="G11" s="7" t="s">
        <v>112</v>
      </c>
      <c r="H11" s="8">
        <v>3</v>
      </c>
      <c r="I11" s="7" t="s">
        <v>127</v>
      </c>
      <c r="J11" s="8">
        <v>4</v>
      </c>
      <c r="K11" s="7" t="s">
        <v>137</v>
      </c>
      <c r="L11" s="7">
        <f t="shared" si="0"/>
        <v>28</v>
      </c>
      <c r="M11" s="7">
        <f t="shared" si="1"/>
        <v>33</v>
      </c>
      <c r="N11" s="7">
        <f>C11+(J11*5)</f>
        <v>38</v>
      </c>
    </row>
    <row r="12" spans="1:14" x14ac:dyDescent="0.35">
      <c r="A12" s="7" t="s">
        <v>115</v>
      </c>
      <c r="B12" s="7">
        <v>0</v>
      </c>
      <c r="C12" s="7">
        <v>0</v>
      </c>
      <c r="D12" s="8">
        <v>8</v>
      </c>
      <c r="E12" s="7" t="s">
        <v>127</v>
      </c>
      <c r="F12" s="7" t="s">
        <v>112</v>
      </c>
      <c r="G12" s="7" t="s">
        <v>112</v>
      </c>
      <c r="H12" s="8" t="s">
        <v>112</v>
      </c>
      <c r="I12" s="7" t="s">
        <v>112</v>
      </c>
      <c r="J12" s="8" t="s">
        <v>112</v>
      </c>
      <c r="K12" s="7" t="s">
        <v>112</v>
      </c>
      <c r="L12" s="7">
        <f>D12*10</f>
        <v>80</v>
      </c>
      <c r="M12" s="7" t="s">
        <v>112</v>
      </c>
      <c r="N12" s="7" t="s">
        <v>112</v>
      </c>
    </row>
    <row r="13" spans="1:14" x14ac:dyDescent="0.35">
      <c r="A13" s="7" t="s">
        <v>121</v>
      </c>
      <c r="B13" s="7">
        <v>0</v>
      </c>
      <c r="C13" s="7">
        <v>0</v>
      </c>
      <c r="D13" s="8" t="s">
        <v>112</v>
      </c>
      <c r="E13" s="7" t="s">
        <v>112</v>
      </c>
      <c r="F13" s="7" t="s">
        <v>112</v>
      </c>
      <c r="G13" s="7" t="s">
        <v>112</v>
      </c>
      <c r="H13" s="8" t="s">
        <v>112</v>
      </c>
      <c r="I13" s="7" t="s">
        <v>112</v>
      </c>
      <c r="J13" s="8" t="s">
        <v>112</v>
      </c>
      <c r="K13" s="7" t="s">
        <v>112</v>
      </c>
      <c r="L13" s="7">
        <v>25</v>
      </c>
      <c r="M13" s="7" t="s">
        <v>112</v>
      </c>
      <c r="N13" s="7" t="s">
        <v>112</v>
      </c>
    </row>
    <row r="14" spans="1:14" x14ac:dyDescent="0.35">
      <c r="A14" s="7" t="s">
        <v>122</v>
      </c>
      <c r="B14" s="7">
        <v>0</v>
      </c>
      <c r="C14" s="7">
        <v>0</v>
      </c>
      <c r="D14" s="8">
        <v>5</v>
      </c>
      <c r="E14" s="7" t="s">
        <v>130</v>
      </c>
      <c r="F14" s="7" t="s">
        <v>112</v>
      </c>
      <c r="G14" s="7" t="s">
        <v>134</v>
      </c>
      <c r="H14" s="8" t="s">
        <v>112</v>
      </c>
      <c r="I14" s="7" t="s">
        <v>112</v>
      </c>
      <c r="J14" s="8" t="s">
        <v>112</v>
      </c>
      <c r="K14" s="7" t="s">
        <v>112</v>
      </c>
      <c r="L14" s="7">
        <f>D14*10</f>
        <v>50</v>
      </c>
      <c r="M14" s="7" t="s">
        <v>112</v>
      </c>
      <c r="N14" s="7" t="s">
        <v>112</v>
      </c>
    </row>
    <row r="15" spans="1:14" x14ac:dyDescent="0.35">
      <c r="A15" s="7" t="s">
        <v>123</v>
      </c>
      <c r="B15" s="7">
        <v>0</v>
      </c>
      <c r="C15" s="7">
        <v>0</v>
      </c>
      <c r="D15" s="8">
        <v>4</v>
      </c>
      <c r="E15" s="7" t="s">
        <v>127</v>
      </c>
      <c r="F15" s="7" t="s">
        <v>112</v>
      </c>
      <c r="G15" s="7" t="s">
        <v>112</v>
      </c>
      <c r="H15" s="8">
        <v>5</v>
      </c>
      <c r="I15" s="7" t="s">
        <v>130</v>
      </c>
      <c r="J15" s="8">
        <v>6</v>
      </c>
      <c r="K15" s="7" t="s">
        <v>137</v>
      </c>
      <c r="L15" s="7">
        <f>D15*10</f>
        <v>40</v>
      </c>
      <c r="M15" s="7">
        <f>H15*10</f>
        <v>50</v>
      </c>
      <c r="N15" s="7">
        <f>J15*10</f>
        <v>60</v>
      </c>
    </row>
  </sheetData>
  <autoFilter ref="A3:N3" xr:uid="{F2828496-9299-4D8B-817C-88BA33DD1FFA}">
    <sortState xmlns:xlrd2="http://schemas.microsoft.com/office/spreadsheetml/2017/richdata2" ref="A4:N15">
      <sortCondition descending="1" ref="C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STATS</vt:lpstr>
      <vt:lpstr>AI STATS</vt:lpstr>
      <vt:lpstr>WEAPON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Cornwell</dc:creator>
  <cp:lastModifiedBy>Charlie Cornwell</cp:lastModifiedBy>
  <dcterms:created xsi:type="dcterms:W3CDTF">2024-10-08T08:53:12Z</dcterms:created>
  <dcterms:modified xsi:type="dcterms:W3CDTF">2024-10-24T21:19:17Z</dcterms:modified>
</cp:coreProperties>
</file>