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Git-Stuff\BA-MobileFingerprinting\Documentation\appendix\"/>
    </mc:Choice>
  </mc:AlternateContent>
  <xr:revisionPtr revIDLastSave="0" documentId="13_ncr:1_{EEFB0788-228F-4D56-97D7-CF071017539A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Cockpit" sheetId="3" r:id="rId1"/>
    <sheet name="Phase 1" sheetId="1" r:id="rId2"/>
    <sheet name="Phase 2" sheetId="2" r:id="rId3"/>
    <sheet name="Phase 3" sheetId="4" r:id="rId4"/>
    <sheet name="Phase 4" sheetId="5" r:id="rId5"/>
    <sheet name="Graph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3" l="1"/>
  <c r="F5" i="3"/>
  <c r="E10" i="5"/>
  <c r="D10" i="5"/>
  <c r="E6" i="3"/>
  <c r="E5" i="3"/>
  <c r="D7" i="3"/>
  <c r="E7" i="3"/>
  <c r="D6" i="3"/>
  <c r="D8" i="3" s="1"/>
  <c r="E8" i="3" s="1"/>
  <c r="D5" i="3"/>
  <c r="E15" i="4"/>
  <c r="D15" i="4"/>
  <c r="E11" i="2"/>
  <c r="D11" i="2"/>
  <c r="C8" i="3"/>
  <c r="C7" i="3"/>
  <c r="C6" i="3"/>
  <c r="C5" i="3"/>
  <c r="D4" i="3"/>
  <c r="E4" i="3"/>
  <c r="F4" i="3"/>
  <c r="C4" i="3"/>
  <c r="E7" i="1"/>
  <c r="D7" i="1"/>
  <c r="F8" i="3" l="1"/>
  <c r="F7" i="3"/>
</calcChain>
</file>

<file path=xl/sharedStrings.xml><?xml version="1.0" encoding="utf-8"?>
<sst xmlns="http://schemas.openxmlformats.org/spreadsheetml/2006/main" count="111" uniqueCount="80">
  <si>
    <t>Arbeitspaket</t>
  </si>
  <si>
    <t>Geschätzter Aufwand</t>
  </si>
  <si>
    <t>Tatsächlicher Aufwand</t>
  </si>
  <si>
    <t>Meetings</t>
  </si>
  <si>
    <t>Beschreibung</t>
  </si>
  <si>
    <t>Treffen mit Projektbetreuer</t>
  </si>
  <si>
    <t>Projektplan</t>
  </si>
  <si>
    <t>Planung der Bachelorarbeit</t>
  </si>
  <si>
    <t>Setup Toolchain</t>
  </si>
  <si>
    <t>Aufsetzen Latex, GitHub, etc.</t>
  </si>
  <si>
    <t>Nr.</t>
  </si>
  <si>
    <t>1.1</t>
  </si>
  <si>
    <t>1.2</t>
  </si>
  <si>
    <t>Prestudy</t>
  </si>
  <si>
    <t>Erststudium Papers und Vorarbeit</t>
  </si>
  <si>
    <t>1.3</t>
  </si>
  <si>
    <t>Total</t>
  </si>
  <si>
    <t>Phase</t>
  </si>
  <si>
    <t>Anz. Wochen</t>
  </si>
  <si>
    <t>Zeitbudget</t>
  </si>
  <si>
    <t>Geplante Zeit</t>
  </si>
  <si>
    <t>Tatsächliche Zeit</t>
  </si>
  <si>
    <t>Differenz</t>
  </si>
  <si>
    <t>Stunden to Go</t>
  </si>
  <si>
    <t>Wissensaufbau</t>
  </si>
  <si>
    <t>Lesen Papers, Online Recherche, Bücher</t>
  </si>
  <si>
    <t>2.1</t>
  </si>
  <si>
    <t>Recherche WLAN</t>
  </si>
  <si>
    <t>Recherche IOS</t>
  </si>
  <si>
    <t>Recherche Android</t>
  </si>
  <si>
    <t>Weitere Recherchen</t>
  </si>
  <si>
    <t>2.2</t>
  </si>
  <si>
    <t>2.3</t>
  </si>
  <si>
    <t>2.4</t>
  </si>
  <si>
    <t>2.5</t>
  </si>
  <si>
    <t>Administratives</t>
  </si>
  <si>
    <t>Abklärungen, Reservation, Bestellungen</t>
  </si>
  <si>
    <t>2.0</t>
  </si>
  <si>
    <t>Dokumentation</t>
  </si>
  <si>
    <t>Schreiben Teil 1: Analyse</t>
  </si>
  <si>
    <t>3.0</t>
  </si>
  <si>
    <t>3.1</t>
  </si>
  <si>
    <t>Experiment 1 Planung</t>
  </si>
  <si>
    <t>Versuchsaufbau, Benötigtes, Erwartungswerte</t>
  </si>
  <si>
    <t>Experiment 1 Durchführung</t>
  </si>
  <si>
    <t>Versuche, Erstbearbeitung, etc.</t>
  </si>
  <si>
    <t>Experiment 1 Analyse</t>
  </si>
  <si>
    <t>Auswertung der gewonnenen Daten</t>
  </si>
  <si>
    <t>Experiment 2 Planung</t>
  </si>
  <si>
    <t>Experiment 2 Durchführung</t>
  </si>
  <si>
    <t>Experiment 2 Analyse</t>
  </si>
  <si>
    <t xml:space="preserve">Prototyp </t>
  </si>
  <si>
    <t>Schreiben Teil 2: Experimente und Teil 3: Prototyp</t>
  </si>
  <si>
    <t>Entwicklung Proof of Concept V0.1</t>
  </si>
  <si>
    <t>Evaluation Prototyp</t>
  </si>
  <si>
    <t>Testen des Prototypen und allfällige Anpassungen</t>
  </si>
  <si>
    <t>Ausbau Prototyp</t>
  </si>
  <si>
    <t>Weitere Experimente und Entwicklung an Prototyp</t>
  </si>
  <si>
    <t>3.2</t>
  </si>
  <si>
    <t>3.3</t>
  </si>
  <si>
    <t>3.4</t>
  </si>
  <si>
    <t>3.5</t>
  </si>
  <si>
    <t>3.6</t>
  </si>
  <si>
    <t>3.7</t>
  </si>
  <si>
    <t>3.8</t>
  </si>
  <si>
    <t>3.9</t>
  </si>
  <si>
    <t>Fertigstellen und Korrektur der Dokumentation</t>
  </si>
  <si>
    <t>Readme Updaten</t>
  </si>
  <si>
    <t>GitHub Readme aktualisieren</t>
  </si>
  <si>
    <t>Repo Aufräumen</t>
  </si>
  <si>
    <t>Branches cleanen, Unnötige Dokumente löschen etc.</t>
  </si>
  <si>
    <t>Abstract formulieren</t>
  </si>
  <si>
    <t>Poster entwerfen</t>
  </si>
  <si>
    <t>Bugfixes</t>
  </si>
  <si>
    <t>4.0</t>
  </si>
  <si>
    <t>4.1</t>
  </si>
  <si>
    <t>4.2</t>
  </si>
  <si>
    <t>4.3</t>
  </si>
  <si>
    <t>4.4</t>
  </si>
  <si>
    <t>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</si>
</sst>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69CB-8438-4D40-B26E-FFD1E42011D4}">
  <dimension ref="B2:F8"/>
  <sheetViews>
    <sheetView tabSelected="1" workbookViewId="0">
      <selection activeCell="F7" sqref="F7"/>
    </sheetView>
  </sheetViews>
  <sheetFormatPr defaultRowHeight="15" x14ac:dyDescent="0.25"/>
  <cols>
    <col min="2" max="2" width="15.85546875" bestFit="1" customWidth="1"/>
  </cols>
  <sheetData>
    <row r="2" spans="2:6" x14ac:dyDescent="0.25">
      <c r="B2" t="s">
        <v>17</v>
      </c>
      <c r="C2">
        <v>1</v>
      </c>
      <c r="D2">
        <v>2</v>
      </c>
      <c r="E2">
        <v>3</v>
      </c>
      <c r="F2">
        <v>4</v>
      </c>
    </row>
    <row r="3" spans="2:6" x14ac:dyDescent="0.25">
      <c r="B3" t="s">
        <v>18</v>
      </c>
      <c r="C3">
        <v>1</v>
      </c>
      <c r="D3">
        <v>2</v>
      </c>
      <c r="E3">
        <v>12</v>
      </c>
      <c r="F3">
        <v>2</v>
      </c>
    </row>
    <row r="4" spans="2:6" x14ac:dyDescent="0.25">
      <c r="B4" t="s">
        <v>19</v>
      </c>
      <c r="C4">
        <f>42*C3</f>
        <v>42</v>
      </c>
      <c r="D4">
        <f t="shared" ref="D4:F4" si="0">42*D3</f>
        <v>84</v>
      </c>
      <c r="E4">
        <f t="shared" si="0"/>
        <v>504</v>
      </c>
      <c r="F4">
        <f t="shared" si="0"/>
        <v>84</v>
      </c>
    </row>
    <row r="5" spans="2:6" x14ac:dyDescent="0.25">
      <c r="B5" t="s">
        <v>20</v>
      </c>
      <c r="C5">
        <f>'Phase 1'!D7</f>
        <v>42</v>
      </c>
      <c r="D5">
        <f>'Phase 2'!D11</f>
        <v>84</v>
      </c>
      <c r="E5">
        <f>'Phase 3'!D15</f>
        <v>504</v>
      </c>
      <c r="F5">
        <f>'Phase 4'!D10</f>
        <v>84</v>
      </c>
    </row>
    <row r="6" spans="2:6" x14ac:dyDescent="0.25">
      <c r="B6" t="s">
        <v>21</v>
      </c>
      <c r="C6">
        <f>'Phase 1'!E7</f>
        <v>38</v>
      </c>
      <c r="D6">
        <f>'Phase 2'!E11</f>
        <v>0</v>
      </c>
      <c r="E6">
        <f>'Phase 3'!E15</f>
        <v>0</v>
      </c>
      <c r="F6">
        <f>'Phase 4'!E10</f>
        <v>0</v>
      </c>
    </row>
    <row r="7" spans="2:6" x14ac:dyDescent="0.25">
      <c r="B7" t="s">
        <v>22</v>
      </c>
      <c r="C7">
        <f>C5-C6</f>
        <v>4</v>
      </c>
      <c r="D7">
        <f t="shared" ref="D7:F7" si="1">D5-D6</f>
        <v>84</v>
      </c>
      <c r="E7">
        <f t="shared" si="1"/>
        <v>504</v>
      </c>
      <c r="F7">
        <f t="shared" si="1"/>
        <v>84</v>
      </c>
    </row>
    <row r="8" spans="2:6" x14ac:dyDescent="0.25">
      <c r="B8" t="s">
        <v>23</v>
      </c>
      <c r="C8">
        <f>720-C6</f>
        <v>682</v>
      </c>
      <c r="D8">
        <f>C8-D6</f>
        <v>682</v>
      </c>
      <c r="E8">
        <f>D8-E6</f>
        <v>682</v>
      </c>
      <c r="F8">
        <f>E8-F6</f>
        <v>682</v>
      </c>
    </row>
  </sheetData>
  <conditionalFormatting sqref="C6">
    <cfRule type="cellIs" dxfId="3" priority="4" operator="notEqual">
      <formula>$C$5</formula>
    </cfRule>
  </conditionalFormatting>
  <conditionalFormatting sqref="D6">
    <cfRule type="cellIs" dxfId="2" priority="3" operator="notEqual">
      <formula>$D$5</formula>
    </cfRule>
  </conditionalFormatting>
  <conditionalFormatting sqref="E6">
    <cfRule type="cellIs" dxfId="1" priority="2" operator="notEqual">
      <formula>$E$5</formula>
    </cfRule>
  </conditionalFormatting>
  <conditionalFormatting sqref="F6">
    <cfRule type="cellIs" dxfId="0" priority="1" operator="notEqual">
      <formula>$F$5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7"/>
  <sheetViews>
    <sheetView workbookViewId="0">
      <selection activeCell="B7" sqref="B7"/>
    </sheetView>
  </sheetViews>
  <sheetFormatPr defaultRowHeight="15" x14ac:dyDescent="0.25"/>
  <cols>
    <col min="2" max="2" width="18.140625" customWidth="1"/>
    <col min="3" max="3" width="36.7109375" customWidth="1"/>
    <col min="4" max="4" width="20.140625" bestFit="1" customWidth="1"/>
    <col min="5" max="5" width="21.42578125" bestFit="1" customWidth="1"/>
  </cols>
  <sheetData>
    <row r="2" spans="1:5" x14ac:dyDescent="0.25">
      <c r="A2" s="1" t="s">
        <v>10</v>
      </c>
      <c r="B2" s="1" t="s">
        <v>0</v>
      </c>
      <c r="C2" s="1" t="s">
        <v>4</v>
      </c>
      <c r="D2" s="1" t="s">
        <v>1</v>
      </c>
      <c r="E2" s="1" t="s">
        <v>2</v>
      </c>
    </row>
    <row r="3" spans="1:5" x14ac:dyDescent="0.25">
      <c r="A3">
        <v>90</v>
      </c>
      <c r="B3" t="s">
        <v>3</v>
      </c>
      <c r="C3" t="s">
        <v>5</v>
      </c>
      <c r="D3">
        <v>1</v>
      </c>
      <c r="E3">
        <v>0</v>
      </c>
    </row>
    <row r="4" spans="1:5" x14ac:dyDescent="0.25">
      <c r="A4" t="s">
        <v>11</v>
      </c>
      <c r="B4" t="s">
        <v>6</v>
      </c>
      <c r="C4" t="s">
        <v>7</v>
      </c>
      <c r="D4">
        <v>16</v>
      </c>
      <c r="E4">
        <v>15</v>
      </c>
    </row>
    <row r="5" spans="1:5" x14ac:dyDescent="0.25">
      <c r="A5" t="s">
        <v>12</v>
      </c>
      <c r="B5" t="s">
        <v>8</v>
      </c>
      <c r="C5" t="s">
        <v>9</v>
      </c>
      <c r="D5">
        <v>16</v>
      </c>
      <c r="E5">
        <v>12</v>
      </c>
    </row>
    <row r="6" spans="1:5" x14ac:dyDescent="0.25">
      <c r="A6" t="s">
        <v>15</v>
      </c>
      <c r="B6" t="s">
        <v>13</v>
      </c>
      <c r="C6" t="s">
        <v>14</v>
      </c>
      <c r="D6">
        <v>9</v>
      </c>
      <c r="E6">
        <v>11</v>
      </c>
    </row>
    <row r="7" spans="1:5" x14ac:dyDescent="0.25">
      <c r="B7" s="1" t="s">
        <v>16</v>
      </c>
      <c r="D7">
        <f>SUM(D3:D6)</f>
        <v>42</v>
      </c>
      <c r="E7">
        <f>SUM(E3:E6)</f>
        <v>38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4C849-8D3C-4A9E-AA35-22FF74AB1D34}">
  <dimension ref="A2:E11"/>
  <sheetViews>
    <sheetView workbookViewId="0">
      <selection activeCell="C10" sqref="C10"/>
    </sheetView>
  </sheetViews>
  <sheetFormatPr defaultRowHeight="15" x14ac:dyDescent="0.25"/>
  <cols>
    <col min="2" max="2" width="19.42578125" bestFit="1" customWidth="1"/>
    <col min="3" max="3" width="36.28515625" customWidth="1"/>
    <col min="4" max="4" width="20.28515625" bestFit="1" customWidth="1"/>
    <col min="5" max="5" width="21.42578125" bestFit="1" customWidth="1"/>
  </cols>
  <sheetData>
    <row r="2" spans="1:5" x14ac:dyDescent="0.25">
      <c r="A2" s="1" t="s">
        <v>10</v>
      </c>
      <c r="B2" s="1" t="s">
        <v>0</v>
      </c>
      <c r="C2" s="1" t="s">
        <v>4</v>
      </c>
      <c r="D2" s="1" t="s">
        <v>1</v>
      </c>
      <c r="E2" s="1" t="s">
        <v>2</v>
      </c>
    </row>
    <row r="3" spans="1:5" x14ac:dyDescent="0.25">
      <c r="A3">
        <v>90</v>
      </c>
      <c r="B3" t="s">
        <v>3</v>
      </c>
      <c r="C3" t="s">
        <v>5</v>
      </c>
      <c r="D3">
        <v>2</v>
      </c>
    </row>
    <row r="4" spans="1:5" x14ac:dyDescent="0.25">
      <c r="A4" t="s">
        <v>37</v>
      </c>
      <c r="B4" t="s">
        <v>38</v>
      </c>
      <c r="C4" t="s">
        <v>39</v>
      </c>
      <c r="D4">
        <v>20</v>
      </c>
    </row>
    <row r="5" spans="1:5" x14ac:dyDescent="0.25">
      <c r="A5" t="s">
        <v>26</v>
      </c>
      <c r="B5" t="s">
        <v>24</v>
      </c>
      <c r="C5" t="s">
        <v>25</v>
      </c>
      <c r="D5">
        <v>12</v>
      </c>
    </row>
    <row r="6" spans="1:5" x14ac:dyDescent="0.25">
      <c r="A6" t="s">
        <v>31</v>
      </c>
      <c r="B6" t="s">
        <v>27</v>
      </c>
      <c r="D6">
        <v>12</v>
      </c>
    </row>
    <row r="7" spans="1:5" x14ac:dyDescent="0.25">
      <c r="A7" t="s">
        <v>32</v>
      </c>
      <c r="B7" t="s">
        <v>28</v>
      </c>
      <c r="D7">
        <v>12</v>
      </c>
    </row>
    <row r="8" spans="1:5" x14ac:dyDescent="0.25">
      <c r="A8" t="s">
        <v>33</v>
      </c>
      <c r="B8" t="s">
        <v>29</v>
      </c>
      <c r="D8">
        <v>12</v>
      </c>
    </row>
    <row r="9" spans="1:5" x14ac:dyDescent="0.25">
      <c r="A9" t="s">
        <v>34</v>
      </c>
      <c r="B9" t="s">
        <v>30</v>
      </c>
      <c r="D9">
        <v>12</v>
      </c>
    </row>
    <row r="10" spans="1:5" x14ac:dyDescent="0.25">
      <c r="A10">
        <v>91</v>
      </c>
      <c r="B10" t="s">
        <v>35</v>
      </c>
      <c r="C10" t="s">
        <v>36</v>
      </c>
      <c r="D10">
        <v>2</v>
      </c>
    </row>
    <row r="11" spans="1:5" x14ac:dyDescent="0.25">
      <c r="B11" s="1" t="s">
        <v>16</v>
      </c>
      <c r="D11">
        <f>SUM(D3:D10)</f>
        <v>84</v>
      </c>
      <c r="E11">
        <f>SUM(E3:E10)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941E-6691-468D-8B30-25E6084D3270}">
  <dimension ref="A2:E15"/>
  <sheetViews>
    <sheetView workbookViewId="0">
      <selection activeCell="D15" sqref="D15:E15"/>
    </sheetView>
  </sheetViews>
  <sheetFormatPr defaultRowHeight="15" x14ac:dyDescent="0.25"/>
  <cols>
    <col min="2" max="2" width="25.85546875" bestFit="1" customWidth="1"/>
    <col min="3" max="3" width="46.42578125" bestFit="1" customWidth="1"/>
    <col min="4" max="4" width="20.28515625" bestFit="1" customWidth="1"/>
    <col min="5" max="5" width="21.42578125" bestFit="1" customWidth="1"/>
  </cols>
  <sheetData>
    <row r="2" spans="1:5" x14ac:dyDescent="0.25">
      <c r="A2" s="1" t="s">
        <v>10</v>
      </c>
      <c r="B2" s="1" t="s">
        <v>0</v>
      </c>
      <c r="C2" s="1" t="s">
        <v>4</v>
      </c>
      <c r="D2" s="1" t="s">
        <v>1</v>
      </c>
      <c r="E2" s="1" t="s">
        <v>2</v>
      </c>
    </row>
    <row r="3" spans="1:5" x14ac:dyDescent="0.25">
      <c r="A3">
        <v>90</v>
      </c>
      <c r="B3" t="s">
        <v>3</v>
      </c>
      <c r="C3" t="s">
        <v>5</v>
      </c>
      <c r="D3">
        <v>12</v>
      </c>
    </row>
    <row r="4" spans="1:5" x14ac:dyDescent="0.25">
      <c r="A4" t="s">
        <v>40</v>
      </c>
      <c r="B4" t="s">
        <v>38</v>
      </c>
      <c r="C4" t="s">
        <v>52</v>
      </c>
      <c r="D4">
        <v>100</v>
      </c>
    </row>
    <row r="5" spans="1:5" x14ac:dyDescent="0.25">
      <c r="A5" t="s">
        <v>41</v>
      </c>
      <c r="B5" t="s">
        <v>42</v>
      </c>
      <c r="C5" t="s">
        <v>43</v>
      </c>
      <c r="D5">
        <v>40</v>
      </c>
    </row>
    <row r="6" spans="1:5" x14ac:dyDescent="0.25">
      <c r="A6" t="s">
        <v>58</v>
      </c>
      <c r="B6" t="s">
        <v>44</v>
      </c>
      <c r="C6" t="s">
        <v>45</v>
      </c>
      <c r="D6">
        <v>40</v>
      </c>
    </row>
    <row r="7" spans="1:5" x14ac:dyDescent="0.25">
      <c r="A7" t="s">
        <v>59</v>
      </c>
      <c r="B7" t="s">
        <v>46</v>
      </c>
      <c r="C7" t="s">
        <v>47</v>
      </c>
      <c r="D7">
        <v>40</v>
      </c>
    </row>
    <row r="8" spans="1:5" x14ac:dyDescent="0.25">
      <c r="A8" t="s">
        <v>60</v>
      </c>
      <c r="B8" t="s">
        <v>48</v>
      </c>
      <c r="C8" t="s">
        <v>43</v>
      </c>
      <c r="D8">
        <v>40</v>
      </c>
    </row>
    <row r="9" spans="1:5" x14ac:dyDescent="0.25">
      <c r="A9" t="s">
        <v>61</v>
      </c>
      <c r="B9" t="s">
        <v>49</v>
      </c>
      <c r="C9" t="s">
        <v>45</v>
      </c>
      <c r="D9">
        <v>40</v>
      </c>
    </row>
    <row r="10" spans="1:5" x14ac:dyDescent="0.25">
      <c r="A10" t="s">
        <v>62</v>
      </c>
      <c r="B10" t="s">
        <v>50</v>
      </c>
      <c r="C10" t="s">
        <v>47</v>
      </c>
      <c r="D10">
        <v>40</v>
      </c>
    </row>
    <row r="11" spans="1:5" x14ac:dyDescent="0.25">
      <c r="A11" t="s">
        <v>63</v>
      </c>
      <c r="B11" t="s">
        <v>51</v>
      </c>
      <c r="C11" t="s">
        <v>53</v>
      </c>
      <c r="D11">
        <v>80</v>
      </c>
    </row>
    <row r="12" spans="1:5" x14ac:dyDescent="0.25">
      <c r="A12" t="s">
        <v>64</v>
      </c>
      <c r="B12" t="s">
        <v>54</v>
      </c>
      <c r="C12" t="s">
        <v>55</v>
      </c>
      <c r="D12">
        <v>40</v>
      </c>
    </row>
    <row r="13" spans="1:5" x14ac:dyDescent="0.25">
      <c r="A13" t="s">
        <v>65</v>
      </c>
      <c r="B13" t="s">
        <v>56</v>
      </c>
      <c r="C13" t="s">
        <v>57</v>
      </c>
      <c r="D13">
        <v>30</v>
      </c>
    </row>
    <row r="14" spans="1:5" x14ac:dyDescent="0.25">
      <c r="A14">
        <v>91</v>
      </c>
      <c r="B14" t="s">
        <v>35</v>
      </c>
      <c r="C14" t="s">
        <v>36</v>
      </c>
      <c r="D14">
        <v>2</v>
      </c>
    </row>
    <row r="15" spans="1:5" x14ac:dyDescent="0.25">
      <c r="B15" s="1" t="s">
        <v>16</v>
      </c>
      <c r="D15">
        <f>SUM(D3:D14)</f>
        <v>504</v>
      </c>
      <c r="E15">
        <f>SUM(E3:E14)</f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10E00-3403-4B1A-9C27-47ADEB825C38}">
  <dimension ref="A2:E10"/>
  <sheetViews>
    <sheetView workbookViewId="0">
      <selection activeCell="C19" sqref="C19"/>
    </sheetView>
  </sheetViews>
  <sheetFormatPr defaultRowHeight="15" x14ac:dyDescent="0.25"/>
  <cols>
    <col min="2" max="2" width="18.140625" customWidth="1"/>
    <col min="3" max="3" width="48.7109375" bestFit="1" customWidth="1"/>
    <col min="4" max="4" width="20.140625" bestFit="1" customWidth="1"/>
    <col min="5" max="5" width="21.42578125" bestFit="1" customWidth="1"/>
  </cols>
  <sheetData>
    <row r="2" spans="1:5" x14ac:dyDescent="0.25">
      <c r="A2" s="1" t="s">
        <v>10</v>
      </c>
      <c r="B2" s="1" t="s">
        <v>0</v>
      </c>
      <c r="C2" s="1" t="s">
        <v>4</v>
      </c>
      <c r="D2" s="1" t="s">
        <v>1</v>
      </c>
      <c r="E2" s="1" t="s">
        <v>2</v>
      </c>
    </row>
    <row r="3" spans="1:5" x14ac:dyDescent="0.25">
      <c r="A3">
        <v>90</v>
      </c>
      <c r="B3" t="s">
        <v>3</v>
      </c>
      <c r="C3" t="s">
        <v>5</v>
      </c>
      <c r="D3">
        <v>4</v>
      </c>
    </row>
    <row r="4" spans="1:5" x14ac:dyDescent="0.25">
      <c r="A4" t="s">
        <v>74</v>
      </c>
      <c r="B4" t="s">
        <v>38</v>
      </c>
      <c r="C4" t="s">
        <v>66</v>
      </c>
      <c r="D4">
        <v>40</v>
      </c>
    </row>
    <row r="5" spans="1:5" x14ac:dyDescent="0.25">
      <c r="A5" t="s">
        <v>75</v>
      </c>
      <c r="B5" t="s">
        <v>67</v>
      </c>
      <c r="C5" t="s">
        <v>68</v>
      </c>
      <c r="D5">
        <v>5</v>
      </c>
    </row>
    <row r="6" spans="1:5" x14ac:dyDescent="0.25">
      <c r="A6" t="s">
        <v>76</v>
      </c>
      <c r="B6" t="s">
        <v>69</v>
      </c>
      <c r="C6" t="s">
        <v>70</v>
      </c>
      <c r="D6">
        <v>5</v>
      </c>
    </row>
    <row r="7" spans="1:5" x14ac:dyDescent="0.25">
      <c r="A7" t="s">
        <v>77</v>
      </c>
      <c r="B7" t="s">
        <v>71</v>
      </c>
      <c r="D7">
        <v>10</v>
      </c>
    </row>
    <row r="8" spans="1:5" x14ac:dyDescent="0.25">
      <c r="A8" t="s">
        <v>78</v>
      </c>
      <c r="B8" t="s">
        <v>72</v>
      </c>
      <c r="D8">
        <v>10</v>
      </c>
    </row>
    <row r="9" spans="1:5" x14ac:dyDescent="0.25">
      <c r="A9" t="s">
        <v>79</v>
      </c>
      <c r="B9" t="s">
        <v>73</v>
      </c>
      <c r="D9">
        <v>10</v>
      </c>
    </row>
    <row r="10" spans="1:5" x14ac:dyDescent="0.25">
      <c r="B10" s="1" t="s">
        <v>16</v>
      </c>
      <c r="D10">
        <f>SUM(D3:D9)</f>
        <v>84</v>
      </c>
      <c r="E10">
        <f>SUM(E3:E9)</f>
        <v>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60EFD-0DF4-426A-9DC3-6CDE7C2BBAE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Cockpit</vt:lpstr>
      <vt:lpstr>Phase 1</vt:lpstr>
      <vt:lpstr>Phase 2</vt:lpstr>
      <vt:lpstr>Phase 3</vt:lpstr>
      <vt:lpstr>Phase 4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Schmid</dc:creator>
  <cp:lastModifiedBy>Mike Schmid</cp:lastModifiedBy>
  <dcterms:created xsi:type="dcterms:W3CDTF">2015-06-05T18:19:34Z</dcterms:created>
  <dcterms:modified xsi:type="dcterms:W3CDTF">2020-09-23T13:12:31Z</dcterms:modified>
</cp:coreProperties>
</file>