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<sst xmlns="http://schemas.openxmlformats.org/spreadsheetml/2006/main" count="43">
  <si>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Les Matematika Harapan Mulya</t>
  </si>
  <si>
    <t>WAKTU</t>
  </si>
  <si>
    <t>Lama</t>
  </si>
  <si>
    <t>Biaya</t>
  </si>
  <si>
    <t>Total Bayar</t>
  </si>
  <si>
    <t>Nama Murid</t>
  </si>
  <si>
    <t>Kelas</t>
  </si>
  <si>
    <t>Yang Mengajar</t>
  </si>
  <si>
    <t>Masuk</t>
  </si>
  <si>
    <t>Keluar</t>
  </si>
  <si>
    <t>Belajar</t>
  </si>
  <si>
    <t>Mengajar</t>
  </si>
  <si>
    <t>Fasilitas</t>
  </si>
  <si>
    <t>Buku</t>
  </si>
  <si>
    <t>PERKALIAN MATRIKS A * B</t>
  </si>
  <si>
    <t>Bagus</t>
  </si>
  <si>
    <t>A</t>
  </si>
  <si>
    <t>GURU A</t>
  </si>
  <si>
    <t>PAGI</t>
  </si>
  <si>
    <t>SIANG</t>
  </si>
  <si>
    <t>5 JAM</t>
  </si>
  <si>
    <t>B</t>
  </si>
  <si>
    <t>Santika</t>
  </si>
  <si>
    <t>GuRU A</t>
  </si>
  <si>
    <t>Wisnu</t>
  </si>
  <si>
    <t>C</t>
  </si>
  <si>
    <t>GURU C</t>
  </si>
  <si>
    <t>4 JAM</t>
  </si>
  <si>
    <t>*</t>
  </si>
  <si>
    <t>=</t>
  </si>
  <si>
    <t>Ryan</t>
  </si>
  <si>
    <t>GURU B</t>
  </si>
  <si>
    <t>Farid</t>
  </si>
  <si>
    <t>Ega</t>
  </si>
  <si>
    <t>Ardhana</t>
  </si>
  <si>
    <t>Total Biaya Tertinggi</t>
  </si>
  <si>
    <t>Biaya Perhari</t>
  </si>
  <si>
    <t>Total Biaya Terendah</t>
  </si>
  <si>
    <t>BIaya</t>
  </si>
  <si>
    <t>Jumlah Kelas A</t>
  </si>
  <si>
    <t>Jumlah Kelas B</t>
  </si>
  <si>
    <t xml:space="preserve">Jumlah Kelas C </t>
  </si>
  <si>
    <t>Biaya Mengajar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</si>
</sst>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2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24"/>
  <sheetViews>
    <sheetView tabSelected="1" topLeftCell="B3" workbookViewId="0">
      <selection activeCell="M5" sqref="M5:T9"/>
    </sheetView>
  </sheetViews>
  <sheetFormatPr defaultColWidth="9.14285714285714" defaultRowHeight="15"/>
  <cols>
    <col min="1" max="1" width="19.5714285714286" customWidth="1"/>
    <col min="3" max="3" width="15.8571428571429" customWidth="1"/>
    <col min="6" max="6" width="11.2857142857143" customWidth="1"/>
    <col min="7" max="7" width="11" customWidth="1"/>
  </cols>
  <sheetData>
    <row r="2" ht="54" customHeight="1" spans="4:4">
      <c r="D2" s="1" t="s">
        <v>0</v>
      </c>
    </row>
    <row r="3" spans="4:5">
      <c r="D3" s="2"/>
      <c r="E3" s="2"/>
    </row>
    <row r="4" spans="1:11">
      <c r="A4" s="3"/>
      <c r="B4" s="3"/>
      <c r="C4" s="3"/>
      <c r="D4" s="4" t="s">
        <v>1</v>
      </c>
      <c r="E4" s="4"/>
      <c r="F4" s="4" t="s">
        <v>2</v>
      </c>
      <c r="G4" s="4" t="s">
        <v>3</v>
      </c>
      <c r="H4" s="4"/>
      <c r="I4" s="4"/>
      <c r="J4" s="4" t="s">
        <v>4</v>
      </c>
      <c r="K4" s="4"/>
    </row>
    <row r="5" spans="1:20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/>
      <c r="K5" s="4"/>
      <c r="N5" s="5" t="s">
        <v>14</v>
      </c>
      <c r="O5" s="5"/>
      <c r="P5" s="5"/>
      <c r="Q5" s="5"/>
      <c r="R5" s="5"/>
      <c r="S5" s="5"/>
      <c r="T5" s="5"/>
    </row>
    <row r="6" spans="1:18">
      <c r="A6" s="4" t="s">
        <v>15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20</v>
      </c>
      <c r="G6" s="4">
        <f t="shared" ref="G6:G9" si="0">VLOOKUP(B6,E14:G18,2)</f>
        <v>70000</v>
      </c>
      <c r="H6" s="4">
        <f t="shared" ref="H6:H9" si="1">VLOOKUP(B6,E14:G18,3)</f>
        <v>25000</v>
      </c>
      <c r="I6" s="4">
        <v>50000</v>
      </c>
      <c r="J6" s="6">
        <v>145000</v>
      </c>
      <c r="K6" s="7"/>
      <c r="M6" s="5" t="s">
        <v>16</v>
      </c>
      <c r="N6" s="5"/>
      <c r="P6" s="5" t="s">
        <v>21</v>
      </c>
      <c r="Q6" s="5"/>
      <c r="R6" s="5"/>
    </row>
    <row r="7" spans="1:18">
      <c r="A7" s="4" t="s">
        <v>22</v>
      </c>
      <c r="B7" s="4" t="s">
        <v>16</v>
      </c>
      <c r="C7" s="4" t="s">
        <v>23</v>
      </c>
      <c r="D7" s="4" t="s">
        <v>18</v>
      </c>
      <c r="E7" s="4" t="s">
        <v>19</v>
      </c>
      <c r="F7" s="4" t="s">
        <v>20</v>
      </c>
      <c r="G7" s="4">
        <f>VLOOKUP(B7,E14:G18,2)</f>
        <v>70000</v>
      </c>
      <c r="H7" s="4">
        <f>VLOOKUP(B7,E14:G18,3)</f>
        <v>25000</v>
      </c>
      <c r="I7" s="4">
        <v>50000</v>
      </c>
      <c r="J7" s="6">
        <v>145000</v>
      </c>
      <c r="K7" s="7"/>
      <c r="M7" s="8">
        <v>4</v>
      </c>
      <c r="N7" s="9">
        <v>2</v>
      </c>
      <c r="P7" s="10">
        <v>5</v>
      </c>
      <c r="Q7" s="2">
        <v>3</v>
      </c>
      <c r="R7" s="11">
        <v>4</v>
      </c>
    </row>
    <row r="8" spans="1:20">
      <c r="A8" s="4" t="s">
        <v>24</v>
      </c>
      <c r="B8" s="4" t="s">
        <v>25</v>
      </c>
      <c r="C8" s="4" t="s">
        <v>26</v>
      </c>
      <c r="D8" s="4" t="s">
        <v>18</v>
      </c>
      <c r="E8" s="4" t="s">
        <v>19</v>
      </c>
      <c r="F8" s="4" t="s">
        <v>27</v>
      </c>
      <c r="G8" s="4">
        <f t="shared" si="0"/>
        <v>60000</v>
      </c>
      <c r="H8" s="4">
        <f t="shared" si="1"/>
        <v>15000</v>
      </c>
      <c r="I8" s="4">
        <v>50000</v>
      </c>
      <c r="J8" s="6">
        <v>125000</v>
      </c>
      <c r="K8" s="7"/>
      <c r="M8" s="8">
        <v>3</v>
      </c>
      <c r="N8" s="9">
        <v>4</v>
      </c>
      <c r="O8" s="5" t="s">
        <v>28</v>
      </c>
      <c r="P8" s="10">
        <v>1</v>
      </c>
      <c r="Q8" s="2">
        <v>2</v>
      </c>
      <c r="R8" s="11">
        <v>2</v>
      </c>
      <c r="S8" s="5" t="s">
        <v>29</v>
      </c>
      <c r="T8" s="12">
        <f>MMULT(M7:N9,P7:R8)</f>
        <v>22</v>
      </c>
    </row>
    <row r="9" spans="1:17">
      <c r="A9" s="4" t="s">
        <v>30</v>
      </c>
      <c r="B9" s="4" t="s">
        <v>21</v>
      </c>
      <c r="C9" s="4" t="s">
        <v>31</v>
      </c>
      <c r="D9" s="4" t="s">
        <v>18</v>
      </c>
      <c r="E9" s="4" t="s">
        <v>19</v>
      </c>
      <c r="F9" s="4" t="s">
        <v>20</v>
      </c>
      <c r="G9" s="4">
        <f t="shared" si="0"/>
        <v>50000</v>
      </c>
      <c r="H9" s="4">
        <f t="shared" si="1"/>
        <v>20000</v>
      </c>
      <c r="I9" s="4">
        <v>50000</v>
      </c>
      <c r="J9" s="6">
        <v>120000</v>
      </c>
      <c r="K9" s="7"/>
      <c r="M9" s="8">
        <v>2</v>
      </c>
      <c r="N9" s="9">
        <v>1</v>
      </c>
      <c r="P9" s="2"/>
      <c r="Q9" s="2"/>
    </row>
    <row r="10" spans="1:11">
      <c r="A10" s="4" t="s">
        <v>32</v>
      </c>
      <c r="B10" s="4" t="s">
        <v>21</v>
      </c>
      <c r="C10" s="4" t="s">
        <v>31</v>
      </c>
      <c r="D10" s="4" t="s">
        <v>18</v>
      </c>
      <c r="E10" s="4" t="s">
        <v>19</v>
      </c>
      <c r="F10" s="4" t="s">
        <v>27</v>
      </c>
      <c r="G10" s="4">
        <f>VLOOKUP(B10,E14:G18,2)</f>
        <v>50000</v>
      </c>
      <c r="H10" s="4">
        <f>VLOOKUP(B10,E14:G18,3)</f>
        <v>20000</v>
      </c>
      <c r="I10" s="4">
        <v>50000</v>
      </c>
      <c r="J10" s="6">
        <v>120000</v>
      </c>
      <c r="K10" s="7"/>
    </row>
    <row r="11" spans="1:11">
      <c r="A11" s="4" t="s">
        <v>33</v>
      </c>
      <c r="B11" s="4" t="s">
        <v>25</v>
      </c>
      <c r="C11" s="4" t="s">
        <v>26</v>
      </c>
      <c r="D11" s="4" t="s">
        <v>18</v>
      </c>
      <c r="E11" s="4" t="s">
        <v>19</v>
      </c>
      <c r="F11" s="4" t="s">
        <v>27</v>
      </c>
      <c r="G11" s="4">
        <f>VLOOKUP(B11,E14:G18,2)</f>
        <v>60000</v>
      </c>
      <c r="H11" s="4">
        <f>VLOOKUP(C11,E14:G18,3)</f>
        <v>15000</v>
      </c>
      <c r="I11" s="4">
        <v>50000</v>
      </c>
      <c r="J11" s="6">
        <v>125000</v>
      </c>
      <c r="K11" s="7"/>
    </row>
    <row r="12" spans="1:11">
      <c r="A12" s="4" t="s">
        <v>34</v>
      </c>
      <c r="B12" s="4" t="s">
        <v>21</v>
      </c>
      <c r="C12" s="4" t="s">
        <v>31</v>
      </c>
      <c r="D12" s="4" t="s">
        <v>18</v>
      </c>
      <c r="E12" s="4" t="s">
        <v>19</v>
      </c>
      <c r="F12" s="4" t="s">
        <v>27</v>
      </c>
      <c r="G12" s="4">
        <f>VLOOKUP(B12,E14:G18,2)</f>
        <v>50000</v>
      </c>
      <c r="H12" s="4">
        <f>VLOOKUP(B12,E14:G18,3)</f>
        <v>20000</v>
      </c>
      <c r="I12" s="4">
        <v>50000</v>
      </c>
      <c r="J12" s="6">
        <v>120000</v>
      </c>
      <c r="K12" s="7"/>
    </row>
    <row r="14" spans="1:7">
      <c r="A14" t="s">
        <v>35</v>
      </c>
      <c r="B14">
        <f>MAX(G6:I12)</f>
        <v>70000</v>
      </c>
      <c r="E14" s="4" t="s">
        <v>36</v>
      </c>
      <c r="F14" s="4"/>
      <c r="G14" s="4"/>
    </row>
    <row r="15" spans="1:7">
      <c r="A15" t="s">
        <v>37</v>
      </c>
      <c r="B15">
        <f>MIN(G6:I12)</f>
        <v>15000</v>
      </c>
      <c r="E15" s="4" t="s">
        <v>38</v>
      </c>
      <c r="F15" s="4" t="s">
        <v>11</v>
      </c>
      <c r="G15" s="4" t="s">
        <v>12</v>
      </c>
    </row>
    <row r="16" spans="1:7">
      <c r="A16" t="s">
        <v>39</v>
      </c>
      <c r="B16">
        <f>COUNT(B6,1,B7,1)</f>
        <v>2</v>
      </c>
      <c r="E16" s="4" t="s">
        <v>16</v>
      </c>
      <c r="F16" s="4">
        <v>70000</v>
      </c>
      <c r="G16" s="4">
        <v>25000</v>
      </c>
    </row>
    <row r="17" spans="1:7">
      <c r="A17" t="s">
        <v>40</v>
      </c>
      <c r="B17">
        <f>COUNT(B9,1,B10,1,B12,1)</f>
        <v>3</v>
      </c>
      <c r="E17" s="4" t="s">
        <v>21</v>
      </c>
      <c r="F17" s="4">
        <v>50000</v>
      </c>
      <c r="G17" s="4">
        <v>20000</v>
      </c>
    </row>
    <row r="18" spans="1:7">
      <c r="A18" t="s">
        <v>41</v>
      </c>
      <c r="B18">
        <f>COUNT(B8,1,B11,1)</f>
        <v>2</v>
      </c>
      <c r="E18" s="4" t="s">
        <v>25</v>
      </c>
      <c r="F18" s="4">
        <v>60000</v>
      </c>
      <c r="G18" s="4">
        <v>15000</v>
      </c>
    </row>
    <row r="21" spans="5:7">
      <c r="E21" s="4" t="s">
        <v>42</v>
      </c>
      <c r="F21" s="4"/>
      <c r="G21" s="4"/>
    </row>
    <row r="22" spans="5:7">
      <c r="E22" s="4" t="s">
        <v>17</v>
      </c>
      <c r="F22" s="4">
        <f>((G6+H6+I6))</f>
        <v>145000</v>
      </c>
      <c r="G22" s="4"/>
    </row>
    <row r="23" spans="5:7">
      <c r="E23" s="4" t="s">
        <v>31</v>
      </c>
      <c r="F23" s="4">
        <f>((G9+H9+I9))</f>
        <v>120000</v>
      </c>
      <c r="G23" s="4"/>
    </row>
    <row r="24" spans="5:7">
      <c r="E24" s="4" t="s">
        <v>26</v>
      </c>
      <c r="F24" s="4">
        <f>((G11+H11+I11))</f>
        <v>125000</v>
      </c>
      <c r="G24" s="4"/>
    </row>
  </sheetData>
  <mergeCells count="18">
    <mergeCell ref="D4:E4"/>
    <mergeCell ref="G4:I4"/>
    <mergeCell ref="N5:T5"/>
    <mergeCell ref="J6:K6"/>
    <mergeCell ref="M6:N6"/>
    <mergeCell ref="P6:R6"/>
    <mergeCell ref="J7:K7"/>
    <mergeCell ref="J8:K8"/>
    <mergeCell ref="J9:K9"/>
    <mergeCell ref="J10:K10"/>
    <mergeCell ref="J11:K11"/>
    <mergeCell ref="J12:K12"/>
    <mergeCell ref="E14:G14"/>
    <mergeCell ref="E21:G21"/>
    <mergeCell ref="F22:G22"/>
    <mergeCell ref="F23:G23"/>
    <mergeCell ref="F24:G24"/>
    <mergeCell ref="J4:K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2016-12-07T17:59:00Z</dcterms:created>
  <dcterms:modified xsi:type="dcterms:W3CDTF">2016-12-07T19:46:51Z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