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nerbahce/Desktop/FIFA Rating/"/>
    </mc:Choice>
  </mc:AlternateContent>
  <xr:revisionPtr revIDLastSave="0" documentId="13_ncr:1_{8B81F079-E41E-8A4D-9F5A-F6F821DB348F}" xr6:coauthVersionLast="47" xr6:coauthVersionMax="47" xr10:uidLastSave="{00000000-0000-0000-0000-000000000000}"/>
  <bookViews>
    <workbookView xWindow="17760" yWindow="760" windowWidth="16800" windowHeight="20140" activeTab="2" xr2:uid="{F9060D43-76E0-0447-AEEE-9BB3622F16EB}"/>
  </bookViews>
  <sheets>
    <sheet name="van dijk cb rating" sheetId="3" r:id="rId1"/>
    <sheet name="rating calculation" sheetId="1" r:id="rId2"/>
    <sheet name="metric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9" i="1" l="1"/>
  <c r="D137" i="1"/>
  <c r="D138" i="1"/>
  <c r="D131" i="1"/>
  <c r="D132" i="1"/>
  <c r="D130" i="1"/>
  <c r="D136" i="1"/>
  <c r="D135" i="1"/>
  <c r="D134" i="1"/>
  <c r="D133" i="1"/>
  <c r="D128" i="1"/>
  <c r="D129" i="1"/>
  <c r="C16" i="3"/>
  <c r="B16" i="3"/>
  <c r="D15" i="3"/>
  <c r="D14" i="3"/>
  <c r="D13" i="3"/>
  <c r="D12" i="3"/>
  <c r="D11" i="3"/>
  <c r="D10" i="3"/>
  <c r="D9" i="3"/>
  <c r="D8" i="3"/>
  <c r="D7" i="3"/>
  <c r="D6" i="3"/>
  <c r="D5" i="3"/>
  <c r="L40" i="1"/>
  <c r="L32" i="1"/>
  <c r="L23" i="1"/>
  <c r="L14" i="1"/>
  <c r="L47" i="1"/>
  <c r="L5" i="1"/>
  <c r="D160" i="1"/>
  <c r="D161" i="1"/>
  <c r="D162" i="1"/>
  <c r="D163" i="1"/>
  <c r="D164" i="1"/>
  <c r="D159" i="1"/>
  <c r="D145" i="1"/>
  <c r="D146" i="1"/>
  <c r="D147" i="1"/>
  <c r="D148" i="1"/>
  <c r="D149" i="1"/>
  <c r="D150" i="1"/>
  <c r="D151" i="1"/>
  <c r="D152" i="1"/>
  <c r="D153" i="1"/>
  <c r="D154" i="1"/>
  <c r="D144" i="1"/>
  <c r="D113" i="1"/>
  <c r="D114" i="1"/>
  <c r="D115" i="1"/>
  <c r="D116" i="1"/>
  <c r="D117" i="1"/>
  <c r="D118" i="1"/>
  <c r="D119" i="1"/>
  <c r="D120" i="1"/>
  <c r="D121" i="1"/>
  <c r="D122" i="1"/>
  <c r="D123" i="1"/>
  <c r="D112" i="1"/>
  <c r="D98" i="1"/>
  <c r="D99" i="1"/>
  <c r="D100" i="1"/>
  <c r="D101" i="1"/>
  <c r="D102" i="1"/>
  <c r="D103" i="1"/>
  <c r="D104" i="1"/>
  <c r="D105" i="1"/>
  <c r="D106" i="1"/>
  <c r="D107" i="1"/>
  <c r="D97" i="1"/>
  <c r="D83" i="1"/>
  <c r="D84" i="1"/>
  <c r="D85" i="1"/>
  <c r="D86" i="1"/>
  <c r="D87" i="1"/>
  <c r="D88" i="1"/>
  <c r="D89" i="1"/>
  <c r="D90" i="1"/>
  <c r="D91" i="1"/>
  <c r="D92" i="1"/>
  <c r="D82" i="1"/>
  <c r="D68" i="1"/>
  <c r="D69" i="1"/>
  <c r="D70" i="1"/>
  <c r="D71" i="1"/>
  <c r="D72" i="1"/>
  <c r="D73" i="1"/>
  <c r="D74" i="1"/>
  <c r="D75" i="1"/>
  <c r="D76" i="1"/>
  <c r="D77" i="1"/>
  <c r="D67" i="1"/>
  <c r="D52" i="1"/>
  <c r="D53" i="1"/>
  <c r="D54" i="1"/>
  <c r="D55" i="1"/>
  <c r="D56" i="1"/>
  <c r="D57" i="1"/>
  <c r="D58" i="1"/>
  <c r="D59" i="1"/>
  <c r="D60" i="1"/>
  <c r="D61" i="1"/>
  <c r="D62" i="1"/>
  <c r="D51" i="1"/>
  <c r="D36" i="1"/>
  <c r="D37" i="1"/>
  <c r="D38" i="1"/>
  <c r="D39" i="1"/>
  <c r="D40" i="1"/>
  <c r="D41" i="1"/>
  <c r="D42" i="1"/>
  <c r="D43" i="1"/>
  <c r="D44" i="1"/>
  <c r="D45" i="1"/>
  <c r="D46" i="1"/>
  <c r="D35" i="1"/>
  <c r="D20" i="1"/>
  <c r="D21" i="1"/>
  <c r="D22" i="1"/>
  <c r="D23" i="1"/>
  <c r="D24" i="1"/>
  <c r="D25" i="1"/>
  <c r="D26" i="1"/>
  <c r="D27" i="1"/>
  <c r="D28" i="1"/>
  <c r="D29" i="1"/>
  <c r="D30" i="1"/>
  <c r="D19" i="1"/>
  <c r="D4" i="1"/>
  <c r="D5" i="1"/>
  <c r="D6" i="1"/>
  <c r="D7" i="1"/>
  <c r="D8" i="1"/>
  <c r="D9" i="1"/>
  <c r="D10" i="1"/>
  <c r="D11" i="1"/>
  <c r="D12" i="1"/>
  <c r="D13" i="1"/>
  <c r="D14" i="1"/>
  <c r="D3" i="1"/>
  <c r="D140" i="1" l="1"/>
  <c r="D141" i="1" s="1"/>
  <c r="H5" i="1" s="1"/>
  <c r="D47" i="1"/>
  <c r="D48" i="1" s="1"/>
  <c r="H10" i="1" s="1"/>
  <c r="D16" i="3"/>
  <c r="D17" i="3" s="1"/>
  <c r="D78" i="1"/>
  <c r="D79" i="1" s="1"/>
  <c r="H8" i="1" s="1"/>
  <c r="D108" i="1"/>
  <c r="D109" i="1" s="1"/>
  <c r="H6" i="1" s="1"/>
  <c r="D63" i="1"/>
  <c r="D64" i="1" s="1"/>
  <c r="H9" i="1" s="1"/>
  <c r="D31" i="1"/>
  <c r="D32" i="1" s="1"/>
  <c r="H11" i="1" s="1"/>
  <c r="D155" i="1"/>
  <c r="D156" i="1" s="1"/>
  <c r="H3" i="1" s="1"/>
  <c r="D93" i="1"/>
  <c r="D94" i="1" s="1"/>
  <c r="H7" i="1" s="1"/>
  <c r="D124" i="1"/>
  <c r="D125" i="1" s="1"/>
  <c r="H4" i="1" s="1"/>
  <c r="D165" i="1"/>
  <c r="D166" i="1" s="1"/>
  <c r="H2" i="1" s="1"/>
  <c r="D15" i="1"/>
  <c r="D16" i="1" s="1"/>
  <c r="H12" i="1" s="1"/>
  <c r="H13" i="1" l="1"/>
  <c r="G15" i="1" a="1"/>
  <c r="G15" i="1" s="1"/>
  <c r="H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<sst xmlns="http://schemas.openxmlformats.org/spreadsheetml/2006/main" count="642" uniqueCount="134">
  <si>
    <t>ST</t>
  </si>
  <si>
    <t>Actual Rating:</t>
  </si>
  <si>
    <t>Rounded:</t>
  </si>
  <si>
    <t>CB</t>
  </si>
  <si>
    <t>LB/RB</t>
  </si>
  <si>
    <t>CDM</t>
  </si>
  <si>
    <t>CM</t>
  </si>
  <si>
    <t>CAM</t>
  </si>
  <si>
    <t>LM/RM</t>
  </si>
  <si>
    <t>LW/RW</t>
  </si>
  <si>
    <t>CF</t>
  </si>
  <si>
    <t>BEST POSITION:</t>
  </si>
  <si>
    <t>OVERALL RATING</t>
  </si>
  <si>
    <t>Finishing</t>
  </si>
  <si>
    <t>Crossing</t>
  </si>
  <si>
    <t>Heading accuracy</t>
  </si>
  <si>
    <t>Short passing</t>
  </si>
  <si>
    <t>Volleys</t>
  </si>
  <si>
    <t>Dribbling</t>
  </si>
  <si>
    <t>Curve</t>
  </si>
  <si>
    <t>FK Accuracy</t>
  </si>
  <si>
    <t>Long passing</t>
  </si>
  <si>
    <t>Ball control</t>
  </si>
  <si>
    <t>Aggression</t>
  </si>
  <si>
    <t>Interceptions</t>
  </si>
  <si>
    <t>Positioning</t>
  </si>
  <si>
    <t>Vision</t>
  </si>
  <si>
    <t>Penalties</t>
  </si>
  <si>
    <t>Composure</t>
  </si>
  <si>
    <t>DEFENDING</t>
  </si>
  <si>
    <t>Defensive awareness</t>
  </si>
  <si>
    <t>Standing tackle</t>
  </si>
  <si>
    <t>Sliding tackle</t>
  </si>
  <si>
    <t>Acceleration</t>
  </si>
  <si>
    <t>Sprint speed</t>
  </si>
  <si>
    <t>Agility</t>
  </si>
  <si>
    <t>Reactions</t>
  </si>
  <si>
    <t>Balance</t>
  </si>
  <si>
    <t>Shot power</t>
  </si>
  <si>
    <t>Jumping</t>
  </si>
  <si>
    <t>Stamina</t>
  </si>
  <si>
    <t>Strength</t>
  </si>
  <si>
    <t>Long shots</t>
  </si>
  <si>
    <t>Marking awareness</t>
  </si>
  <si>
    <t>RB/LB</t>
  </si>
  <si>
    <t>GK</t>
  </si>
  <si>
    <t>GK Diving</t>
  </si>
  <si>
    <t>GK Handling</t>
  </si>
  <si>
    <t>GK Positioning</t>
  </si>
  <si>
    <t>GK Reflexes</t>
  </si>
  <si>
    <t>GK Kicking</t>
  </si>
  <si>
    <t>PACE</t>
  </si>
  <si>
    <t>Average:</t>
  </si>
  <si>
    <t>SHOOTING</t>
  </si>
  <si>
    <t>KAI HAVERTZ</t>
  </si>
  <si>
    <t>https://sofifa.com/player/235790/kai-havertz/230049/?hl=en-US</t>
  </si>
  <si>
    <t>PHY</t>
  </si>
  <si>
    <t>https://fifauteam.com/fifa-21-attributes-guide/</t>
  </si>
  <si>
    <t>PASSING</t>
  </si>
  <si>
    <t>DRIBBLING</t>
  </si>
  <si>
    <t>PHYSICAL</t>
  </si>
  <si>
    <t>PAC</t>
  </si>
  <si>
    <t>SHO</t>
  </si>
  <si>
    <t>PAS</t>
  </si>
  <si>
    <t>DRI</t>
  </si>
  <si>
    <t>DEF</t>
  </si>
  <si>
    <t>BEST OVERALL:</t>
  </si>
  <si>
    <t>POSITION</t>
  </si>
  <si>
    <t>ATTRIBUTE RATING</t>
  </si>
  <si>
    <t>COEFFICIENT</t>
  </si>
  <si>
    <t>PROPORTIONATE RATING</t>
  </si>
  <si>
    <t>ATTRIBUTE</t>
  </si>
  <si>
    <t>attacking_crossing</t>
  </si>
  <si>
    <t>attacking_finishing</t>
  </si>
  <si>
    <t>attacking_heading_accuracy</t>
  </si>
  <si>
    <t>attacking_short_passing</t>
  </si>
  <si>
    <t>attacking_volleys</t>
  </si>
  <si>
    <t>skill_dribbling</t>
  </si>
  <si>
    <t>skill_long_passing</t>
  </si>
  <si>
    <t>skill_ball_control</t>
  </si>
  <si>
    <t>movement_acceleration</t>
  </si>
  <si>
    <t>movement_sprint_speed</t>
  </si>
  <si>
    <t>movement_agility</t>
  </si>
  <si>
    <t>movement_reactions</t>
  </si>
  <si>
    <t>power_shot_power</t>
  </si>
  <si>
    <t>power_jumping</t>
  </si>
  <si>
    <t>power_stamina</t>
  </si>
  <si>
    <t>power_strength</t>
  </si>
  <si>
    <t>power_long_shots</t>
  </si>
  <si>
    <t>mentality_aggression</t>
  </si>
  <si>
    <t>mentality_interceptions</t>
  </si>
  <si>
    <t>mentality_positioning</t>
  </si>
  <si>
    <t>mentality_vision</t>
  </si>
  <si>
    <t>goalkeeping_diving</t>
  </si>
  <si>
    <t>goalkeeping_handling</t>
  </si>
  <si>
    <t>goalkeeping_kicking</t>
  </si>
  <si>
    <t>goalkeeping_positioning</t>
  </si>
  <si>
    <t>goalkeeping_reflexes</t>
  </si>
  <si>
    <t>defending_sliding_tackle</t>
  </si>
  <si>
    <t>defending_standing_tackle</t>
  </si>
  <si>
    <t>defending_marking_awareness</t>
  </si>
  <si>
    <t>FIFAMetric</t>
  </si>
  <si>
    <t>POSITIONS / METRICS</t>
  </si>
  <si>
    <t>Rating</t>
  </si>
  <si>
    <t>Rating + 0</t>
  </si>
  <si>
    <t>Rating + 1</t>
  </si>
  <si>
    <t>1 veya 2</t>
  </si>
  <si>
    <t>[36, 66]</t>
  </si>
  <si>
    <t>Rating + 2</t>
  </si>
  <si>
    <t>[67, 99]</t>
  </si>
  <si>
    <t>[24, 49]</t>
  </si>
  <si>
    <t>[50, 74]</t>
  </si>
  <si>
    <t>[75, 99]</t>
  </si>
  <si>
    <t>Rating + 3</t>
  </si>
  <si>
    <t>Final Rating</t>
  </si>
  <si>
    <t>-</t>
  </si>
  <si>
    <t>VAN DIJK</t>
  </si>
  <si>
    <t>IR</t>
  </si>
  <si>
    <t>Rounded Final Rating</t>
  </si>
  <si>
    <t>Centre Back Overall Calculation</t>
  </si>
  <si>
    <t>Int. Rep. Effect on Overall Calculation</t>
  </si>
  <si>
    <t>TOTAL</t>
  </si>
  <si>
    <t>Metric</t>
  </si>
  <si>
    <t>Van Dijk</t>
  </si>
  <si>
    <t>CB Coefficient</t>
  </si>
  <si>
    <t>CB Overall</t>
  </si>
  <si>
    <t>87,66 + 2 = 89,66</t>
  </si>
  <si>
    <t>International Reputation</t>
  </si>
  <si>
    <t>&gt;=51</t>
  </si>
  <si>
    <t>&lt;51</t>
  </si>
  <si>
    <t>https://fifaforums.easports.com/en/discussion/277545/how-player-rating-is-calculated-it-is-a-total-mess</t>
  </si>
  <si>
    <t>https://www.goal.com/en/news/fifa-player-ratings-explained-how-are-the-card-number--stats-decided/1hszd2fgr7wgf1n2b2yjdpgynu</t>
  </si>
  <si>
    <t>RWB/LWB</t>
  </si>
  <si>
    <t>LWB/RWB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</si>
</sst>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sz val="12"/>
      <color rgb="FF006100"/>
      <name val="Calibri"/>
      <family val="2"/>
      <charset val="162"/>
      <scheme val="minor"/>
    </font>
    <font>
      <sz val="12"/>
      <color theme="0"/>
      <name val="Calibri"/>
      <family val="2"/>
      <charset val="162"/>
      <scheme val="minor"/>
    </font>
    <font>
      <sz val="12"/>
      <color rgb="FF000000"/>
      <name val="Calibri"/>
      <family val="2"/>
      <charset val="16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5"/>
      <color rgb="FFCED4DA"/>
      <name val="Helvetica"/>
      <family val="2"/>
    </font>
    <font>
      <sz val="10"/>
      <color rgb="FFCED4DA"/>
      <name val="Helvetica"/>
      <family val="2"/>
    </font>
    <font>
      <sz val="15"/>
      <color rgb="FF212529"/>
      <name val="Helvetica"/>
      <family val="2"/>
    </font>
    <font>
      <sz val="12"/>
      <name val="Calibri"/>
      <family val="2"/>
      <charset val="162"/>
      <scheme val="minor"/>
    </font>
    <font>
      <sz val="14"/>
      <color theme="0"/>
      <name val="Helvetica"/>
      <family val="2"/>
      <charset val="162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2"/>
      <color rgb="FF006100"/>
      <name val="Calibri"/>
      <family val="2"/>
      <scheme val="minor"/>
    </font>
    <font>
      <u/>
      <sz val="12"/>
      <color theme="10"/>
      <name val="Calibri"/>
      <family val="2"/>
      <charset val="16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BDBD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1CECE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/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 tint="-0.149937437055574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5" fillId="0" borderId="0"/>
    <xf numFmtId="0" fontId="17" fillId="0" borderId="0" applyNumberFormat="0" applyFill="0" applyBorder="0" applyAlignment="0" applyProtection="0"/>
  </cellStyleXfs>
  <cellXfs count="12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4" fillId="0" borderId="0" xfId="1" applyFont="1" applyAlignment="1">
      <alignment horizontal="center" vertical="center"/>
    </xf>
    <xf numFmtId="0" fontId="2" fillId="2" borderId="0" xfId="2" applyAlignment="1" applyProtection="1">
      <alignment horizontal="center" vertical="center"/>
      <protection locked="0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0" fontId="5" fillId="0" borderId="0" xfId="3" applyAlignment="1">
      <alignment horizontal="left" vertical="top"/>
    </xf>
    <xf numFmtId="0" fontId="6" fillId="0" borderId="0" xfId="3" applyFont="1" applyAlignment="1">
      <alignment horizontal="left" vertical="top"/>
    </xf>
    <xf numFmtId="0" fontId="5" fillId="0" borderId="0" xfId="3" applyAlignment="1">
      <alignment horizontal="left" vertical="center"/>
    </xf>
    <xf numFmtId="0" fontId="5" fillId="0" borderId="1" xfId="3" applyBorder="1" applyAlignment="1">
      <alignment horizontal="left" vertical="top"/>
    </xf>
    <xf numFmtId="0" fontId="6" fillId="0" borderId="0" xfId="3" applyFont="1" applyAlignment="1">
      <alignment horizontal="left" vertical="center"/>
    </xf>
    <xf numFmtId="9" fontId="5" fillId="0" borderId="0" xfId="1" applyFont="1" applyBorder="1" applyAlignment="1">
      <alignment horizontal="center" vertical="center"/>
    </xf>
    <xf numFmtId="9" fontId="6" fillId="0" borderId="0" xfId="1" applyFont="1" applyAlignment="1">
      <alignment horizontal="center" vertical="center"/>
    </xf>
    <xf numFmtId="9" fontId="5" fillId="0" borderId="0" xfId="1" applyFont="1" applyFill="1" applyBorder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0" fontId="5" fillId="0" borderId="0" xfId="3" applyAlignment="1">
      <alignment vertical="center"/>
    </xf>
    <xf numFmtId="0" fontId="5" fillId="0" borderId="0" xfId="3" applyAlignment="1">
      <alignment vertical="top"/>
    </xf>
    <xf numFmtId="0" fontId="6" fillId="0" borderId="0" xfId="3" applyFont="1" applyAlignment="1">
      <alignment vertical="center"/>
    </xf>
    <xf numFmtId="0" fontId="9" fillId="0" borderId="0" xfId="0" applyFont="1"/>
    <xf numFmtId="0" fontId="10" fillId="0" borderId="0" xfId="0" applyFont="1"/>
    <xf numFmtId="0" fontId="8" fillId="0" borderId="0" xfId="0" applyFont="1"/>
    <xf numFmtId="0" fontId="7" fillId="5" borderId="0" xfId="0" applyFont="1" applyFill="1"/>
    <xf numFmtId="1" fontId="7" fillId="5" borderId="0" xfId="0" applyNumberFormat="1" applyFont="1" applyFill="1" applyAlignment="1">
      <alignment horizontal="center"/>
    </xf>
    <xf numFmtId="0" fontId="11" fillId="0" borderId="0" xfId="2" applyFont="1" applyFill="1" applyAlignment="1" applyProtection="1">
      <alignment horizontal="center" vertical="center"/>
      <protection locked="0"/>
    </xf>
    <xf numFmtId="0" fontId="0" fillId="7" borderId="2" xfId="0" applyFill="1" applyBorder="1" applyAlignment="1">
      <alignment horizontal="center"/>
    </xf>
    <xf numFmtId="0" fontId="3" fillId="0" borderId="0" xfId="0" applyFont="1"/>
    <xf numFmtId="0" fontId="12" fillId="0" borderId="0" xfId="0" applyFont="1"/>
    <xf numFmtId="1" fontId="0" fillId="3" borderId="0" xfId="0" applyNumberFormat="1" applyFill="1" applyAlignment="1">
      <alignment horizontal="center"/>
    </xf>
    <xf numFmtId="0" fontId="7" fillId="6" borderId="2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/>
    </xf>
    <xf numFmtId="0" fontId="7" fillId="7" borderId="2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7" fillId="5" borderId="0" xfId="0" applyFont="1" applyFill="1" applyAlignment="1">
      <alignment horizontal="right"/>
    </xf>
    <xf numFmtId="0" fontId="7" fillId="4" borderId="0" xfId="0" applyFont="1" applyFill="1" applyAlignment="1">
      <alignment horizontal="center" vertical="center"/>
    </xf>
    <xf numFmtId="0" fontId="5" fillId="4" borderId="0" xfId="3" applyFill="1" applyAlignment="1">
      <alignment vertical="center"/>
    </xf>
    <xf numFmtId="9" fontId="6" fillId="4" borderId="0" xfId="0" applyNumberFormat="1" applyFont="1" applyFill="1" applyAlignment="1">
      <alignment horizontal="center" vertical="center"/>
    </xf>
    <xf numFmtId="0" fontId="0" fillId="4" borderId="0" xfId="0" applyFill="1"/>
    <xf numFmtId="0" fontId="5" fillId="4" borderId="0" xfId="3" applyFill="1" applyAlignment="1">
      <alignment vertical="top"/>
    </xf>
    <xf numFmtId="0" fontId="7" fillId="8" borderId="0" xfId="0" applyFont="1" applyFill="1" applyAlignment="1">
      <alignment horizontal="center" vertical="center"/>
    </xf>
    <xf numFmtId="0" fontId="5" fillId="8" borderId="0" xfId="3" applyFill="1" applyAlignment="1">
      <alignment vertical="center"/>
    </xf>
    <xf numFmtId="9" fontId="6" fillId="8" borderId="0" xfId="0" applyNumberFormat="1" applyFont="1" applyFill="1" applyAlignment="1">
      <alignment horizontal="center" vertical="center"/>
    </xf>
    <xf numFmtId="0" fontId="0" fillId="8" borderId="0" xfId="0" applyFill="1"/>
    <xf numFmtId="0" fontId="5" fillId="8" borderId="0" xfId="3" applyFill="1" applyAlignment="1">
      <alignment vertical="top"/>
    </xf>
    <xf numFmtId="0" fontId="6" fillId="8" borderId="0" xfId="3" applyFont="1" applyFill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5" fillId="9" borderId="0" xfId="3" applyFill="1" applyAlignment="1">
      <alignment horizontal="left" vertical="center"/>
    </xf>
    <xf numFmtId="9" fontId="6" fillId="9" borderId="0" xfId="0" applyNumberFormat="1" applyFont="1" applyFill="1" applyAlignment="1">
      <alignment horizontal="center" vertical="center"/>
    </xf>
    <xf numFmtId="0" fontId="0" fillId="9" borderId="0" xfId="0" applyFill="1"/>
    <xf numFmtId="0" fontId="6" fillId="9" borderId="0" xfId="3" applyFont="1" applyFill="1" applyAlignment="1">
      <alignment horizontal="left" vertical="center"/>
    </xf>
    <xf numFmtId="0" fontId="5" fillId="9" borderId="0" xfId="3" applyFill="1" applyAlignment="1">
      <alignment horizontal="left" vertical="top"/>
    </xf>
    <xf numFmtId="0" fontId="7" fillId="10" borderId="0" xfId="0" applyFont="1" applyFill="1" applyAlignment="1">
      <alignment horizontal="center" vertical="center"/>
    </xf>
    <xf numFmtId="0" fontId="5" fillId="10" borderId="0" xfId="3" applyFill="1" applyAlignment="1">
      <alignment vertical="center"/>
    </xf>
    <xf numFmtId="9" fontId="6" fillId="10" borderId="0" xfId="0" applyNumberFormat="1" applyFont="1" applyFill="1" applyAlignment="1">
      <alignment horizontal="center" vertical="center"/>
    </xf>
    <xf numFmtId="0" fontId="0" fillId="10" borderId="0" xfId="0" applyFill="1"/>
    <xf numFmtId="0" fontId="5" fillId="10" borderId="0" xfId="3" applyFill="1" applyAlignment="1">
      <alignment vertical="top"/>
    </xf>
    <xf numFmtId="0" fontId="6" fillId="10" borderId="0" xfId="3" applyFont="1" applyFill="1" applyAlignment="1">
      <alignment vertical="center"/>
    </xf>
    <xf numFmtId="0" fontId="5" fillId="8" borderId="0" xfId="3" applyFill="1" applyAlignment="1">
      <alignment horizontal="left" vertical="center"/>
    </xf>
    <xf numFmtId="9" fontId="5" fillId="8" borderId="0" xfId="1" applyFont="1" applyFill="1" applyBorder="1" applyAlignment="1">
      <alignment horizontal="center" vertical="center"/>
    </xf>
    <xf numFmtId="0" fontId="5" fillId="8" borderId="0" xfId="3" applyFill="1" applyAlignment="1">
      <alignment horizontal="left" vertical="top"/>
    </xf>
    <xf numFmtId="0" fontId="6" fillId="8" borderId="0" xfId="3" applyFont="1" applyFill="1" applyAlignment="1">
      <alignment horizontal="left" vertical="center"/>
    </xf>
    <xf numFmtId="9" fontId="5" fillId="9" borderId="0" xfId="1" applyFont="1" applyFill="1" applyBorder="1" applyAlignment="1">
      <alignment horizontal="center" vertical="center"/>
    </xf>
    <xf numFmtId="9" fontId="6" fillId="9" borderId="0" xfId="1" applyFont="1" applyFill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5" fillId="11" borderId="0" xfId="3" applyFill="1" applyAlignment="1">
      <alignment horizontal="left" vertical="top"/>
    </xf>
    <xf numFmtId="9" fontId="0" fillId="11" borderId="0" xfId="1" applyFont="1" applyFill="1" applyAlignment="1">
      <alignment horizontal="center" vertical="center"/>
    </xf>
    <xf numFmtId="0" fontId="0" fillId="11" borderId="0" xfId="0" applyFill="1"/>
    <xf numFmtId="0" fontId="5" fillId="11" borderId="0" xfId="3" applyFill="1" applyAlignment="1">
      <alignment horizontal="left" vertical="center"/>
    </xf>
    <xf numFmtId="0" fontId="6" fillId="11" borderId="0" xfId="3" applyFont="1" applyFill="1" applyAlignment="1">
      <alignment horizontal="left" vertical="center"/>
    </xf>
    <xf numFmtId="0" fontId="5" fillId="9" borderId="4" xfId="3" applyFill="1" applyBorder="1" applyAlignment="1">
      <alignment horizontal="left" vertical="top"/>
    </xf>
    <xf numFmtId="9" fontId="0" fillId="9" borderId="0" xfId="1" applyFont="1" applyFill="1" applyAlignment="1">
      <alignment horizontal="center" vertical="center"/>
    </xf>
    <xf numFmtId="9" fontId="4" fillId="9" borderId="0" xfId="1" applyFont="1" applyFill="1" applyAlignment="1">
      <alignment horizontal="center" vertical="center"/>
    </xf>
    <xf numFmtId="0" fontId="0" fillId="9" borderId="0" xfId="0" applyFill="1" applyAlignment="1">
      <alignment horizontal="left" vertical="top"/>
    </xf>
    <xf numFmtId="0" fontId="0" fillId="4" borderId="0" xfId="0" applyFill="1" applyAlignment="1">
      <alignment horizontal="left" vertical="top"/>
    </xf>
    <xf numFmtId="9" fontId="0" fillId="4" borderId="0" xfId="1" applyFont="1" applyFill="1" applyAlignment="1">
      <alignment horizontal="center" vertical="center"/>
    </xf>
    <xf numFmtId="0" fontId="5" fillId="4" borderId="0" xfId="3" applyFill="1" applyAlignment="1">
      <alignment horizontal="left" vertical="top"/>
    </xf>
    <xf numFmtId="0" fontId="6" fillId="4" borderId="0" xfId="3" applyFont="1" applyFill="1" applyAlignment="1">
      <alignment horizontal="left" vertical="top"/>
    </xf>
    <xf numFmtId="0" fontId="5" fillId="4" borderId="0" xfId="3" applyFill="1" applyAlignment="1">
      <alignment horizontal="left" vertical="center"/>
    </xf>
    <xf numFmtId="0" fontId="7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left" vertical="top"/>
    </xf>
    <xf numFmtId="9" fontId="0" fillId="12" borderId="0" xfId="1" applyFont="1" applyFill="1" applyAlignment="1">
      <alignment horizontal="center" vertical="center"/>
    </xf>
    <xf numFmtId="0" fontId="0" fillId="12" borderId="0" xfId="0" applyFill="1"/>
    <xf numFmtId="0" fontId="5" fillId="12" borderId="0" xfId="3" applyFill="1" applyAlignment="1">
      <alignment horizontal="left" vertical="top"/>
    </xf>
    <xf numFmtId="0" fontId="6" fillId="12" borderId="0" xfId="3" applyFont="1" applyFill="1" applyAlignment="1">
      <alignment horizontal="left" vertical="top"/>
    </xf>
    <xf numFmtId="9" fontId="4" fillId="12" borderId="0" xfId="1" applyFont="1" applyFill="1" applyAlignment="1">
      <alignment horizontal="center" vertical="center"/>
    </xf>
    <xf numFmtId="0" fontId="7" fillId="6" borderId="2" xfId="0" applyFont="1" applyFill="1" applyBorder="1" applyAlignment="1">
      <alignment horizontal="center"/>
    </xf>
    <xf numFmtId="0" fontId="0" fillId="13" borderId="2" xfId="0" quotePrefix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7" fillId="14" borderId="2" xfId="0" applyFont="1" applyFill="1" applyBorder="1" applyAlignment="1">
      <alignment horizontal="center"/>
    </xf>
    <xf numFmtId="9" fontId="6" fillId="0" borderId="0" xfId="0" applyNumberFormat="1" applyFont="1" applyAlignment="1">
      <alignment horizontal="center"/>
    </xf>
    <xf numFmtId="0" fontId="5" fillId="0" borderId="0" xfId="3" applyAlignment="1">
      <alignment horizontal="right"/>
    </xf>
    <xf numFmtId="0" fontId="6" fillId="0" borderId="0" xfId="3" applyFont="1" applyAlignment="1">
      <alignment horizontal="right"/>
    </xf>
    <xf numFmtId="0" fontId="13" fillId="6" borderId="2" xfId="0" applyFont="1" applyFill="1" applyBorder="1" applyAlignment="1">
      <alignment horizontal="center"/>
    </xf>
    <xf numFmtId="0" fontId="7" fillId="17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18" borderId="0" xfId="0" applyFill="1" applyAlignment="1">
      <alignment horizontal="right"/>
    </xf>
    <xf numFmtId="0" fontId="16" fillId="2" borderId="0" xfId="2" applyFont="1" applyAlignment="1" applyProtection="1">
      <alignment horizontal="center"/>
      <protection locked="0"/>
    </xf>
    <xf numFmtId="0" fontId="0" fillId="14" borderId="2" xfId="0" applyFill="1" applyBorder="1" applyAlignment="1">
      <alignment horizontal="right"/>
    </xf>
    <xf numFmtId="0" fontId="14" fillId="16" borderId="2" xfId="0" applyFont="1" applyFill="1" applyBorder="1" applyAlignment="1">
      <alignment horizontal="center"/>
    </xf>
    <xf numFmtId="1" fontId="7" fillId="18" borderId="0" xfId="0" applyNumberFormat="1" applyFont="1" applyFill="1" applyAlignment="1">
      <alignment horizontal="center"/>
    </xf>
    <xf numFmtId="0" fontId="17" fillId="0" borderId="0" xfId="4"/>
    <xf numFmtId="0" fontId="7" fillId="5" borderId="0" xfId="0" applyFont="1" applyFill="1" applyAlignment="1">
      <alignment horizontal="right" vertical="center"/>
    </xf>
    <xf numFmtId="0" fontId="7" fillId="19" borderId="0" xfId="0" applyFont="1" applyFill="1" applyAlignment="1">
      <alignment horizontal="center" vertical="center"/>
    </xf>
    <xf numFmtId="0" fontId="5" fillId="19" borderId="0" xfId="3" applyFill="1" applyAlignment="1">
      <alignment horizontal="left" vertical="center"/>
    </xf>
    <xf numFmtId="9" fontId="6" fillId="19" borderId="0" xfId="0" applyNumberFormat="1" applyFont="1" applyFill="1" applyAlignment="1">
      <alignment horizontal="center" vertical="center"/>
    </xf>
    <xf numFmtId="0" fontId="0" fillId="19" borderId="0" xfId="0" applyFill="1"/>
    <xf numFmtId="0" fontId="5" fillId="19" borderId="0" xfId="3" applyFill="1" applyAlignment="1">
      <alignment horizontal="left" vertical="top"/>
    </xf>
    <xf numFmtId="0" fontId="6" fillId="19" borderId="0" xfId="3" applyFont="1" applyFill="1" applyAlignment="1">
      <alignment horizontal="left" vertical="center"/>
    </xf>
    <xf numFmtId="9" fontId="0" fillId="19" borderId="0" xfId="1" applyFont="1" applyFill="1" applyAlignment="1">
      <alignment horizontal="center" vertical="center"/>
    </xf>
    <xf numFmtId="0" fontId="15" fillId="16" borderId="0" xfId="0" applyFont="1" applyFill="1" applyAlignment="1">
      <alignment horizontal="center"/>
    </xf>
    <xf numFmtId="0" fontId="15" fillId="6" borderId="2" xfId="0" applyFont="1" applyFill="1" applyBorder="1" applyAlignment="1">
      <alignment horizontal="center"/>
    </xf>
    <xf numFmtId="0" fontId="4" fillId="15" borderId="5" xfId="0" applyFont="1" applyFill="1" applyBorder="1" applyAlignment="1">
      <alignment horizontal="right"/>
    </xf>
    <xf numFmtId="0" fontId="4" fillId="15" borderId="6" xfId="0" applyFont="1" applyFill="1" applyBorder="1" applyAlignment="1">
      <alignment horizontal="right"/>
    </xf>
    <xf numFmtId="0" fontId="15" fillId="16" borderId="7" xfId="0" applyFont="1" applyFill="1" applyBorder="1" applyAlignment="1">
      <alignment horizontal="center"/>
    </xf>
    <xf numFmtId="0" fontId="7" fillId="14" borderId="5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16" fontId="0" fillId="13" borderId="5" xfId="0" applyNumberFormat="1" applyFill="1" applyBorder="1" applyAlignment="1">
      <alignment horizontal="right"/>
    </xf>
    <xf numFmtId="16" fontId="0" fillId="13" borderId="6" xfId="0" applyNumberFormat="1" applyFill="1" applyBorder="1" applyAlignment="1">
      <alignment horizontal="right"/>
    </xf>
    <xf numFmtId="0" fontId="0" fillId="13" borderId="5" xfId="0" applyFill="1" applyBorder="1" applyAlignment="1">
      <alignment horizontal="right"/>
    </xf>
    <xf numFmtId="0" fontId="0" fillId="13" borderId="6" xfId="0" applyFill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6" borderId="2" xfId="0" applyFont="1" applyFill="1" applyBorder="1" applyAlignment="1">
      <alignment horizontal="center" vertical="center"/>
    </xf>
    <xf numFmtId="0" fontId="7" fillId="0" borderId="0" xfId="3" applyFont="1" applyAlignment="1">
      <alignment horizontal="center" vertical="top"/>
    </xf>
  </cellXfs>
  <cellStyles count="5">
    <cellStyle name="İyi" xfId="2" builtinId="26"/>
    <cellStyle name="Köprü" xfId="4" builtinId="8"/>
    <cellStyle name="Normal" xfId="0" builtinId="0"/>
    <cellStyle name="Normal 2" xfId="3" xr:uid="{045195F3-7602-0B44-8802-A3DE3C4D58FD}"/>
    <cellStyle name="Yüzde" xfId="1" builtinId="5"/>
  </cellStyles>
  <dxfs count="0"/>
  <tableStyles count="0" defaultTableStyle="TableStyleMedium2" defaultPivotStyle="PivotStyleLight16"/>
  <colors>
    <mruColors>
      <color rgb="FFD1CECE"/>
      <color rgb="FFBDB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'rating calculation'!$N$15:$N$20</c:f>
              <c:strCache>
                <c:ptCount val="6"/>
                <c:pt idx="0">
                  <c:v>PAC</c:v>
                </c:pt>
                <c:pt idx="1">
                  <c:v>SHO</c:v>
                </c:pt>
                <c:pt idx="2">
                  <c:v>PAS</c:v>
                </c:pt>
                <c:pt idx="3">
                  <c:v>DRI</c:v>
                </c:pt>
                <c:pt idx="4">
                  <c:v>DEF</c:v>
                </c:pt>
                <c:pt idx="5">
                  <c:v>PHY</c:v>
                </c:pt>
              </c:strCache>
            </c:strRef>
          </c:cat>
          <c:val>
            <c:numRef>
              <c:f>'rating calculation'!$O$15:$O$20</c:f>
              <c:numCache>
                <c:formatCode>General</c:formatCode>
                <c:ptCount val="6"/>
                <c:pt idx="0">
                  <c:v>81</c:v>
                </c:pt>
                <c:pt idx="1">
                  <c:v>79</c:v>
                </c:pt>
                <c:pt idx="2">
                  <c:v>76</c:v>
                </c:pt>
                <c:pt idx="3">
                  <c:v>83</c:v>
                </c:pt>
                <c:pt idx="4">
                  <c:v>48</c:v>
                </c:pt>
                <c:pt idx="5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0-954B-9612-D8E71033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17440"/>
        <c:axId val="244697951"/>
      </c:radarChart>
      <c:catAx>
        <c:axId val="15416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44697951"/>
        <c:crosses val="autoZero"/>
        <c:auto val="1"/>
        <c:lblAlgn val="ctr"/>
        <c:lblOffset val="100"/>
        <c:noMultiLvlLbl val="0"/>
      </c:catAx>
      <c:valAx>
        <c:axId val="24469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416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8465</xdr:colOff>
      <xdr:row>0</xdr:row>
      <xdr:rowOff>0</xdr:rowOff>
    </xdr:from>
    <xdr:to>
      <xdr:col>9</xdr:col>
      <xdr:colOff>245249</xdr:colOff>
      <xdr:row>23</xdr:row>
      <xdr:rowOff>61104</xdr:rowOff>
    </xdr:to>
    <xdr:pic>
      <xdr:nvPicPr>
        <xdr:cNvPr id="2" name="Resim 1" descr="YALNIZCA EMBED FIFA 20 Van Dijk Derecelendirmesi">
          <a:extLst>
            <a:ext uri="{FF2B5EF4-FFF2-40B4-BE49-F238E27FC236}">
              <a16:creationId xmlns:a16="http://schemas.microsoft.com/office/drawing/2014/main" id="{6FE6FA91-7C47-D414-7C52-FF90EAB5C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3146" y="0"/>
          <a:ext cx="3952210" cy="4936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107830</xdr:colOff>
      <xdr:row>0</xdr:row>
      <xdr:rowOff>167736</xdr:rowOff>
    </xdr:from>
    <xdr:to>
      <xdr:col>19</xdr:col>
      <xdr:colOff>802736</xdr:colOff>
      <xdr:row>9</xdr:row>
      <xdr:rowOff>47925</xdr:rowOff>
    </xdr:to>
    <xdr:pic>
      <xdr:nvPicPr>
        <xdr:cNvPr id="5" name="Resim 4" descr="YALNIZCA EMBED FIFA 20 Van Dijk Derecelendirmesi">
          <a:extLst>
            <a:ext uri="{FF2B5EF4-FFF2-40B4-BE49-F238E27FC236}">
              <a16:creationId xmlns:a16="http://schemas.microsoft.com/office/drawing/2014/main" id="{8B364C45-9EAE-B74D-B97B-FD3948A95E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93" t="60397" r="64271" b="1598"/>
        <a:stretch/>
      </xdr:blipFill>
      <xdr:spPr bwMode="auto">
        <a:xfrm>
          <a:off x="16114622" y="167736"/>
          <a:ext cx="1228066" cy="188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1694770</xdr:colOff>
      <xdr:row>2</xdr:row>
      <xdr:rowOff>0</xdr:rowOff>
    </xdr:from>
    <xdr:to>
      <xdr:col>16</xdr:col>
      <xdr:colOff>1256736</xdr:colOff>
      <xdr:row>13</xdr:row>
      <xdr:rowOff>192564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644BBCD5-72F5-DB8E-DCDA-4FC9F96E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17730" y="406400"/>
          <a:ext cx="2996046" cy="2427764"/>
        </a:xfrm>
        <a:prstGeom prst="rect">
          <a:avLst/>
        </a:prstGeom>
      </xdr:spPr>
    </xdr:pic>
    <xdr:clientData/>
  </xdr:twoCellAnchor>
  <xdr:twoCellAnchor>
    <xdr:from>
      <xdr:col>15</xdr:col>
      <xdr:colOff>94756</xdr:colOff>
      <xdr:row>13</xdr:row>
      <xdr:rowOff>166240</xdr:rowOff>
    </xdr:from>
    <xdr:to>
      <xdr:col>16</xdr:col>
      <xdr:colOff>1265836</xdr:colOff>
      <xdr:row>23</xdr:row>
      <xdr:rowOff>122384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A1B8FAF3-78C3-C5D9-B9B9-C3F0CADF4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10160</xdr:colOff>
      <xdr:row>2</xdr:row>
      <xdr:rowOff>30480</xdr:rowOff>
    </xdr:from>
    <xdr:to>
      <xdr:col>14</xdr:col>
      <xdr:colOff>1219200</xdr:colOff>
      <xdr:row>13</xdr:row>
      <xdr:rowOff>195988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EE6C3EAE-156D-8331-C40F-837AFE36D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7520" y="436880"/>
          <a:ext cx="1564640" cy="2400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eması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al.com/en/news/fifa-player-ratings-explained-how-are-the-card-number--stats-decided/1hszd2fgr7wgf1n2b2yjdpgynu" TargetMode="External"/><Relationship Id="rId2" Type="http://schemas.openxmlformats.org/officeDocument/2006/relationships/hyperlink" Target="https://sofifa.com/player/235790/kai-havertz/230049/?hl=en-US" TargetMode="External"/><Relationship Id="rId1" Type="http://schemas.openxmlformats.org/officeDocument/2006/relationships/hyperlink" Target="https://fifauteam.com/fifa-21-attributes-guide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fifauteam.com/fifa-21-attributes-guid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A1022-7264-6748-B57D-425A8B72C448}">
  <dimension ref="A3:R17"/>
  <sheetViews>
    <sheetView topLeftCell="M1" zoomScale="345" workbookViewId="0">
      <selection activeCell="B5" sqref="B5"/>
    </sheetView>
  </sheetViews>
  <sheetFormatPr baseColWidth="10" defaultRowHeight="16" x14ac:dyDescent="0.2"/>
  <cols>
    <col min="1" max="1" width="17.33203125" bestFit="1" customWidth="1"/>
    <col min="3" max="3" width="12.6640625" bestFit="1" customWidth="1"/>
    <col min="4" max="4" width="9.6640625" bestFit="1" customWidth="1"/>
    <col min="5" max="5" width="5.33203125" customWidth="1"/>
    <col min="6" max="6" width="17.33203125" bestFit="1" customWidth="1"/>
    <col min="7" max="7" width="7.83203125" bestFit="1" customWidth="1"/>
    <col min="8" max="8" width="12.6640625" bestFit="1" customWidth="1"/>
    <col min="9" max="9" width="11" bestFit="1" customWidth="1"/>
    <col min="10" max="10" width="9.33203125" customWidth="1"/>
    <col min="11" max="11" width="17.33203125" customWidth="1"/>
    <col min="12" max="12" width="5.33203125" customWidth="1"/>
    <col min="13" max="13" width="8" customWidth="1"/>
    <col min="14" max="14" width="21.1640625" customWidth="1"/>
    <col min="15" max="15" width="3.6640625" customWidth="1"/>
    <col min="16" max="16" width="6" customWidth="1"/>
    <col min="17" max="17" width="18.83203125" bestFit="1" customWidth="1"/>
    <col min="18" max="18" width="15.1640625" bestFit="1" customWidth="1"/>
    <col min="19" max="19" width="7" customWidth="1"/>
    <col min="20" max="20" width="18.83203125" bestFit="1" customWidth="1"/>
  </cols>
  <sheetData>
    <row r="3" spans="1:18" ht="24" x14ac:dyDescent="0.3">
      <c r="A3" s="111" t="s">
        <v>119</v>
      </c>
      <c r="B3" s="111"/>
      <c r="C3" s="111"/>
      <c r="D3" s="111"/>
      <c r="K3" s="115" t="s">
        <v>120</v>
      </c>
      <c r="L3" s="115"/>
      <c r="M3" s="115"/>
      <c r="N3" s="115"/>
      <c r="Q3" s="112" t="s">
        <v>116</v>
      </c>
      <c r="R3" s="112"/>
    </row>
    <row r="4" spans="1:18" x14ac:dyDescent="0.2">
      <c r="A4" s="89" t="s">
        <v>122</v>
      </c>
      <c r="B4" s="90" t="s">
        <v>123</v>
      </c>
      <c r="C4" s="89" t="s">
        <v>124</v>
      </c>
      <c r="D4" s="89" t="s">
        <v>125</v>
      </c>
      <c r="K4" s="116" t="s">
        <v>127</v>
      </c>
      <c r="L4" s="117"/>
      <c r="M4" s="90" t="s">
        <v>103</v>
      </c>
      <c r="N4" s="90" t="s">
        <v>114</v>
      </c>
      <c r="Q4" s="99" t="s">
        <v>117</v>
      </c>
      <c r="R4" s="96">
        <v>4</v>
      </c>
    </row>
    <row r="5" spans="1:18" x14ac:dyDescent="0.2">
      <c r="A5" s="92" t="s">
        <v>43</v>
      </c>
      <c r="B5" s="98">
        <v>91</v>
      </c>
      <c r="C5" s="91">
        <v>0.15</v>
      </c>
      <c r="D5" s="1">
        <f>C5*B5</f>
        <v>13.65</v>
      </c>
      <c r="K5" s="118" t="s">
        <v>106</v>
      </c>
      <c r="L5" s="119"/>
      <c r="M5" s="87" t="s">
        <v>115</v>
      </c>
      <c r="N5" s="88" t="s">
        <v>104</v>
      </c>
      <c r="Q5" s="99" t="s">
        <v>103</v>
      </c>
      <c r="R5" s="96">
        <v>87.66</v>
      </c>
    </row>
    <row r="6" spans="1:18" x14ac:dyDescent="0.2">
      <c r="A6" s="92" t="s">
        <v>32</v>
      </c>
      <c r="B6" s="98">
        <v>92</v>
      </c>
      <c r="C6" s="91">
        <v>0.15</v>
      </c>
      <c r="D6" s="1">
        <f t="shared" ref="D6:D15" si="0">C6*B6</f>
        <v>13.799999999999999</v>
      </c>
      <c r="K6" s="120">
        <v>3</v>
      </c>
      <c r="L6" s="121"/>
      <c r="M6" s="88" t="s">
        <v>129</v>
      </c>
      <c r="N6" s="88" t="s">
        <v>104</v>
      </c>
      <c r="Q6" s="99" t="s">
        <v>114</v>
      </c>
      <c r="R6" s="96" t="s">
        <v>126</v>
      </c>
    </row>
    <row r="7" spans="1:18" ht="21" x14ac:dyDescent="0.25">
      <c r="A7" s="92" t="s">
        <v>31</v>
      </c>
      <c r="B7" s="98">
        <v>86</v>
      </c>
      <c r="C7" s="91">
        <v>0.15</v>
      </c>
      <c r="D7" s="1">
        <f t="shared" si="0"/>
        <v>12.9</v>
      </c>
      <c r="K7" s="120">
        <v>3</v>
      </c>
      <c r="L7" s="121"/>
      <c r="M7" s="88" t="s">
        <v>128</v>
      </c>
      <c r="N7" s="88" t="s">
        <v>105</v>
      </c>
      <c r="Q7" s="99" t="s">
        <v>118</v>
      </c>
      <c r="R7" s="100">
        <v>90</v>
      </c>
    </row>
    <row r="8" spans="1:18" x14ac:dyDescent="0.2">
      <c r="A8" s="92" t="s">
        <v>15</v>
      </c>
      <c r="B8" s="98">
        <v>86</v>
      </c>
      <c r="C8" s="91">
        <v>0.1</v>
      </c>
      <c r="D8" s="1">
        <f t="shared" si="0"/>
        <v>8.6</v>
      </c>
      <c r="K8" s="120">
        <v>4</v>
      </c>
      <c r="L8" s="121"/>
      <c r="M8" s="88" t="s">
        <v>107</v>
      </c>
      <c r="N8" s="88" t="s">
        <v>105</v>
      </c>
    </row>
    <row r="9" spans="1:18" x14ac:dyDescent="0.2">
      <c r="A9" s="92" t="s">
        <v>41</v>
      </c>
      <c r="B9" s="98">
        <v>92</v>
      </c>
      <c r="C9" s="91">
        <v>0.1</v>
      </c>
      <c r="D9" s="1">
        <f t="shared" si="0"/>
        <v>9.2000000000000011</v>
      </c>
      <c r="K9" s="120">
        <v>4</v>
      </c>
      <c r="L9" s="121"/>
      <c r="M9" s="88" t="s">
        <v>109</v>
      </c>
      <c r="N9" s="88" t="s">
        <v>108</v>
      </c>
    </row>
    <row r="10" spans="1:18" x14ac:dyDescent="0.2">
      <c r="A10" s="92" t="s">
        <v>23</v>
      </c>
      <c r="B10" s="98">
        <v>82</v>
      </c>
      <c r="C10" s="91">
        <v>0.08</v>
      </c>
      <c r="D10" s="1">
        <f t="shared" si="0"/>
        <v>6.5600000000000005</v>
      </c>
      <c r="K10" s="113">
        <v>5</v>
      </c>
      <c r="L10" s="114"/>
      <c r="M10" s="88" t="s">
        <v>110</v>
      </c>
      <c r="N10" s="88" t="s">
        <v>105</v>
      </c>
    </row>
    <row r="11" spans="1:18" x14ac:dyDescent="0.2">
      <c r="A11" s="92" t="s">
        <v>24</v>
      </c>
      <c r="B11" s="98">
        <v>90</v>
      </c>
      <c r="C11" s="91">
        <v>0.08</v>
      </c>
      <c r="D11" s="1">
        <f t="shared" si="0"/>
        <v>7.2</v>
      </c>
      <c r="K11" s="113">
        <v>5</v>
      </c>
      <c r="L11" s="114"/>
      <c r="M11" s="88" t="s">
        <v>111</v>
      </c>
      <c r="N11" s="88" t="s">
        <v>108</v>
      </c>
    </row>
    <row r="12" spans="1:18" x14ac:dyDescent="0.2">
      <c r="A12" s="92" t="s">
        <v>16</v>
      </c>
      <c r="B12" s="98">
        <v>79</v>
      </c>
      <c r="C12" s="91">
        <v>0.05</v>
      </c>
      <c r="D12" s="1">
        <f t="shared" si="0"/>
        <v>3.95</v>
      </c>
      <c r="K12" s="113">
        <v>5</v>
      </c>
      <c r="L12" s="114"/>
      <c r="M12" s="88" t="s">
        <v>112</v>
      </c>
      <c r="N12" s="88" t="s">
        <v>113</v>
      </c>
    </row>
    <row r="13" spans="1:18" x14ac:dyDescent="0.2">
      <c r="A13" s="92" t="s">
        <v>36</v>
      </c>
      <c r="B13" s="98">
        <v>76</v>
      </c>
      <c r="C13" s="91">
        <v>0.05</v>
      </c>
      <c r="D13" s="1">
        <f t="shared" si="0"/>
        <v>3.8000000000000003</v>
      </c>
    </row>
    <row r="14" spans="1:18" x14ac:dyDescent="0.2">
      <c r="A14" s="92" t="s">
        <v>22</v>
      </c>
      <c r="B14" s="98">
        <v>88</v>
      </c>
      <c r="C14" s="91">
        <v>0.05</v>
      </c>
      <c r="D14" s="1">
        <f t="shared" si="0"/>
        <v>4.4000000000000004</v>
      </c>
    </row>
    <row r="15" spans="1:18" x14ac:dyDescent="0.2">
      <c r="A15" s="93" t="s">
        <v>39</v>
      </c>
      <c r="B15" s="98">
        <v>90</v>
      </c>
      <c r="C15" s="91">
        <v>0.04</v>
      </c>
      <c r="D15" s="1">
        <f t="shared" si="0"/>
        <v>3.6</v>
      </c>
    </row>
    <row r="16" spans="1:18" ht="19" x14ac:dyDescent="0.25">
      <c r="A16" s="95" t="s">
        <v>121</v>
      </c>
      <c r="B16" s="95">
        <f>SUM(B5:B15)</f>
        <v>952</v>
      </c>
      <c r="C16" s="95">
        <f t="shared" ref="C16:D16" si="1">SUM(C5:C15)</f>
        <v>1</v>
      </c>
      <c r="D16" s="94">
        <f t="shared" si="1"/>
        <v>87.660000000000011</v>
      </c>
    </row>
    <row r="17" spans="3:4" x14ac:dyDescent="0.2">
      <c r="C17" s="97" t="s">
        <v>2</v>
      </c>
      <c r="D17" s="101">
        <f>D16</f>
        <v>87.660000000000011</v>
      </c>
    </row>
  </sheetData>
  <mergeCells count="12">
    <mergeCell ref="A3:D3"/>
    <mergeCell ref="Q3:R3"/>
    <mergeCell ref="K12:L12"/>
    <mergeCell ref="K10:L10"/>
    <mergeCell ref="K11:L11"/>
    <mergeCell ref="K3:N3"/>
    <mergeCell ref="K4:L4"/>
    <mergeCell ref="K5:L5"/>
    <mergeCell ref="K6:L6"/>
    <mergeCell ref="K7:L7"/>
    <mergeCell ref="K8:L8"/>
    <mergeCell ref="K9:L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8D5-C1DB-1F45-BEE0-AB55672B27ED}">
  <dimension ref="A1:S170"/>
  <sheetViews>
    <sheetView topLeftCell="K1" zoomScale="258" workbookViewId="0">
      <selection activeCell="B27" sqref="B27"/>
    </sheetView>
  </sheetViews>
  <sheetFormatPr baseColWidth="10" defaultColWidth="22.5" defaultRowHeight="16" x14ac:dyDescent="0.2"/>
  <cols>
    <col min="1" max="1" width="19.6640625" bestFit="1" customWidth="1"/>
    <col min="2" max="2" width="17.6640625" bestFit="1" customWidth="1"/>
    <col min="3" max="3" width="11.83203125" bestFit="1" customWidth="1"/>
    <col min="4" max="4" width="22.83203125" bestFit="1" customWidth="1"/>
    <col min="5" max="6" width="7.5" customWidth="1"/>
    <col min="7" max="7" width="14.33203125" bestFit="1" customWidth="1"/>
    <col min="8" max="8" width="15.6640625" bestFit="1" customWidth="1"/>
    <col min="9" max="10" width="7.6640625" customWidth="1"/>
    <col min="11" max="11" width="18.6640625" bestFit="1" customWidth="1"/>
    <col min="12" max="12" width="8.83203125" customWidth="1"/>
    <col min="13" max="13" width="12.6640625" customWidth="1"/>
    <col min="14" max="14" width="4.6640625" bestFit="1" customWidth="1"/>
  </cols>
  <sheetData>
    <row r="1" spans="1:19" x14ac:dyDescent="0.2">
      <c r="A1" s="30" t="s">
        <v>102</v>
      </c>
      <c r="B1" s="30" t="s">
        <v>68</v>
      </c>
      <c r="C1" s="30" t="s">
        <v>69</v>
      </c>
      <c r="D1" s="30" t="s">
        <v>70</v>
      </c>
      <c r="E1" s="2"/>
      <c r="F1" s="2"/>
      <c r="G1" s="30" t="s">
        <v>67</v>
      </c>
      <c r="H1" s="30" t="s">
        <v>12</v>
      </c>
      <c r="I1" s="2"/>
      <c r="J1" s="2"/>
      <c r="K1" s="126" t="s">
        <v>54</v>
      </c>
      <c r="L1" s="126"/>
      <c r="N1" s="102" t="s">
        <v>55</v>
      </c>
      <c r="S1" t="s">
        <v>130</v>
      </c>
    </row>
    <row r="2" spans="1:19" x14ac:dyDescent="0.2">
      <c r="A2" s="6" t="s">
        <v>0</v>
      </c>
      <c r="D2" s="1"/>
      <c r="G2" s="33" t="s">
        <v>45</v>
      </c>
      <c r="H2" s="29">
        <f>D166</f>
        <v>10</v>
      </c>
      <c r="K2" s="123" t="s">
        <v>51</v>
      </c>
      <c r="L2" s="123"/>
      <c r="N2" s="102" t="s">
        <v>57</v>
      </c>
      <c r="S2" s="102" t="s">
        <v>131</v>
      </c>
    </row>
    <row r="3" spans="1:19" x14ac:dyDescent="0.2">
      <c r="A3" s="7" t="s">
        <v>13</v>
      </c>
      <c r="B3" s="5">
        <v>70</v>
      </c>
      <c r="C3" s="3">
        <v>0.2</v>
      </c>
      <c r="D3" s="1">
        <f>B3*C3</f>
        <v>14</v>
      </c>
      <c r="G3" s="33" t="s">
        <v>3</v>
      </c>
      <c r="H3" s="29">
        <f>D156</f>
        <v>10</v>
      </c>
      <c r="K3" s="8" t="s">
        <v>33</v>
      </c>
      <c r="L3" s="25">
        <v>76</v>
      </c>
      <c r="S3" s="102" t="s">
        <v>57</v>
      </c>
    </row>
    <row r="4" spans="1:19" x14ac:dyDescent="0.2">
      <c r="A4" s="8" t="s">
        <v>25</v>
      </c>
      <c r="B4" s="5">
        <v>10</v>
      </c>
      <c r="C4" s="3">
        <v>0.12</v>
      </c>
      <c r="D4" s="1">
        <f t="shared" ref="D4:D14" si="0">B4*C4</f>
        <v>1.2</v>
      </c>
      <c r="G4" s="33" t="s">
        <v>4</v>
      </c>
      <c r="H4" s="29">
        <f>D125</f>
        <v>10</v>
      </c>
      <c r="K4" s="8" t="s">
        <v>34</v>
      </c>
      <c r="L4" s="25">
        <v>85</v>
      </c>
    </row>
    <row r="5" spans="1:19" x14ac:dyDescent="0.2">
      <c r="A5" s="8" t="s">
        <v>15</v>
      </c>
      <c r="B5" s="5">
        <v>10</v>
      </c>
      <c r="C5" s="3">
        <v>0.1</v>
      </c>
      <c r="D5" s="1">
        <f t="shared" si="0"/>
        <v>1</v>
      </c>
      <c r="G5" s="33" t="s">
        <v>133</v>
      </c>
      <c r="H5" s="29">
        <f>D141</f>
        <v>10</v>
      </c>
      <c r="K5" s="23" t="s">
        <v>52</v>
      </c>
      <c r="L5" s="24">
        <f>AVERAGE(L3:L4)</f>
        <v>80.5</v>
      </c>
    </row>
    <row r="6" spans="1:19" x14ac:dyDescent="0.2">
      <c r="A6" s="8" t="s">
        <v>36</v>
      </c>
      <c r="B6" s="5">
        <v>10</v>
      </c>
      <c r="C6" s="3">
        <v>0.1</v>
      </c>
      <c r="D6" s="1">
        <f t="shared" si="0"/>
        <v>1</v>
      </c>
      <c r="G6" s="33" t="s">
        <v>5</v>
      </c>
      <c r="H6" s="29">
        <f>D109</f>
        <v>10</v>
      </c>
    </row>
    <row r="7" spans="1:19" x14ac:dyDescent="0.2">
      <c r="A7" s="9" t="s">
        <v>38</v>
      </c>
      <c r="B7" s="5">
        <v>10</v>
      </c>
      <c r="C7" s="3">
        <v>0.1</v>
      </c>
      <c r="D7" s="1">
        <f t="shared" si="0"/>
        <v>1</v>
      </c>
      <c r="G7" s="33" t="s">
        <v>6</v>
      </c>
      <c r="H7" s="29">
        <f>D94</f>
        <v>10</v>
      </c>
      <c r="K7" s="122" t="s">
        <v>53</v>
      </c>
      <c r="L7" s="122"/>
    </row>
    <row r="8" spans="1:19" x14ac:dyDescent="0.2">
      <c r="A8" s="8" t="s">
        <v>22</v>
      </c>
      <c r="B8" s="5">
        <v>10</v>
      </c>
      <c r="C8" s="3">
        <v>0.08</v>
      </c>
      <c r="D8" s="1">
        <f t="shared" si="0"/>
        <v>0.8</v>
      </c>
      <c r="G8" s="33" t="s">
        <v>7</v>
      </c>
      <c r="H8" s="29">
        <f>D79</f>
        <v>13.000000000000002</v>
      </c>
      <c r="K8" s="7" t="s">
        <v>13</v>
      </c>
      <c r="L8" s="1">
        <v>81</v>
      </c>
    </row>
    <row r="9" spans="1:19" x14ac:dyDescent="0.2">
      <c r="A9" s="8" t="s">
        <v>18</v>
      </c>
      <c r="B9" s="5">
        <v>10</v>
      </c>
      <c r="C9" s="3">
        <v>0.08</v>
      </c>
      <c r="D9" s="1">
        <f t="shared" si="0"/>
        <v>0.8</v>
      </c>
      <c r="G9" s="33" t="s">
        <v>8</v>
      </c>
      <c r="H9" s="29">
        <f>D64</f>
        <v>10</v>
      </c>
      <c r="K9" s="8" t="s">
        <v>42</v>
      </c>
      <c r="L9" s="1">
        <v>78</v>
      </c>
    </row>
    <row r="10" spans="1:19" x14ac:dyDescent="0.2">
      <c r="A10" s="8" t="s">
        <v>17</v>
      </c>
      <c r="B10" s="5">
        <v>10</v>
      </c>
      <c r="C10" s="3">
        <v>0.05</v>
      </c>
      <c r="D10" s="1">
        <f t="shared" si="0"/>
        <v>0.5</v>
      </c>
      <c r="G10" s="33" t="s">
        <v>9</v>
      </c>
      <c r="H10" s="29">
        <f>D48</f>
        <v>12.4</v>
      </c>
      <c r="K10" s="9" t="s">
        <v>38</v>
      </c>
      <c r="L10" s="1">
        <v>76</v>
      </c>
    </row>
    <row r="11" spans="1:19" x14ac:dyDescent="0.2">
      <c r="A11" s="8" t="s">
        <v>42</v>
      </c>
      <c r="B11" s="5">
        <v>10</v>
      </c>
      <c r="C11" s="3">
        <v>0.05</v>
      </c>
      <c r="D11" s="1">
        <f t="shared" si="0"/>
        <v>0.5</v>
      </c>
      <c r="G11" s="33" t="s">
        <v>10</v>
      </c>
      <c r="H11" s="29">
        <f>D32</f>
        <v>21.999999999999996</v>
      </c>
      <c r="K11" s="8" t="s">
        <v>25</v>
      </c>
      <c r="L11" s="1">
        <v>83</v>
      </c>
    </row>
    <row r="12" spans="1:19" x14ac:dyDescent="0.2">
      <c r="A12" s="8" t="s">
        <v>33</v>
      </c>
      <c r="B12" s="5">
        <v>10</v>
      </c>
      <c r="C12" s="3">
        <v>0.05</v>
      </c>
      <c r="D12" s="1">
        <f t="shared" si="0"/>
        <v>0.5</v>
      </c>
      <c r="G12" s="33" t="s">
        <v>0</v>
      </c>
      <c r="H12" s="29">
        <f>D16</f>
        <v>22</v>
      </c>
      <c r="K12" s="8" t="s">
        <v>17</v>
      </c>
      <c r="L12" s="1">
        <v>80</v>
      </c>
    </row>
    <row r="13" spans="1:19" x14ac:dyDescent="0.2">
      <c r="A13" s="8" t="s">
        <v>34</v>
      </c>
      <c r="B13" s="5">
        <v>10</v>
      </c>
      <c r="C13" s="3">
        <v>0.04</v>
      </c>
      <c r="D13" s="1">
        <f t="shared" si="0"/>
        <v>0.4</v>
      </c>
      <c r="G13" s="34" t="s">
        <v>66</v>
      </c>
      <c r="H13" s="24">
        <f>MAX(H2:H12)</f>
        <v>22</v>
      </c>
      <c r="K13" s="8" t="s">
        <v>27</v>
      </c>
      <c r="L13" s="1">
        <v>73</v>
      </c>
    </row>
    <row r="14" spans="1:19" x14ac:dyDescent="0.2">
      <c r="A14" s="8" t="s">
        <v>41</v>
      </c>
      <c r="B14" s="5">
        <v>10</v>
      </c>
      <c r="C14" s="4">
        <v>0.03</v>
      </c>
      <c r="D14" s="1">
        <f t="shared" si="0"/>
        <v>0.3</v>
      </c>
      <c r="G14" s="34" t="s">
        <v>11</v>
      </c>
      <c r="H14" s="103" t="str">
        <f>G15&amp;" "&amp;G16&amp;" "&amp;G17&amp;" "&amp;G18&amp;" "&amp;G19&amp;" "&amp;G20&amp;" "&amp;G21&amp;" "&amp;G22&amp;" "&amp;G23&amp;" "&amp;G24&amp;" "&amp;G25</f>
        <v xml:space="preserve">         CF ST</v>
      </c>
      <c r="K14" s="23" t="s">
        <v>52</v>
      </c>
      <c r="L14" s="24">
        <f>AVERAGE(L8:L13)</f>
        <v>78.5</v>
      </c>
    </row>
    <row r="15" spans="1:19" x14ac:dyDescent="0.2">
      <c r="B15" s="125" t="s">
        <v>1</v>
      </c>
      <c r="C15" s="125"/>
      <c r="D15" s="31">
        <f>SUM(D3:D14)</f>
        <v>22</v>
      </c>
      <c r="G15" s="27" t="str" cm="1">
        <f t="array" ref="G15:G25">IF(H2:H12=MAX(H2:H12),G2:G12,"")</f>
        <v/>
      </c>
      <c r="H15" s="33"/>
      <c r="L15" s="1"/>
      <c r="N15" s="32" t="s">
        <v>61</v>
      </c>
      <c r="O15" s="26">
        <v>81</v>
      </c>
    </row>
    <row r="16" spans="1:19" x14ac:dyDescent="0.2">
      <c r="B16" s="124" t="s">
        <v>2</v>
      </c>
      <c r="C16" s="124"/>
      <c r="D16" s="24">
        <f>D15</f>
        <v>22</v>
      </c>
      <c r="G16" s="27" t="str">
        <v/>
      </c>
      <c r="H16" s="33"/>
      <c r="K16" s="122" t="s">
        <v>58</v>
      </c>
      <c r="L16" s="122"/>
      <c r="N16" s="32" t="s">
        <v>62</v>
      </c>
      <c r="O16" s="26">
        <v>79</v>
      </c>
    </row>
    <row r="17" spans="1:15" x14ac:dyDescent="0.2">
      <c r="D17" s="1"/>
      <c r="G17" s="27" t="str">
        <v/>
      </c>
      <c r="H17" s="33"/>
      <c r="K17" t="s">
        <v>14</v>
      </c>
      <c r="L17" s="1">
        <v>74</v>
      </c>
      <c r="N17" s="32" t="s">
        <v>63</v>
      </c>
      <c r="O17" s="26">
        <v>76</v>
      </c>
    </row>
    <row r="18" spans="1:15" ht="18" x14ac:dyDescent="0.2">
      <c r="A18" s="6" t="s">
        <v>10</v>
      </c>
      <c r="D18" s="1"/>
      <c r="G18" s="28" t="str">
        <v/>
      </c>
      <c r="H18" s="33"/>
      <c r="K18" t="s">
        <v>19</v>
      </c>
      <c r="L18" s="1">
        <v>84</v>
      </c>
      <c r="N18" s="32" t="s">
        <v>64</v>
      </c>
      <c r="O18" s="26">
        <v>83</v>
      </c>
    </row>
    <row r="19" spans="1:15" x14ac:dyDescent="0.2">
      <c r="A19" s="7" t="s">
        <v>13</v>
      </c>
      <c r="B19" s="5">
        <v>70</v>
      </c>
      <c r="C19" s="3">
        <v>0.12</v>
      </c>
      <c r="D19" s="1">
        <f>B19*C19</f>
        <v>8.4</v>
      </c>
      <c r="G19" s="27" t="str">
        <v/>
      </c>
      <c r="H19" s="33"/>
      <c r="K19" t="s">
        <v>20</v>
      </c>
      <c r="L19" s="1">
        <v>53</v>
      </c>
      <c r="N19" s="32" t="s">
        <v>65</v>
      </c>
      <c r="O19" s="26">
        <v>48</v>
      </c>
    </row>
    <row r="20" spans="1:15" x14ac:dyDescent="0.2">
      <c r="A20" s="8" t="s">
        <v>25</v>
      </c>
      <c r="B20" s="5">
        <v>10</v>
      </c>
      <c r="C20" s="3">
        <v>0.12</v>
      </c>
      <c r="D20" s="1">
        <f t="shared" ref="D20:D30" si="1">B20*C20</f>
        <v>1.2</v>
      </c>
      <c r="G20" s="27" t="str">
        <v/>
      </c>
      <c r="H20" s="33"/>
      <c r="K20" t="s">
        <v>21</v>
      </c>
      <c r="L20" s="1">
        <v>79</v>
      </c>
      <c r="N20" s="32" t="s">
        <v>56</v>
      </c>
      <c r="O20" s="26">
        <v>68</v>
      </c>
    </row>
    <row r="21" spans="1:15" x14ac:dyDescent="0.2">
      <c r="A21" s="8" t="s">
        <v>22</v>
      </c>
      <c r="B21" s="5">
        <v>10</v>
      </c>
      <c r="C21" s="3">
        <v>0.11</v>
      </c>
      <c r="D21" s="1">
        <f t="shared" si="1"/>
        <v>1.1000000000000001</v>
      </c>
      <c r="G21" s="27" t="str">
        <v/>
      </c>
      <c r="H21" s="33"/>
      <c r="K21" t="s">
        <v>16</v>
      </c>
      <c r="L21" s="1">
        <v>83</v>
      </c>
    </row>
    <row r="22" spans="1:15" x14ac:dyDescent="0.2">
      <c r="A22" s="8" t="s">
        <v>18</v>
      </c>
      <c r="B22" s="5">
        <v>10</v>
      </c>
      <c r="C22" s="3">
        <v>0.11</v>
      </c>
      <c r="D22" s="1">
        <f t="shared" si="1"/>
        <v>1.1000000000000001</v>
      </c>
      <c r="G22" s="27" t="str">
        <v/>
      </c>
      <c r="H22" s="33"/>
      <c r="K22" t="s">
        <v>26</v>
      </c>
      <c r="L22" s="1">
        <v>82</v>
      </c>
    </row>
    <row r="23" spans="1:15" x14ac:dyDescent="0.2">
      <c r="A23" s="8" t="s">
        <v>36</v>
      </c>
      <c r="B23" s="5">
        <v>10</v>
      </c>
      <c r="C23" s="3">
        <v>0.1</v>
      </c>
      <c r="D23" s="1">
        <f t="shared" si="1"/>
        <v>1</v>
      </c>
      <c r="G23" s="27" t="str">
        <v/>
      </c>
      <c r="H23" s="33"/>
      <c r="I23" s="17"/>
      <c r="J23" s="17"/>
      <c r="K23" s="23" t="s">
        <v>52</v>
      </c>
      <c r="L23" s="24">
        <f>AVERAGE(L17:L22)</f>
        <v>75.833333333333329</v>
      </c>
    </row>
    <row r="24" spans="1:15" x14ac:dyDescent="0.2">
      <c r="A24" s="8" t="s">
        <v>42</v>
      </c>
      <c r="B24" s="5">
        <v>10</v>
      </c>
      <c r="C24" s="3">
        <v>0.1</v>
      </c>
      <c r="D24" s="1">
        <f t="shared" si="1"/>
        <v>1</v>
      </c>
      <c r="G24" s="27" t="str">
        <v>CF</v>
      </c>
      <c r="H24" s="33"/>
    </row>
    <row r="25" spans="1:15" x14ac:dyDescent="0.2">
      <c r="A25" s="9" t="s">
        <v>38</v>
      </c>
      <c r="B25" s="5">
        <v>10</v>
      </c>
      <c r="C25" s="3">
        <v>0.1</v>
      </c>
      <c r="D25" s="1">
        <f t="shared" si="1"/>
        <v>1</v>
      </c>
      <c r="G25" s="27" t="str">
        <v>ST</v>
      </c>
      <c r="H25" s="33"/>
      <c r="K25" s="122" t="s">
        <v>59</v>
      </c>
      <c r="L25" s="122"/>
    </row>
    <row r="26" spans="1:15" x14ac:dyDescent="0.2">
      <c r="A26" s="10" t="s">
        <v>16</v>
      </c>
      <c r="B26" s="5">
        <v>90</v>
      </c>
      <c r="C26" s="3">
        <v>0.06</v>
      </c>
      <c r="D26" s="1">
        <f t="shared" si="1"/>
        <v>5.3999999999999995</v>
      </c>
      <c r="K26" t="s">
        <v>35</v>
      </c>
      <c r="L26" s="1">
        <v>76</v>
      </c>
    </row>
    <row r="27" spans="1:15" x14ac:dyDescent="0.2">
      <c r="A27" s="8" t="s">
        <v>15</v>
      </c>
      <c r="B27" s="5">
        <v>10</v>
      </c>
      <c r="C27" s="3">
        <v>0.05</v>
      </c>
      <c r="D27" s="1">
        <f t="shared" si="1"/>
        <v>0.5</v>
      </c>
      <c r="K27" t="s">
        <v>37</v>
      </c>
      <c r="L27" s="1">
        <v>73</v>
      </c>
    </row>
    <row r="28" spans="1:15" x14ac:dyDescent="0.2">
      <c r="A28" s="10" t="s">
        <v>26</v>
      </c>
      <c r="B28" s="5">
        <v>10</v>
      </c>
      <c r="C28" s="3">
        <v>0.05</v>
      </c>
      <c r="D28" s="1">
        <f t="shared" si="1"/>
        <v>0.5</v>
      </c>
      <c r="K28" t="s">
        <v>22</v>
      </c>
      <c r="L28" s="1">
        <v>85</v>
      </c>
    </row>
    <row r="29" spans="1:15" x14ac:dyDescent="0.2">
      <c r="A29" s="8" t="s">
        <v>33</v>
      </c>
      <c r="B29" s="5">
        <v>10</v>
      </c>
      <c r="C29" s="3">
        <v>0.04</v>
      </c>
      <c r="D29" s="1">
        <f t="shared" si="1"/>
        <v>0.4</v>
      </c>
      <c r="K29" t="s">
        <v>28</v>
      </c>
      <c r="L29" s="1">
        <v>84</v>
      </c>
    </row>
    <row r="30" spans="1:15" x14ac:dyDescent="0.2">
      <c r="A30" s="8" t="s">
        <v>34</v>
      </c>
      <c r="B30" s="5">
        <v>10</v>
      </c>
      <c r="C30" s="3">
        <v>0.04</v>
      </c>
      <c r="D30" s="1">
        <f t="shared" si="1"/>
        <v>0.4</v>
      </c>
      <c r="I30" s="17"/>
      <c r="J30" s="17"/>
      <c r="K30" t="s">
        <v>18</v>
      </c>
      <c r="L30" s="1">
        <v>85</v>
      </c>
    </row>
    <row r="31" spans="1:15" x14ac:dyDescent="0.2">
      <c r="A31" s="8"/>
      <c r="B31" s="125" t="s">
        <v>1</v>
      </c>
      <c r="C31" s="125"/>
      <c r="D31" s="31">
        <f>SUM(D19:D30)</f>
        <v>21.999999999999996</v>
      </c>
      <c r="I31" s="18"/>
      <c r="J31" s="18"/>
      <c r="K31" t="s">
        <v>36</v>
      </c>
      <c r="L31" s="1">
        <v>84</v>
      </c>
    </row>
    <row r="32" spans="1:15" x14ac:dyDescent="0.2">
      <c r="B32" s="124" t="s">
        <v>2</v>
      </c>
      <c r="C32" s="124"/>
      <c r="D32" s="24">
        <f>D31</f>
        <v>21.999999999999996</v>
      </c>
      <c r="I32" s="18"/>
      <c r="J32" s="18"/>
      <c r="K32" s="23" t="s">
        <v>52</v>
      </c>
      <c r="L32" s="24">
        <f>AVERAGE(L26:L31)</f>
        <v>81.166666666666671</v>
      </c>
    </row>
    <row r="33" spans="1:12" x14ac:dyDescent="0.2">
      <c r="D33" s="1"/>
      <c r="L33" s="1"/>
    </row>
    <row r="34" spans="1:12" x14ac:dyDescent="0.2">
      <c r="A34" s="6" t="s">
        <v>9</v>
      </c>
      <c r="D34" s="1"/>
      <c r="K34" s="122" t="s">
        <v>29</v>
      </c>
      <c r="L34" s="122"/>
    </row>
    <row r="35" spans="1:12" x14ac:dyDescent="0.2">
      <c r="A35" s="11" t="s">
        <v>14</v>
      </c>
      <c r="B35" s="5">
        <v>10</v>
      </c>
      <c r="C35" s="3">
        <v>0.16</v>
      </c>
      <c r="D35" s="1">
        <f>C35*B35</f>
        <v>1.6</v>
      </c>
      <c r="K35" t="s">
        <v>30</v>
      </c>
      <c r="L35" s="1">
        <v>39</v>
      </c>
    </row>
    <row r="36" spans="1:12" x14ac:dyDescent="0.2">
      <c r="A36" s="8" t="s">
        <v>18</v>
      </c>
      <c r="B36" s="5">
        <v>10</v>
      </c>
      <c r="C36" s="3">
        <v>0.16</v>
      </c>
      <c r="D36" s="1">
        <f t="shared" ref="D36:D46" si="2">C36*B36</f>
        <v>1.6</v>
      </c>
      <c r="K36" s="17" t="s">
        <v>15</v>
      </c>
      <c r="L36" s="1">
        <v>80</v>
      </c>
    </row>
    <row r="37" spans="1:12" x14ac:dyDescent="0.2">
      <c r="A37" s="8" t="s">
        <v>22</v>
      </c>
      <c r="B37" s="5">
        <v>10</v>
      </c>
      <c r="C37" s="3">
        <v>0.13</v>
      </c>
      <c r="D37" s="1">
        <f t="shared" si="2"/>
        <v>1.3</v>
      </c>
      <c r="K37" s="17" t="s">
        <v>24</v>
      </c>
      <c r="L37" s="1">
        <v>38</v>
      </c>
    </row>
    <row r="38" spans="1:12" x14ac:dyDescent="0.2">
      <c r="A38" s="10" t="s">
        <v>16</v>
      </c>
      <c r="B38" s="5">
        <v>10</v>
      </c>
      <c r="C38" s="4">
        <v>0.1</v>
      </c>
      <c r="D38" s="1">
        <f t="shared" si="2"/>
        <v>1</v>
      </c>
      <c r="K38" s="17" t="s">
        <v>32</v>
      </c>
      <c r="L38" s="1">
        <v>46</v>
      </c>
    </row>
    <row r="39" spans="1:12" x14ac:dyDescent="0.2">
      <c r="A39" s="8" t="s">
        <v>25</v>
      </c>
      <c r="B39" s="5">
        <v>10</v>
      </c>
      <c r="C39" s="3">
        <v>0.09</v>
      </c>
      <c r="D39" s="1">
        <f t="shared" si="2"/>
        <v>0.89999999999999991</v>
      </c>
      <c r="K39" s="17" t="s">
        <v>31</v>
      </c>
      <c r="L39" s="1">
        <v>38</v>
      </c>
    </row>
    <row r="40" spans="1:12" x14ac:dyDescent="0.2">
      <c r="A40" s="8" t="s">
        <v>36</v>
      </c>
      <c r="B40" s="5">
        <v>10</v>
      </c>
      <c r="C40" s="3">
        <v>0.06</v>
      </c>
      <c r="D40" s="1">
        <f t="shared" si="2"/>
        <v>0.6</v>
      </c>
      <c r="K40" s="23" t="s">
        <v>52</v>
      </c>
      <c r="L40" s="24">
        <f>AVERAGE(L35:L39)</f>
        <v>48.2</v>
      </c>
    </row>
    <row r="41" spans="1:12" x14ac:dyDescent="0.2">
      <c r="A41" s="8" t="s">
        <v>33</v>
      </c>
      <c r="B41" s="5">
        <v>10</v>
      </c>
      <c r="C41" s="3">
        <v>0.06</v>
      </c>
      <c r="D41" s="1">
        <f t="shared" si="2"/>
        <v>0.6</v>
      </c>
      <c r="L41" s="1"/>
    </row>
    <row r="42" spans="1:12" x14ac:dyDescent="0.2">
      <c r="A42" s="8" t="s">
        <v>34</v>
      </c>
      <c r="B42" s="5">
        <v>10</v>
      </c>
      <c r="C42" s="3">
        <v>0.06</v>
      </c>
      <c r="D42" s="1">
        <f t="shared" si="2"/>
        <v>0.6</v>
      </c>
      <c r="K42" s="127" t="s">
        <v>60</v>
      </c>
      <c r="L42" s="127"/>
    </row>
    <row r="43" spans="1:12" x14ac:dyDescent="0.2">
      <c r="A43" s="10" t="s">
        <v>35</v>
      </c>
      <c r="B43" s="5">
        <v>10</v>
      </c>
      <c r="C43" s="3">
        <v>0.05</v>
      </c>
      <c r="D43" s="1">
        <f t="shared" si="2"/>
        <v>0.5</v>
      </c>
      <c r="K43" s="17" t="s">
        <v>23</v>
      </c>
      <c r="L43" s="1">
        <v>52</v>
      </c>
    </row>
    <row r="44" spans="1:12" x14ac:dyDescent="0.2">
      <c r="A44" s="10" t="s">
        <v>26</v>
      </c>
      <c r="B44" s="5">
        <v>10</v>
      </c>
      <c r="C44" s="3">
        <v>0.05</v>
      </c>
      <c r="D44" s="1">
        <f t="shared" si="2"/>
        <v>0.5</v>
      </c>
      <c r="K44" s="19" t="s">
        <v>39</v>
      </c>
      <c r="L44" s="1">
        <v>75</v>
      </c>
    </row>
    <row r="45" spans="1:12" x14ac:dyDescent="0.2">
      <c r="A45" s="7" t="s">
        <v>13</v>
      </c>
      <c r="B45" s="5">
        <v>70</v>
      </c>
      <c r="C45" s="3">
        <v>0.04</v>
      </c>
      <c r="D45" s="1">
        <f t="shared" si="2"/>
        <v>2.8000000000000003</v>
      </c>
      <c r="K45" s="12" t="s">
        <v>40</v>
      </c>
      <c r="L45" s="1">
        <v>77</v>
      </c>
    </row>
    <row r="46" spans="1:12" x14ac:dyDescent="0.2">
      <c r="A46" s="8" t="s">
        <v>42</v>
      </c>
      <c r="B46" s="5">
        <v>10</v>
      </c>
      <c r="C46" s="3">
        <v>0.04</v>
      </c>
      <c r="D46" s="1">
        <f t="shared" si="2"/>
        <v>0.4</v>
      </c>
      <c r="K46" s="17" t="s">
        <v>41</v>
      </c>
      <c r="L46" s="1">
        <v>69</v>
      </c>
    </row>
    <row r="47" spans="1:12" x14ac:dyDescent="0.2">
      <c r="B47" s="125" t="s">
        <v>1</v>
      </c>
      <c r="C47" s="125"/>
      <c r="D47" s="31">
        <f>SUM(D35:D46)</f>
        <v>12.4</v>
      </c>
      <c r="K47" s="23" t="s">
        <v>52</v>
      </c>
      <c r="L47" s="24">
        <f>AVERAGE(L43:L46)</f>
        <v>68.25</v>
      </c>
    </row>
    <row r="48" spans="1:12" x14ac:dyDescent="0.2">
      <c r="B48" s="124" t="s">
        <v>2</v>
      </c>
      <c r="C48" s="124"/>
      <c r="D48" s="24">
        <f>D47</f>
        <v>12.4</v>
      </c>
    </row>
    <row r="49" spans="1:7" x14ac:dyDescent="0.2">
      <c r="D49" s="1"/>
    </row>
    <row r="50" spans="1:7" x14ac:dyDescent="0.2">
      <c r="A50" s="6" t="s">
        <v>8</v>
      </c>
      <c r="D50" s="1"/>
    </row>
    <row r="51" spans="1:7" x14ac:dyDescent="0.2">
      <c r="A51" s="8" t="s">
        <v>14</v>
      </c>
      <c r="B51" s="5">
        <v>10</v>
      </c>
      <c r="C51" s="3">
        <v>0.14000000000000001</v>
      </c>
      <c r="D51" s="1">
        <f>C51*B51</f>
        <v>1.4000000000000001</v>
      </c>
    </row>
    <row r="52" spans="1:7" x14ac:dyDescent="0.2">
      <c r="A52" s="8" t="s">
        <v>18</v>
      </c>
      <c r="B52" s="5">
        <v>10</v>
      </c>
      <c r="C52" s="3">
        <v>0.14000000000000001</v>
      </c>
      <c r="D52" s="1">
        <f t="shared" ref="D52:D62" si="3">C52*B52</f>
        <v>1.4000000000000001</v>
      </c>
    </row>
    <row r="53" spans="1:7" x14ac:dyDescent="0.2">
      <c r="A53" s="10" t="s">
        <v>16</v>
      </c>
      <c r="B53" s="5">
        <v>10</v>
      </c>
      <c r="C53" s="3">
        <v>0.12</v>
      </c>
      <c r="D53" s="1">
        <f t="shared" si="3"/>
        <v>1.2</v>
      </c>
      <c r="G53" s="20"/>
    </row>
    <row r="54" spans="1:7" x14ac:dyDescent="0.2">
      <c r="A54" s="8" t="s">
        <v>22</v>
      </c>
      <c r="B54" s="5">
        <v>10</v>
      </c>
      <c r="C54" s="3">
        <v>0.12</v>
      </c>
      <c r="D54" s="1">
        <f t="shared" si="3"/>
        <v>1.2</v>
      </c>
    </row>
    <row r="55" spans="1:7" ht="19" x14ac:dyDescent="0.2">
      <c r="A55" s="10" t="s">
        <v>21</v>
      </c>
      <c r="B55" s="5">
        <v>10</v>
      </c>
      <c r="C55" s="3">
        <v>0.08</v>
      </c>
      <c r="D55" s="1">
        <f t="shared" si="3"/>
        <v>0.8</v>
      </c>
      <c r="G55" s="21"/>
    </row>
    <row r="56" spans="1:7" ht="19" x14ac:dyDescent="0.2">
      <c r="A56" s="10" t="s">
        <v>26</v>
      </c>
      <c r="B56" s="5">
        <v>10</v>
      </c>
      <c r="C56" s="3">
        <v>0.08</v>
      </c>
      <c r="D56" s="1">
        <f t="shared" si="3"/>
        <v>0.8</v>
      </c>
      <c r="G56" s="21"/>
    </row>
    <row r="57" spans="1:7" ht="19" x14ac:dyDescent="0.2">
      <c r="A57" s="8" t="s">
        <v>25</v>
      </c>
      <c r="B57" s="5">
        <v>10</v>
      </c>
      <c r="C57" s="3">
        <v>7.0000000000000007E-2</v>
      </c>
      <c r="D57" s="1">
        <f t="shared" si="3"/>
        <v>0.70000000000000007</v>
      </c>
      <c r="G57" s="21"/>
    </row>
    <row r="58" spans="1:7" ht="19" x14ac:dyDescent="0.2">
      <c r="A58" s="8" t="s">
        <v>36</v>
      </c>
      <c r="B58" s="5">
        <v>10</v>
      </c>
      <c r="C58" s="3">
        <v>7.0000000000000007E-2</v>
      </c>
      <c r="D58" s="1">
        <f t="shared" si="3"/>
        <v>0.70000000000000007</v>
      </c>
      <c r="G58" s="21"/>
    </row>
    <row r="59" spans="1:7" ht="19" x14ac:dyDescent="0.2">
      <c r="A59" s="8" t="s">
        <v>33</v>
      </c>
      <c r="B59" s="5">
        <v>10</v>
      </c>
      <c r="C59" s="3">
        <v>0.05</v>
      </c>
      <c r="D59" s="1">
        <f t="shared" si="3"/>
        <v>0.5</v>
      </c>
      <c r="G59" s="21"/>
    </row>
    <row r="60" spans="1:7" x14ac:dyDescent="0.2">
      <c r="A60" s="8" t="s">
        <v>34</v>
      </c>
      <c r="B60" s="5">
        <v>10</v>
      </c>
      <c r="C60" s="3">
        <v>0.05</v>
      </c>
      <c r="D60" s="1">
        <f t="shared" si="3"/>
        <v>0.5</v>
      </c>
    </row>
    <row r="61" spans="1:7" x14ac:dyDescent="0.2">
      <c r="A61" s="12" t="s">
        <v>40</v>
      </c>
      <c r="B61" s="5">
        <v>10</v>
      </c>
      <c r="C61" s="3">
        <v>0.05</v>
      </c>
      <c r="D61" s="1">
        <f t="shared" si="3"/>
        <v>0.5</v>
      </c>
      <c r="G61" s="20"/>
    </row>
    <row r="62" spans="1:7" x14ac:dyDescent="0.2">
      <c r="A62" s="10" t="s">
        <v>35</v>
      </c>
      <c r="B62" s="5">
        <v>10</v>
      </c>
      <c r="C62" s="3">
        <v>0.03</v>
      </c>
      <c r="D62" s="1">
        <f t="shared" si="3"/>
        <v>0.3</v>
      </c>
    </row>
    <row r="63" spans="1:7" ht="19" x14ac:dyDescent="0.2">
      <c r="A63" s="7"/>
      <c r="B63" s="125" t="s">
        <v>1</v>
      </c>
      <c r="C63" s="125"/>
      <c r="D63" s="31">
        <f>SUM(D51:D62)</f>
        <v>10</v>
      </c>
      <c r="G63" s="21"/>
    </row>
    <row r="64" spans="1:7" ht="19" x14ac:dyDescent="0.2">
      <c r="A64" s="8"/>
      <c r="B64" s="124" t="s">
        <v>2</v>
      </c>
      <c r="C64" s="124"/>
      <c r="D64" s="24">
        <f>D63</f>
        <v>10</v>
      </c>
      <c r="G64" s="21"/>
    </row>
    <row r="65" spans="1:7" ht="19" x14ac:dyDescent="0.2">
      <c r="D65" s="1"/>
      <c r="G65" s="21"/>
    </row>
    <row r="66" spans="1:7" ht="19" x14ac:dyDescent="0.2">
      <c r="A66" s="6" t="s">
        <v>7</v>
      </c>
      <c r="D66" s="1"/>
      <c r="G66" s="21"/>
    </row>
    <row r="67" spans="1:7" ht="19" x14ac:dyDescent="0.2">
      <c r="A67" s="10" t="s">
        <v>16</v>
      </c>
      <c r="B67" s="5">
        <v>10</v>
      </c>
      <c r="C67" s="13">
        <v>0.16</v>
      </c>
      <c r="D67" s="1">
        <f>B67*C67</f>
        <v>1.6</v>
      </c>
      <c r="G67" s="21"/>
    </row>
    <row r="68" spans="1:7" x14ac:dyDescent="0.2">
      <c r="A68" s="10" t="s">
        <v>26</v>
      </c>
      <c r="B68" s="5">
        <v>10</v>
      </c>
      <c r="C68" s="13">
        <v>0.16</v>
      </c>
      <c r="D68" s="1">
        <f t="shared" ref="D68:D77" si="4">B68*C68</f>
        <v>1.6</v>
      </c>
    </row>
    <row r="69" spans="1:7" x14ac:dyDescent="0.2">
      <c r="A69" s="8" t="s">
        <v>22</v>
      </c>
      <c r="B69" s="5">
        <v>10</v>
      </c>
      <c r="C69" s="13">
        <v>0.13</v>
      </c>
      <c r="D69" s="1">
        <f t="shared" si="4"/>
        <v>1.3</v>
      </c>
      <c r="G69" s="20"/>
    </row>
    <row r="70" spans="1:7" x14ac:dyDescent="0.2">
      <c r="A70" s="8" t="s">
        <v>25</v>
      </c>
      <c r="B70" s="5">
        <v>10</v>
      </c>
      <c r="C70" s="14">
        <v>0.12</v>
      </c>
      <c r="D70" s="1">
        <f t="shared" si="4"/>
        <v>1.2</v>
      </c>
    </row>
    <row r="71" spans="1:7" ht="19" x14ac:dyDescent="0.2">
      <c r="A71" s="8" t="s">
        <v>18</v>
      </c>
      <c r="B71" s="5">
        <v>10</v>
      </c>
      <c r="C71" s="14">
        <v>0.11</v>
      </c>
      <c r="D71" s="1">
        <f t="shared" si="4"/>
        <v>1.1000000000000001</v>
      </c>
      <c r="G71" s="21"/>
    </row>
    <row r="72" spans="1:7" ht="19" x14ac:dyDescent="0.2">
      <c r="A72" s="8" t="s">
        <v>36</v>
      </c>
      <c r="B72" s="5">
        <v>10</v>
      </c>
      <c r="C72" s="15">
        <v>0.08</v>
      </c>
      <c r="D72" s="1">
        <f t="shared" si="4"/>
        <v>0.8</v>
      </c>
      <c r="G72" s="21"/>
    </row>
    <row r="73" spans="1:7" ht="19" x14ac:dyDescent="0.2">
      <c r="A73" s="8" t="s">
        <v>42</v>
      </c>
      <c r="B73" s="5">
        <v>10</v>
      </c>
      <c r="C73" s="15">
        <v>0.06</v>
      </c>
      <c r="D73" s="1">
        <f t="shared" si="4"/>
        <v>0.6</v>
      </c>
      <c r="G73" s="21"/>
    </row>
    <row r="74" spans="1:7" ht="19" x14ac:dyDescent="0.2">
      <c r="A74" s="10" t="s">
        <v>13</v>
      </c>
      <c r="B74" s="5">
        <v>70</v>
      </c>
      <c r="C74" s="14">
        <v>0.05</v>
      </c>
      <c r="D74" s="1">
        <f t="shared" si="4"/>
        <v>3.5</v>
      </c>
      <c r="G74" s="21"/>
    </row>
    <row r="75" spans="1:7" ht="19" x14ac:dyDescent="0.2">
      <c r="A75" s="12" t="s">
        <v>38</v>
      </c>
      <c r="B75" s="5">
        <v>10</v>
      </c>
      <c r="C75" s="14">
        <v>0.05</v>
      </c>
      <c r="D75" s="1">
        <f t="shared" si="4"/>
        <v>0.5</v>
      </c>
      <c r="G75" s="21"/>
    </row>
    <row r="76" spans="1:7" ht="19" x14ac:dyDescent="0.2">
      <c r="A76" s="8" t="s">
        <v>33</v>
      </c>
      <c r="B76" s="5">
        <v>10</v>
      </c>
      <c r="C76" s="14">
        <v>0.04</v>
      </c>
      <c r="D76" s="1">
        <f t="shared" si="4"/>
        <v>0.4</v>
      </c>
      <c r="G76" s="21"/>
    </row>
    <row r="77" spans="1:7" x14ac:dyDescent="0.2">
      <c r="A77" s="10" t="s">
        <v>35</v>
      </c>
      <c r="B77" s="5">
        <v>10</v>
      </c>
      <c r="C77" s="14">
        <v>0.04</v>
      </c>
      <c r="D77" s="1">
        <f t="shared" si="4"/>
        <v>0.4</v>
      </c>
    </row>
    <row r="78" spans="1:7" x14ac:dyDescent="0.2">
      <c r="B78" s="125" t="s">
        <v>1</v>
      </c>
      <c r="C78" s="125"/>
      <c r="D78" s="31">
        <f>SUM(D67:D77)</f>
        <v>13.000000000000002</v>
      </c>
      <c r="G78" s="20"/>
    </row>
    <row r="79" spans="1:7" x14ac:dyDescent="0.2">
      <c r="B79" s="124" t="s">
        <v>2</v>
      </c>
      <c r="C79" s="124"/>
      <c r="D79" s="24">
        <f>D78</f>
        <v>13.000000000000002</v>
      </c>
    </row>
    <row r="80" spans="1:7" ht="19" x14ac:dyDescent="0.2">
      <c r="D80" s="1"/>
      <c r="G80" s="21"/>
    </row>
    <row r="81" spans="1:7" ht="19" x14ac:dyDescent="0.2">
      <c r="A81" s="6" t="s">
        <v>6</v>
      </c>
      <c r="D81" s="1"/>
      <c r="G81" s="21"/>
    </row>
    <row r="82" spans="1:7" ht="19" x14ac:dyDescent="0.2">
      <c r="A82" s="10" t="s">
        <v>16</v>
      </c>
      <c r="B82" s="5">
        <v>10</v>
      </c>
      <c r="C82" s="13">
        <v>0.15</v>
      </c>
      <c r="D82" s="1">
        <f>B82*C82</f>
        <v>1.5</v>
      </c>
      <c r="G82" s="21"/>
    </row>
    <row r="83" spans="1:7" x14ac:dyDescent="0.2">
      <c r="A83" s="10" t="s">
        <v>21</v>
      </c>
      <c r="B83" s="5">
        <v>10</v>
      </c>
      <c r="C83" s="16">
        <v>0.13</v>
      </c>
      <c r="D83" s="1">
        <f t="shared" ref="D83:D92" si="5">B83*C83</f>
        <v>1.3</v>
      </c>
    </row>
    <row r="84" spans="1:7" x14ac:dyDescent="0.2">
      <c r="A84" s="10" t="s">
        <v>26</v>
      </c>
      <c r="B84" s="5">
        <v>10</v>
      </c>
      <c r="C84" s="16">
        <v>0.12</v>
      </c>
      <c r="D84" s="1">
        <f t="shared" si="5"/>
        <v>1.2</v>
      </c>
      <c r="G84" s="20"/>
    </row>
    <row r="85" spans="1:7" x14ac:dyDescent="0.2">
      <c r="A85" s="8" t="s">
        <v>22</v>
      </c>
      <c r="B85" s="5">
        <v>10</v>
      </c>
      <c r="C85" s="16">
        <v>0.1</v>
      </c>
      <c r="D85" s="1">
        <f t="shared" si="5"/>
        <v>1</v>
      </c>
    </row>
    <row r="86" spans="1:7" ht="19" x14ac:dyDescent="0.2">
      <c r="A86" s="8" t="s">
        <v>18</v>
      </c>
      <c r="B86" s="5">
        <v>10</v>
      </c>
      <c r="C86" s="16">
        <v>0.09</v>
      </c>
      <c r="D86" s="1">
        <f t="shared" si="5"/>
        <v>0.89999999999999991</v>
      </c>
      <c r="G86" s="21"/>
    </row>
    <row r="87" spans="1:7" ht="19" x14ac:dyDescent="0.2">
      <c r="A87" s="8" t="s">
        <v>25</v>
      </c>
      <c r="B87" s="5">
        <v>10</v>
      </c>
      <c r="C87" s="16">
        <v>0.08</v>
      </c>
      <c r="D87" s="1">
        <f t="shared" si="5"/>
        <v>0.8</v>
      </c>
      <c r="G87" s="21"/>
    </row>
    <row r="88" spans="1:7" ht="19" x14ac:dyDescent="0.2">
      <c r="A88" s="10" t="s">
        <v>24</v>
      </c>
      <c r="B88" s="5">
        <v>10</v>
      </c>
      <c r="C88" s="16">
        <v>0.08</v>
      </c>
      <c r="D88" s="1">
        <f t="shared" si="5"/>
        <v>0.8</v>
      </c>
      <c r="G88" s="21"/>
    </row>
    <row r="89" spans="1:7" ht="19" x14ac:dyDescent="0.2">
      <c r="A89" s="8" t="s">
        <v>36</v>
      </c>
      <c r="B89" s="5">
        <v>10</v>
      </c>
      <c r="C89" s="16">
        <v>0.08</v>
      </c>
      <c r="D89" s="1">
        <f t="shared" si="5"/>
        <v>0.8</v>
      </c>
      <c r="G89" s="21"/>
    </row>
    <row r="90" spans="1:7" ht="19" x14ac:dyDescent="0.2">
      <c r="A90" s="10" t="s">
        <v>31</v>
      </c>
      <c r="B90" s="5">
        <v>10</v>
      </c>
      <c r="C90" s="16">
        <v>0.06</v>
      </c>
      <c r="D90" s="1">
        <f t="shared" si="5"/>
        <v>0.6</v>
      </c>
      <c r="G90" s="21"/>
    </row>
    <row r="91" spans="1:7" x14ac:dyDescent="0.2">
      <c r="A91" s="12" t="s">
        <v>40</v>
      </c>
      <c r="B91" s="5">
        <v>10</v>
      </c>
      <c r="C91" s="16">
        <v>0.06</v>
      </c>
      <c r="D91" s="1">
        <f t="shared" si="5"/>
        <v>0.6</v>
      </c>
    </row>
    <row r="92" spans="1:7" x14ac:dyDescent="0.2">
      <c r="A92" s="10" t="s">
        <v>42</v>
      </c>
      <c r="B92" s="5">
        <v>10</v>
      </c>
      <c r="C92" s="16">
        <v>0.05</v>
      </c>
      <c r="D92" s="1">
        <f t="shared" si="5"/>
        <v>0.5</v>
      </c>
      <c r="G92" s="20"/>
    </row>
    <row r="93" spans="1:7" x14ac:dyDescent="0.2">
      <c r="B93" s="125" t="s">
        <v>1</v>
      </c>
      <c r="C93" s="125"/>
      <c r="D93" s="31">
        <f>SUM(D82:D92)</f>
        <v>10</v>
      </c>
    </row>
    <row r="94" spans="1:7" ht="19" x14ac:dyDescent="0.2">
      <c r="B94" s="124" t="s">
        <v>2</v>
      </c>
      <c r="C94" s="124"/>
      <c r="D94" s="24">
        <f>D93</f>
        <v>10</v>
      </c>
      <c r="G94" s="22"/>
    </row>
    <row r="95" spans="1:7" ht="19" x14ac:dyDescent="0.2">
      <c r="D95" s="1"/>
      <c r="G95" s="22"/>
    </row>
    <row r="96" spans="1:7" ht="19" x14ac:dyDescent="0.2">
      <c r="A96" s="6" t="s">
        <v>5</v>
      </c>
      <c r="D96" s="1"/>
      <c r="G96" s="22"/>
    </row>
    <row r="97" spans="1:7" ht="19" x14ac:dyDescent="0.2">
      <c r="A97" s="17" t="s">
        <v>16</v>
      </c>
      <c r="B97" s="5">
        <v>10</v>
      </c>
      <c r="C97" s="16">
        <v>0.13</v>
      </c>
      <c r="D97" s="1">
        <f>C97*B97</f>
        <v>1.3</v>
      </c>
      <c r="G97" s="22"/>
    </row>
    <row r="98" spans="1:7" ht="19" x14ac:dyDescent="0.2">
      <c r="A98" s="17" t="s">
        <v>24</v>
      </c>
      <c r="B98" s="5">
        <v>10</v>
      </c>
      <c r="C98" s="16">
        <v>0.13</v>
      </c>
      <c r="D98" s="1">
        <f t="shared" ref="D98:D107" si="6">C98*B98</f>
        <v>1.3</v>
      </c>
      <c r="G98" s="22"/>
    </row>
    <row r="99" spans="1:7" x14ac:dyDescent="0.2">
      <c r="A99" s="17" t="s">
        <v>21</v>
      </c>
      <c r="B99" s="5">
        <v>10</v>
      </c>
      <c r="C99" s="16">
        <v>0.11</v>
      </c>
      <c r="D99" s="1">
        <f t="shared" si="6"/>
        <v>1.1000000000000001</v>
      </c>
    </row>
    <row r="100" spans="1:7" x14ac:dyDescent="0.2">
      <c r="A100" s="17" t="s">
        <v>43</v>
      </c>
      <c r="B100" s="5">
        <v>10</v>
      </c>
      <c r="C100" s="16">
        <v>0.1</v>
      </c>
      <c r="D100" s="1">
        <f t="shared" si="6"/>
        <v>1</v>
      </c>
    </row>
    <row r="101" spans="1:7" x14ac:dyDescent="0.2">
      <c r="A101" s="17" t="s">
        <v>31</v>
      </c>
      <c r="B101" s="5">
        <v>10</v>
      </c>
      <c r="C101" s="16">
        <v>0.1</v>
      </c>
      <c r="D101" s="1">
        <f t="shared" si="6"/>
        <v>1</v>
      </c>
    </row>
    <row r="102" spans="1:7" x14ac:dyDescent="0.2">
      <c r="A102" s="18" t="s">
        <v>36</v>
      </c>
      <c r="B102" s="5">
        <v>10</v>
      </c>
      <c r="C102" s="16">
        <v>0.09</v>
      </c>
      <c r="D102" s="1">
        <f t="shared" si="6"/>
        <v>0.89999999999999991</v>
      </c>
    </row>
    <row r="103" spans="1:7" x14ac:dyDescent="0.2">
      <c r="A103" s="18" t="s">
        <v>22</v>
      </c>
      <c r="B103" s="5">
        <v>10</v>
      </c>
      <c r="C103" s="16">
        <v>0.09</v>
      </c>
      <c r="D103" s="1">
        <f t="shared" si="6"/>
        <v>0.89999999999999991</v>
      </c>
    </row>
    <row r="104" spans="1:7" x14ac:dyDescent="0.2">
      <c r="A104" s="17" t="s">
        <v>26</v>
      </c>
      <c r="B104" s="5">
        <v>10</v>
      </c>
      <c r="C104" s="16">
        <v>0.08</v>
      </c>
      <c r="D104" s="1">
        <f t="shared" si="6"/>
        <v>0.8</v>
      </c>
    </row>
    <row r="105" spans="1:7" x14ac:dyDescent="0.2">
      <c r="A105" s="19" t="s">
        <v>40</v>
      </c>
      <c r="B105" s="5">
        <v>10</v>
      </c>
      <c r="C105" s="16">
        <v>0.06</v>
      </c>
      <c r="D105" s="1">
        <f t="shared" si="6"/>
        <v>0.6</v>
      </c>
    </row>
    <row r="106" spans="1:7" x14ac:dyDescent="0.2">
      <c r="A106" s="17" t="s">
        <v>41</v>
      </c>
      <c r="B106" s="5">
        <v>10</v>
      </c>
      <c r="C106" s="16">
        <v>0.06</v>
      </c>
      <c r="D106" s="1">
        <f t="shared" si="6"/>
        <v>0.6</v>
      </c>
    </row>
    <row r="107" spans="1:7" x14ac:dyDescent="0.2">
      <c r="A107" s="17" t="s">
        <v>23</v>
      </c>
      <c r="B107" s="5">
        <v>10</v>
      </c>
      <c r="C107" s="16">
        <v>0.05</v>
      </c>
      <c r="D107" s="1">
        <f t="shared" si="6"/>
        <v>0.5</v>
      </c>
    </row>
    <row r="108" spans="1:7" x14ac:dyDescent="0.2">
      <c r="B108" s="125" t="s">
        <v>1</v>
      </c>
      <c r="C108" s="125"/>
      <c r="D108" s="31">
        <f>SUM(D97:D107)</f>
        <v>10</v>
      </c>
    </row>
    <row r="109" spans="1:7" x14ac:dyDescent="0.2">
      <c r="B109" s="124" t="s">
        <v>2</v>
      </c>
      <c r="C109" s="124"/>
      <c r="D109" s="24">
        <f>D108</f>
        <v>10</v>
      </c>
    </row>
    <row r="110" spans="1:7" x14ac:dyDescent="0.2">
      <c r="D110" s="1"/>
    </row>
    <row r="111" spans="1:7" x14ac:dyDescent="0.2">
      <c r="A111" s="6" t="s">
        <v>44</v>
      </c>
      <c r="D111" s="1"/>
    </row>
    <row r="112" spans="1:7" x14ac:dyDescent="0.2">
      <c r="A112" s="10" t="s">
        <v>32</v>
      </c>
      <c r="B112" s="5">
        <v>10</v>
      </c>
      <c r="C112" s="16">
        <v>0.13</v>
      </c>
      <c r="D112" s="1">
        <f>B112*C112</f>
        <v>1.3</v>
      </c>
    </row>
    <row r="113" spans="1:4" x14ac:dyDescent="0.2">
      <c r="A113" s="10" t="s">
        <v>31</v>
      </c>
      <c r="B113" s="5">
        <v>10</v>
      </c>
      <c r="C113" s="16">
        <v>0.12</v>
      </c>
      <c r="D113" s="1">
        <f t="shared" ref="D113:D123" si="7">B113*C113</f>
        <v>1.2</v>
      </c>
    </row>
    <row r="114" spans="1:4" x14ac:dyDescent="0.2">
      <c r="A114" s="10" t="s">
        <v>24</v>
      </c>
      <c r="B114" s="5">
        <v>10</v>
      </c>
      <c r="C114" s="16">
        <v>0.12</v>
      </c>
      <c r="D114" s="1">
        <f t="shared" si="7"/>
        <v>1.2</v>
      </c>
    </row>
    <row r="115" spans="1:4" x14ac:dyDescent="0.2">
      <c r="A115" s="10" t="s">
        <v>43</v>
      </c>
      <c r="B115" s="5">
        <v>10</v>
      </c>
      <c r="C115" s="16">
        <v>0.1</v>
      </c>
      <c r="D115" s="1">
        <f t="shared" si="7"/>
        <v>1</v>
      </c>
    </row>
    <row r="116" spans="1:4" x14ac:dyDescent="0.2">
      <c r="A116" s="12" t="s">
        <v>40</v>
      </c>
      <c r="B116" s="5">
        <v>10</v>
      </c>
      <c r="C116" s="16">
        <v>0.08</v>
      </c>
      <c r="D116" s="1">
        <f t="shared" si="7"/>
        <v>0.8</v>
      </c>
    </row>
    <row r="117" spans="1:4" x14ac:dyDescent="0.2">
      <c r="A117" s="8" t="s">
        <v>36</v>
      </c>
      <c r="B117" s="5">
        <v>10</v>
      </c>
      <c r="C117" s="16">
        <v>0.08</v>
      </c>
      <c r="D117" s="1">
        <f t="shared" si="7"/>
        <v>0.8</v>
      </c>
    </row>
    <row r="118" spans="1:4" x14ac:dyDescent="0.2">
      <c r="A118" s="10" t="s">
        <v>14</v>
      </c>
      <c r="B118" s="5">
        <v>10</v>
      </c>
      <c r="C118" s="16">
        <v>7.0000000000000007E-2</v>
      </c>
      <c r="D118" s="1">
        <f t="shared" si="7"/>
        <v>0.70000000000000007</v>
      </c>
    </row>
    <row r="119" spans="1:4" x14ac:dyDescent="0.2">
      <c r="A119" s="10" t="s">
        <v>15</v>
      </c>
      <c r="B119" s="5">
        <v>10</v>
      </c>
      <c r="C119" s="16">
        <v>7.0000000000000007E-2</v>
      </c>
      <c r="D119" s="1">
        <f t="shared" si="7"/>
        <v>0.70000000000000007</v>
      </c>
    </row>
    <row r="120" spans="1:4" x14ac:dyDescent="0.2">
      <c r="A120" s="8" t="s">
        <v>22</v>
      </c>
      <c r="B120" s="5">
        <v>10</v>
      </c>
      <c r="C120" s="16">
        <v>7.0000000000000007E-2</v>
      </c>
      <c r="D120" s="1">
        <f t="shared" si="7"/>
        <v>0.70000000000000007</v>
      </c>
    </row>
    <row r="121" spans="1:4" x14ac:dyDescent="0.2">
      <c r="A121" s="10" t="s">
        <v>16</v>
      </c>
      <c r="B121" s="5">
        <v>10</v>
      </c>
      <c r="C121" s="16">
        <v>0.06</v>
      </c>
      <c r="D121" s="1">
        <f t="shared" si="7"/>
        <v>0.6</v>
      </c>
    </row>
    <row r="122" spans="1:4" x14ac:dyDescent="0.2">
      <c r="A122" s="10" t="s">
        <v>23</v>
      </c>
      <c r="B122" s="5">
        <v>10</v>
      </c>
      <c r="C122" s="16">
        <v>0.05</v>
      </c>
      <c r="D122" s="1">
        <f t="shared" si="7"/>
        <v>0.5</v>
      </c>
    </row>
    <row r="123" spans="1:4" x14ac:dyDescent="0.2">
      <c r="A123" s="10" t="s">
        <v>34</v>
      </c>
      <c r="B123" s="5">
        <v>10</v>
      </c>
      <c r="C123" s="16">
        <v>0.05</v>
      </c>
      <c r="D123" s="1">
        <f t="shared" si="7"/>
        <v>0.5</v>
      </c>
    </row>
    <row r="124" spans="1:4" x14ac:dyDescent="0.2">
      <c r="B124" s="125" t="s">
        <v>1</v>
      </c>
      <c r="C124" s="125"/>
      <c r="D124" s="31">
        <f>SUM(D112:D123)</f>
        <v>10</v>
      </c>
    </row>
    <row r="125" spans="1:4" x14ac:dyDescent="0.2">
      <c r="B125" s="124" t="s">
        <v>2</v>
      </c>
      <c r="C125" s="124"/>
      <c r="D125" s="24">
        <f>D124</f>
        <v>10</v>
      </c>
    </row>
    <row r="127" spans="1:4" x14ac:dyDescent="0.2">
      <c r="A127" s="6" t="s">
        <v>132</v>
      </c>
      <c r="D127" s="1"/>
    </row>
    <row r="128" spans="1:4" x14ac:dyDescent="0.2">
      <c r="A128" s="10" t="s">
        <v>31</v>
      </c>
      <c r="B128" s="5">
        <v>10</v>
      </c>
      <c r="C128" s="16">
        <v>0.11</v>
      </c>
      <c r="D128" s="1">
        <f t="shared" ref="D128:D136" si="8">B128*C128</f>
        <v>1.1000000000000001</v>
      </c>
    </row>
    <row r="129" spans="1:4" x14ac:dyDescent="0.2">
      <c r="A129" s="10" t="s">
        <v>32</v>
      </c>
      <c r="B129" s="5">
        <v>10</v>
      </c>
      <c r="C129" s="16">
        <v>0.1</v>
      </c>
      <c r="D129" s="1">
        <f t="shared" si="8"/>
        <v>1</v>
      </c>
    </row>
    <row r="130" spans="1:4" x14ac:dyDescent="0.2">
      <c r="A130" s="10" t="s">
        <v>14</v>
      </c>
      <c r="B130" s="5">
        <v>10</v>
      </c>
      <c r="C130" s="16">
        <v>0.1</v>
      </c>
      <c r="D130" s="1">
        <f t="shared" si="8"/>
        <v>1</v>
      </c>
    </row>
    <row r="131" spans="1:4" x14ac:dyDescent="0.2">
      <c r="A131" s="10" t="s">
        <v>16</v>
      </c>
      <c r="B131" s="5">
        <v>10</v>
      </c>
      <c r="C131" s="16">
        <v>0.1</v>
      </c>
      <c r="D131" s="1">
        <f t="shared" si="8"/>
        <v>1</v>
      </c>
    </row>
    <row r="132" spans="1:4" x14ac:dyDescent="0.2">
      <c r="A132" s="8" t="s">
        <v>22</v>
      </c>
      <c r="B132" s="5">
        <v>10</v>
      </c>
      <c r="C132" s="16">
        <v>0.1</v>
      </c>
      <c r="D132" s="1">
        <f t="shared" si="8"/>
        <v>1</v>
      </c>
    </row>
    <row r="133" spans="1:4" x14ac:dyDescent="0.2">
      <c r="A133" s="10" t="s">
        <v>24</v>
      </c>
      <c r="B133" s="5">
        <v>10</v>
      </c>
      <c r="C133" s="16">
        <v>0.1</v>
      </c>
      <c r="D133" s="1">
        <f t="shared" si="8"/>
        <v>1</v>
      </c>
    </row>
    <row r="134" spans="1:4" x14ac:dyDescent="0.2">
      <c r="A134" s="10" t="s">
        <v>43</v>
      </c>
      <c r="B134" s="5">
        <v>10</v>
      </c>
      <c r="C134" s="16">
        <v>0.09</v>
      </c>
      <c r="D134" s="1">
        <f t="shared" si="8"/>
        <v>0.89999999999999991</v>
      </c>
    </row>
    <row r="135" spans="1:4" x14ac:dyDescent="0.2">
      <c r="A135" s="12" t="s">
        <v>40</v>
      </c>
      <c r="B135" s="5">
        <v>10</v>
      </c>
      <c r="C135" s="16">
        <v>0.08</v>
      </c>
      <c r="D135" s="1">
        <f t="shared" si="8"/>
        <v>0.8</v>
      </c>
    </row>
    <row r="136" spans="1:4" x14ac:dyDescent="0.2">
      <c r="A136" s="8" t="s">
        <v>36</v>
      </c>
      <c r="B136" s="5">
        <v>10</v>
      </c>
      <c r="C136" s="16">
        <v>0.08</v>
      </c>
      <c r="D136" s="1">
        <f t="shared" si="8"/>
        <v>0.8</v>
      </c>
    </row>
    <row r="137" spans="1:4" x14ac:dyDescent="0.2">
      <c r="A137" s="8" t="s">
        <v>18</v>
      </c>
      <c r="B137" s="5">
        <v>10</v>
      </c>
      <c r="C137" s="16">
        <v>7.0000000000000007E-2</v>
      </c>
      <c r="D137" s="1">
        <f t="shared" ref="D137" si="9">B137*C137</f>
        <v>0.70000000000000007</v>
      </c>
    </row>
    <row r="138" spans="1:4" x14ac:dyDescent="0.2">
      <c r="A138" s="10" t="s">
        <v>34</v>
      </c>
      <c r="B138" s="5">
        <v>10</v>
      </c>
      <c r="C138" s="16">
        <v>0.04</v>
      </c>
      <c r="D138" s="1">
        <f>B138*C138</f>
        <v>0.4</v>
      </c>
    </row>
    <row r="139" spans="1:4" x14ac:dyDescent="0.2">
      <c r="A139" s="10" t="s">
        <v>35</v>
      </c>
      <c r="B139" s="5">
        <v>10</v>
      </c>
      <c r="C139" s="3">
        <v>0.03</v>
      </c>
      <c r="D139" s="1">
        <f t="shared" ref="D139" si="10">C139*B139</f>
        <v>0.3</v>
      </c>
    </row>
    <row r="140" spans="1:4" x14ac:dyDescent="0.2">
      <c r="B140" s="125" t="s">
        <v>1</v>
      </c>
      <c r="C140" s="125"/>
      <c r="D140" s="31">
        <f>SUM(D128:D139)</f>
        <v>10</v>
      </c>
    </row>
    <row r="141" spans="1:4" x14ac:dyDescent="0.2">
      <c r="B141" s="124" t="s">
        <v>2</v>
      </c>
      <c r="C141" s="124"/>
      <c r="D141" s="24">
        <f>D140</f>
        <v>10</v>
      </c>
    </row>
    <row r="143" spans="1:4" x14ac:dyDescent="0.2">
      <c r="A143" s="6" t="s">
        <v>3</v>
      </c>
      <c r="D143" s="1"/>
    </row>
    <row r="144" spans="1:4" x14ac:dyDescent="0.2">
      <c r="A144" s="17" t="s">
        <v>43</v>
      </c>
      <c r="B144" s="5">
        <v>10</v>
      </c>
      <c r="C144" s="16">
        <v>0.15</v>
      </c>
      <c r="D144" s="1">
        <f>C144*B144</f>
        <v>1.5</v>
      </c>
    </row>
    <row r="145" spans="1:4" x14ac:dyDescent="0.2">
      <c r="A145" s="17" t="s">
        <v>32</v>
      </c>
      <c r="B145" s="5">
        <v>10</v>
      </c>
      <c r="C145" s="16">
        <v>0.15</v>
      </c>
      <c r="D145" s="1">
        <f t="shared" ref="D145:D154" si="11">C145*B145</f>
        <v>1.5</v>
      </c>
    </row>
    <row r="146" spans="1:4" x14ac:dyDescent="0.2">
      <c r="A146" s="17" t="s">
        <v>31</v>
      </c>
      <c r="B146" s="5">
        <v>10</v>
      </c>
      <c r="C146" s="16">
        <v>0.15</v>
      </c>
      <c r="D146" s="1">
        <f t="shared" si="11"/>
        <v>1.5</v>
      </c>
    </row>
    <row r="147" spans="1:4" x14ac:dyDescent="0.2">
      <c r="A147" s="17" t="s">
        <v>15</v>
      </c>
      <c r="B147" s="5">
        <v>10</v>
      </c>
      <c r="C147" s="16">
        <v>0.1</v>
      </c>
      <c r="D147" s="1">
        <f t="shared" si="11"/>
        <v>1</v>
      </c>
    </row>
    <row r="148" spans="1:4" x14ac:dyDescent="0.2">
      <c r="A148" s="17" t="s">
        <v>41</v>
      </c>
      <c r="B148" s="5">
        <v>10</v>
      </c>
      <c r="C148" s="16">
        <v>0.1</v>
      </c>
      <c r="D148" s="1">
        <f t="shared" si="11"/>
        <v>1</v>
      </c>
    </row>
    <row r="149" spans="1:4" x14ac:dyDescent="0.2">
      <c r="A149" s="17" t="s">
        <v>23</v>
      </c>
      <c r="B149" s="5">
        <v>10</v>
      </c>
      <c r="C149" s="16">
        <v>0.08</v>
      </c>
      <c r="D149" s="1">
        <f t="shared" si="11"/>
        <v>0.8</v>
      </c>
    </row>
    <row r="150" spans="1:4" x14ac:dyDescent="0.2">
      <c r="A150" s="17" t="s">
        <v>24</v>
      </c>
      <c r="B150" s="5">
        <v>10</v>
      </c>
      <c r="C150" s="16">
        <v>0.08</v>
      </c>
      <c r="D150" s="1">
        <f t="shared" si="11"/>
        <v>0.8</v>
      </c>
    </row>
    <row r="151" spans="1:4" x14ac:dyDescent="0.2">
      <c r="A151" s="17" t="s">
        <v>16</v>
      </c>
      <c r="B151" s="5">
        <v>10</v>
      </c>
      <c r="C151" s="16">
        <v>0.05</v>
      </c>
      <c r="D151" s="1">
        <f t="shared" si="11"/>
        <v>0.5</v>
      </c>
    </row>
    <row r="152" spans="1:4" x14ac:dyDescent="0.2">
      <c r="A152" s="18" t="s">
        <v>36</v>
      </c>
      <c r="B152" s="5">
        <v>10</v>
      </c>
      <c r="C152" s="16">
        <v>0.05</v>
      </c>
      <c r="D152" s="1">
        <f t="shared" si="11"/>
        <v>0.5</v>
      </c>
    </row>
    <row r="153" spans="1:4" x14ac:dyDescent="0.2">
      <c r="A153" s="18" t="s">
        <v>22</v>
      </c>
      <c r="B153" s="5">
        <v>10</v>
      </c>
      <c r="C153" s="16">
        <v>0.05</v>
      </c>
      <c r="D153" s="1">
        <f t="shared" si="11"/>
        <v>0.5</v>
      </c>
    </row>
    <row r="154" spans="1:4" x14ac:dyDescent="0.2">
      <c r="A154" s="19" t="s">
        <v>39</v>
      </c>
      <c r="B154" s="5">
        <v>10</v>
      </c>
      <c r="C154" s="16">
        <v>0.04</v>
      </c>
      <c r="D154" s="1">
        <f t="shared" si="11"/>
        <v>0.4</v>
      </c>
    </row>
    <row r="155" spans="1:4" x14ac:dyDescent="0.2">
      <c r="B155" s="125" t="s">
        <v>1</v>
      </c>
      <c r="C155" s="125"/>
      <c r="D155" s="31">
        <f>SUM(D144:D154)</f>
        <v>10</v>
      </c>
    </row>
    <row r="156" spans="1:4" x14ac:dyDescent="0.2">
      <c r="B156" s="124" t="s">
        <v>2</v>
      </c>
      <c r="C156" s="124"/>
      <c r="D156" s="24">
        <f>D155</f>
        <v>10</v>
      </c>
    </row>
    <row r="157" spans="1:4" x14ac:dyDescent="0.2">
      <c r="D157" s="1"/>
    </row>
    <row r="158" spans="1:4" x14ac:dyDescent="0.2">
      <c r="A158" s="6" t="s">
        <v>45</v>
      </c>
      <c r="D158" s="1"/>
    </row>
    <row r="159" spans="1:4" x14ac:dyDescent="0.2">
      <c r="A159" s="17" t="s">
        <v>46</v>
      </c>
      <c r="B159" s="5">
        <v>10</v>
      </c>
      <c r="C159" s="16">
        <v>0.24</v>
      </c>
      <c r="D159" s="1">
        <f>B159*C159</f>
        <v>2.4</v>
      </c>
    </row>
    <row r="160" spans="1:4" x14ac:dyDescent="0.2">
      <c r="A160" s="17" t="s">
        <v>47</v>
      </c>
      <c r="B160" s="5">
        <v>10</v>
      </c>
      <c r="C160" s="16">
        <v>0.22</v>
      </c>
      <c r="D160" s="1">
        <f t="shared" ref="D160:D164" si="12">B160*C160</f>
        <v>2.2000000000000002</v>
      </c>
    </row>
    <row r="161" spans="1:4" x14ac:dyDescent="0.2">
      <c r="A161" s="17" t="s">
        <v>48</v>
      </c>
      <c r="B161" s="5">
        <v>10</v>
      </c>
      <c r="C161" s="16">
        <v>0.22</v>
      </c>
      <c r="D161" s="1">
        <f t="shared" si="12"/>
        <v>2.2000000000000002</v>
      </c>
    </row>
    <row r="162" spans="1:4" x14ac:dyDescent="0.2">
      <c r="A162" s="17" t="s">
        <v>49</v>
      </c>
      <c r="B162" s="5">
        <v>10</v>
      </c>
      <c r="C162" s="16">
        <v>0.22</v>
      </c>
      <c r="D162" s="1">
        <f t="shared" si="12"/>
        <v>2.2000000000000002</v>
      </c>
    </row>
    <row r="163" spans="1:4" x14ac:dyDescent="0.2">
      <c r="A163" s="18" t="s">
        <v>36</v>
      </c>
      <c r="B163" s="5">
        <v>10</v>
      </c>
      <c r="C163" s="16">
        <v>0.06</v>
      </c>
      <c r="D163" s="1">
        <f t="shared" si="12"/>
        <v>0.6</v>
      </c>
    </row>
    <row r="164" spans="1:4" x14ac:dyDescent="0.2">
      <c r="A164" s="17" t="s">
        <v>50</v>
      </c>
      <c r="B164" s="5">
        <v>10</v>
      </c>
      <c r="C164" s="16">
        <v>0.04</v>
      </c>
      <c r="D164" s="1">
        <f t="shared" si="12"/>
        <v>0.4</v>
      </c>
    </row>
    <row r="165" spans="1:4" x14ac:dyDescent="0.2">
      <c r="B165" s="125" t="s">
        <v>1</v>
      </c>
      <c r="C165" s="125"/>
      <c r="D165" s="31">
        <f>SUM(D159:D164)</f>
        <v>10</v>
      </c>
    </row>
    <row r="166" spans="1:4" x14ac:dyDescent="0.2">
      <c r="B166" s="124" t="s">
        <v>2</v>
      </c>
      <c r="C166" s="124"/>
      <c r="D166" s="24">
        <f>D165</f>
        <v>10</v>
      </c>
    </row>
    <row r="167" spans="1:4" x14ac:dyDescent="0.2">
      <c r="D167" s="1"/>
    </row>
    <row r="168" spans="1:4" x14ac:dyDescent="0.2">
      <c r="D168" s="1"/>
    </row>
    <row r="169" spans="1:4" x14ac:dyDescent="0.2">
      <c r="D169" s="1"/>
    </row>
    <row r="170" spans="1:4" x14ac:dyDescent="0.2">
      <c r="D170" s="1"/>
    </row>
  </sheetData>
  <mergeCells count="29">
    <mergeCell ref="B165:C165"/>
    <mergeCell ref="B166:C166"/>
    <mergeCell ref="K1:L1"/>
    <mergeCell ref="K42:L42"/>
    <mergeCell ref="K34:L34"/>
    <mergeCell ref="K25:L25"/>
    <mergeCell ref="K16:L16"/>
    <mergeCell ref="B79:C79"/>
    <mergeCell ref="B93:C93"/>
    <mergeCell ref="B94:C94"/>
    <mergeCell ref="B108:C108"/>
    <mergeCell ref="B109:C109"/>
    <mergeCell ref="B124:C124"/>
    <mergeCell ref="B32:C32"/>
    <mergeCell ref="B47:C47"/>
    <mergeCell ref="B48:C48"/>
    <mergeCell ref="K7:L7"/>
    <mergeCell ref="K2:L2"/>
    <mergeCell ref="B125:C125"/>
    <mergeCell ref="B155:C155"/>
    <mergeCell ref="B156:C156"/>
    <mergeCell ref="B63:C63"/>
    <mergeCell ref="B64:C64"/>
    <mergeCell ref="B78:C78"/>
    <mergeCell ref="B15:C15"/>
    <mergeCell ref="B16:C16"/>
    <mergeCell ref="B31:C31"/>
    <mergeCell ref="B140:C140"/>
    <mergeCell ref="B141:C141"/>
  </mergeCells>
  <hyperlinks>
    <hyperlink ref="N2" r:id="rId1" xr:uid="{749C8DBD-5260-C94B-9E3B-884F3BAF840C}"/>
    <hyperlink ref="N1" r:id="rId2" xr:uid="{E5CB1E89-405A-9A42-81D8-9584E0808EE1}"/>
    <hyperlink ref="S2" r:id="rId3" xr:uid="{DC4B1546-D72B-9147-B526-40A279368464}"/>
    <hyperlink ref="S3" r:id="rId4" xr:uid="{A9583FBB-72B8-754C-BB4C-E73B43191014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D5336-1268-9B4C-A5FA-DD1E83453470}">
  <dimension ref="A1:D123"/>
  <sheetViews>
    <sheetView tabSelected="1" zoomScale="371" workbookViewId="0">
      <selection activeCell="E6" sqref="E6"/>
    </sheetView>
  </sheetViews>
  <sheetFormatPr baseColWidth="10" defaultRowHeight="16" x14ac:dyDescent="0.2"/>
  <cols>
    <col min="1" max="1" width="9.1640625" bestFit="1" customWidth="1"/>
    <col min="2" max="2" width="17.33203125" bestFit="1" customWidth="1"/>
    <col min="3" max="3" width="11.83203125" bestFit="1" customWidth="1"/>
    <col min="4" max="4" width="27.33203125" bestFit="1" customWidth="1"/>
  </cols>
  <sheetData>
    <row r="1" spans="1:4" x14ac:dyDescent="0.2">
      <c r="A1" s="86" t="s">
        <v>67</v>
      </c>
      <c r="B1" s="86" t="s">
        <v>71</v>
      </c>
      <c r="C1" s="30" t="s">
        <v>69</v>
      </c>
      <c r="D1" s="30" t="s">
        <v>101</v>
      </c>
    </row>
    <row r="2" spans="1:4" x14ac:dyDescent="0.2">
      <c r="A2" s="79" t="s">
        <v>0</v>
      </c>
      <c r="B2" s="80" t="s">
        <v>13</v>
      </c>
      <c r="C2" s="81">
        <v>0.2</v>
      </c>
      <c r="D2" s="82" t="s">
        <v>73</v>
      </c>
    </row>
    <row r="3" spans="1:4" x14ac:dyDescent="0.2">
      <c r="A3" s="79" t="s">
        <v>0</v>
      </c>
      <c r="B3" s="83" t="s">
        <v>25</v>
      </c>
      <c r="C3" s="81">
        <v>0.12</v>
      </c>
      <c r="D3" s="82" t="s">
        <v>91</v>
      </c>
    </row>
    <row r="4" spans="1:4" x14ac:dyDescent="0.2">
      <c r="A4" s="79" t="s">
        <v>0</v>
      </c>
      <c r="B4" s="83" t="s">
        <v>15</v>
      </c>
      <c r="C4" s="81">
        <v>0.1</v>
      </c>
      <c r="D4" s="82" t="s">
        <v>74</v>
      </c>
    </row>
    <row r="5" spans="1:4" x14ac:dyDescent="0.2">
      <c r="A5" s="79" t="s">
        <v>0</v>
      </c>
      <c r="B5" s="83" t="s">
        <v>36</v>
      </c>
      <c r="C5" s="81">
        <v>0.1</v>
      </c>
      <c r="D5" s="82" t="s">
        <v>83</v>
      </c>
    </row>
    <row r="6" spans="1:4" x14ac:dyDescent="0.2">
      <c r="A6" s="79" t="s">
        <v>0</v>
      </c>
      <c r="B6" s="84" t="s">
        <v>38</v>
      </c>
      <c r="C6" s="81">
        <v>0.1</v>
      </c>
      <c r="D6" s="82" t="s">
        <v>84</v>
      </c>
    </row>
    <row r="7" spans="1:4" x14ac:dyDescent="0.2">
      <c r="A7" s="79" t="s">
        <v>0</v>
      </c>
      <c r="B7" s="83" t="s">
        <v>22</v>
      </c>
      <c r="C7" s="81">
        <v>0.08</v>
      </c>
      <c r="D7" s="82" t="s">
        <v>79</v>
      </c>
    </row>
    <row r="8" spans="1:4" x14ac:dyDescent="0.2">
      <c r="A8" s="79" t="s">
        <v>0</v>
      </c>
      <c r="B8" s="83" t="s">
        <v>18</v>
      </c>
      <c r="C8" s="81">
        <v>0.08</v>
      </c>
      <c r="D8" s="82" t="s">
        <v>77</v>
      </c>
    </row>
    <row r="9" spans="1:4" x14ac:dyDescent="0.2">
      <c r="A9" s="79" t="s">
        <v>0</v>
      </c>
      <c r="B9" s="83" t="s">
        <v>17</v>
      </c>
      <c r="C9" s="81">
        <v>0.05</v>
      </c>
      <c r="D9" s="82" t="s">
        <v>76</v>
      </c>
    </row>
    <row r="10" spans="1:4" x14ac:dyDescent="0.2">
      <c r="A10" s="79" t="s">
        <v>0</v>
      </c>
      <c r="B10" s="83" t="s">
        <v>42</v>
      </c>
      <c r="C10" s="81">
        <v>0.05</v>
      </c>
      <c r="D10" s="82" t="s">
        <v>88</v>
      </c>
    </row>
    <row r="11" spans="1:4" x14ac:dyDescent="0.2">
      <c r="A11" s="79" t="s">
        <v>0</v>
      </c>
      <c r="B11" s="83" t="s">
        <v>33</v>
      </c>
      <c r="C11" s="81">
        <v>0.05</v>
      </c>
      <c r="D11" s="82" t="s">
        <v>80</v>
      </c>
    </row>
    <row r="12" spans="1:4" x14ac:dyDescent="0.2">
      <c r="A12" s="79" t="s">
        <v>0</v>
      </c>
      <c r="B12" s="83" t="s">
        <v>34</v>
      </c>
      <c r="C12" s="81">
        <v>0.04</v>
      </c>
      <c r="D12" s="82" t="s">
        <v>81</v>
      </c>
    </row>
    <row r="13" spans="1:4" x14ac:dyDescent="0.2">
      <c r="A13" s="79" t="s">
        <v>0</v>
      </c>
      <c r="B13" s="83" t="s">
        <v>41</v>
      </c>
      <c r="C13" s="85">
        <v>0.03</v>
      </c>
      <c r="D13" s="82" t="s">
        <v>87</v>
      </c>
    </row>
    <row r="14" spans="1:4" x14ac:dyDescent="0.2">
      <c r="A14" s="35" t="s">
        <v>10</v>
      </c>
      <c r="B14" s="74" t="s">
        <v>13</v>
      </c>
      <c r="C14" s="75">
        <v>0.12</v>
      </c>
      <c r="D14" s="38" t="s">
        <v>73</v>
      </c>
    </row>
    <row r="15" spans="1:4" x14ac:dyDescent="0.2">
      <c r="A15" s="35" t="s">
        <v>10</v>
      </c>
      <c r="B15" s="76" t="s">
        <v>25</v>
      </c>
      <c r="C15" s="75">
        <v>0.12</v>
      </c>
      <c r="D15" s="38" t="s">
        <v>91</v>
      </c>
    </row>
    <row r="16" spans="1:4" x14ac:dyDescent="0.2">
      <c r="A16" s="35" t="s">
        <v>10</v>
      </c>
      <c r="B16" s="76" t="s">
        <v>22</v>
      </c>
      <c r="C16" s="75">
        <v>0.11</v>
      </c>
      <c r="D16" s="38" t="s">
        <v>79</v>
      </c>
    </row>
    <row r="17" spans="1:4" x14ac:dyDescent="0.2">
      <c r="A17" s="35" t="s">
        <v>10</v>
      </c>
      <c r="B17" s="76" t="s">
        <v>18</v>
      </c>
      <c r="C17" s="75">
        <v>0.11</v>
      </c>
      <c r="D17" s="38" t="s">
        <v>77</v>
      </c>
    </row>
    <row r="18" spans="1:4" x14ac:dyDescent="0.2">
      <c r="A18" s="35" t="s">
        <v>10</v>
      </c>
      <c r="B18" s="76" t="s">
        <v>36</v>
      </c>
      <c r="C18" s="75">
        <v>0.1</v>
      </c>
      <c r="D18" s="38" t="s">
        <v>83</v>
      </c>
    </row>
    <row r="19" spans="1:4" x14ac:dyDescent="0.2">
      <c r="A19" s="35" t="s">
        <v>10</v>
      </c>
      <c r="B19" s="76" t="s">
        <v>42</v>
      </c>
      <c r="C19" s="75">
        <v>0.1</v>
      </c>
      <c r="D19" s="38" t="s">
        <v>88</v>
      </c>
    </row>
    <row r="20" spans="1:4" x14ac:dyDescent="0.2">
      <c r="A20" s="35" t="s">
        <v>10</v>
      </c>
      <c r="B20" s="77" t="s">
        <v>38</v>
      </c>
      <c r="C20" s="75">
        <v>0.1</v>
      </c>
      <c r="D20" s="38" t="s">
        <v>84</v>
      </c>
    </row>
    <row r="21" spans="1:4" x14ac:dyDescent="0.2">
      <c r="A21" s="35" t="s">
        <v>10</v>
      </c>
      <c r="B21" s="78" t="s">
        <v>16</v>
      </c>
      <c r="C21" s="75">
        <v>0.06</v>
      </c>
      <c r="D21" s="38" t="s">
        <v>75</v>
      </c>
    </row>
    <row r="22" spans="1:4" x14ac:dyDescent="0.2">
      <c r="A22" s="35" t="s">
        <v>10</v>
      </c>
      <c r="B22" s="76" t="s">
        <v>15</v>
      </c>
      <c r="C22" s="75">
        <v>0.05</v>
      </c>
      <c r="D22" s="38" t="s">
        <v>74</v>
      </c>
    </row>
    <row r="23" spans="1:4" x14ac:dyDescent="0.2">
      <c r="A23" s="35" t="s">
        <v>10</v>
      </c>
      <c r="B23" s="78" t="s">
        <v>26</v>
      </c>
      <c r="C23" s="75">
        <v>0.05</v>
      </c>
      <c r="D23" s="38" t="s">
        <v>92</v>
      </c>
    </row>
    <row r="24" spans="1:4" x14ac:dyDescent="0.2">
      <c r="A24" s="35" t="s">
        <v>10</v>
      </c>
      <c r="B24" s="76" t="s">
        <v>33</v>
      </c>
      <c r="C24" s="75">
        <v>0.04</v>
      </c>
      <c r="D24" s="38" t="s">
        <v>80</v>
      </c>
    </row>
    <row r="25" spans="1:4" x14ac:dyDescent="0.2">
      <c r="A25" s="35" t="s">
        <v>10</v>
      </c>
      <c r="B25" s="76" t="s">
        <v>34</v>
      </c>
      <c r="C25" s="75">
        <v>0.04</v>
      </c>
      <c r="D25" s="38" t="s">
        <v>81</v>
      </c>
    </row>
    <row r="26" spans="1:4" x14ac:dyDescent="0.2">
      <c r="A26" s="46" t="s">
        <v>9</v>
      </c>
      <c r="B26" s="70" t="s">
        <v>14</v>
      </c>
      <c r="C26" s="71">
        <v>0.16</v>
      </c>
      <c r="D26" s="49" t="s">
        <v>72</v>
      </c>
    </row>
    <row r="27" spans="1:4" x14ac:dyDescent="0.2">
      <c r="A27" s="46" t="s">
        <v>9</v>
      </c>
      <c r="B27" s="51" t="s">
        <v>18</v>
      </c>
      <c r="C27" s="71">
        <v>0.16</v>
      </c>
      <c r="D27" s="49" t="s">
        <v>77</v>
      </c>
    </row>
    <row r="28" spans="1:4" x14ac:dyDescent="0.2">
      <c r="A28" s="46" t="s">
        <v>9</v>
      </c>
      <c r="B28" s="51" t="s">
        <v>22</v>
      </c>
      <c r="C28" s="71">
        <v>0.13</v>
      </c>
      <c r="D28" s="49" t="s">
        <v>79</v>
      </c>
    </row>
    <row r="29" spans="1:4" x14ac:dyDescent="0.2">
      <c r="A29" s="46" t="s">
        <v>9</v>
      </c>
      <c r="B29" s="47" t="s">
        <v>16</v>
      </c>
      <c r="C29" s="72">
        <v>0.1</v>
      </c>
      <c r="D29" s="49" t="s">
        <v>75</v>
      </c>
    </row>
    <row r="30" spans="1:4" x14ac:dyDescent="0.2">
      <c r="A30" s="46" t="s">
        <v>9</v>
      </c>
      <c r="B30" s="51" t="s">
        <v>25</v>
      </c>
      <c r="C30" s="71">
        <v>0.09</v>
      </c>
      <c r="D30" s="49" t="s">
        <v>91</v>
      </c>
    </row>
    <row r="31" spans="1:4" x14ac:dyDescent="0.2">
      <c r="A31" s="46" t="s">
        <v>9</v>
      </c>
      <c r="B31" s="51" t="s">
        <v>36</v>
      </c>
      <c r="C31" s="71">
        <v>0.06</v>
      </c>
      <c r="D31" s="49" t="s">
        <v>83</v>
      </c>
    </row>
    <row r="32" spans="1:4" x14ac:dyDescent="0.2">
      <c r="A32" s="46" t="s">
        <v>9</v>
      </c>
      <c r="B32" s="51" t="s">
        <v>33</v>
      </c>
      <c r="C32" s="71">
        <v>0.06</v>
      </c>
      <c r="D32" s="49" t="s">
        <v>80</v>
      </c>
    </row>
    <row r="33" spans="1:4" x14ac:dyDescent="0.2">
      <c r="A33" s="46" t="s">
        <v>9</v>
      </c>
      <c r="B33" s="51" t="s">
        <v>34</v>
      </c>
      <c r="C33" s="71">
        <v>0.06</v>
      </c>
      <c r="D33" s="49" t="s">
        <v>81</v>
      </c>
    </row>
    <row r="34" spans="1:4" x14ac:dyDescent="0.2">
      <c r="A34" s="46" t="s">
        <v>9</v>
      </c>
      <c r="B34" s="47" t="s">
        <v>35</v>
      </c>
      <c r="C34" s="71">
        <v>0.05</v>
      </c>
      <c r="D34" s="49" t="s">
        <v>82</v>
      </c>
    </row>
    <row r="35" spans="1:4" x14ac:dyDescent="0.2">
      <c r="A35" s="46" t="s">
        <v>9</v>
      </c>
      <c r="B35" s="47" t="s">
        <v>26</v>
      </c>
      <c r="C35" s="71">
        <v>0.05</v>
      </c>
      <c r="D35" s="49" t="s">
        <v>92</v>
      </c>
    </row>
    <row r="36" spans="1:4" x14ac:dyDescent="0.2">
      <c r="A36" s="46" t="s">
        <v>9</v>
      </c>
      <c r="B36" s="73" t="s">
        <v>13</v>
      </c>
      <c r="C36" s="71">
        <v>0.04</v>
      </c>
      <c r="D36" s="49" t="s">
        <v>73</v>
      </c>
    </row>
    <row r="37" spans="1:4" x14ac:dyDescent="0.2">
      <c r="A37" s="46" t="s">
        <v>9</v>
      </c>
      <c r="B37" s="51" t="s">
        <v>42</v>
      </c>
      <c r="C37" s="71">
        <v>0.04</v>
      </c>
      <c r="D37" s="49" t="s">
        <v>88</v>
      </c>
    </row>
    <row r="38" spans="1:4" x14ac:dyDescent="0.2">
      <c r="A38" s="64" t="s">
        <v>8</v>
      </c>
      <c r="B38" s="65" t="s">
        <v>14</v>
      </c>
      <c r="C38" s="66">
        <v>0.14000000000000001</v>
      </c>
      <c r="D38" s="67" t="s">
        <v>72</v>
      </c>
    </row>
    <row r="39" spans="1:4" x14ac:dyDescent="0.2">
      <c r="A39" s="64" t="s">
        <v>8</v>
      </c>
      <c r="B39" s="65" t="s">
        <v>18</v>
      </c>
      <c r="C39" s="66">
        <v>0.14000000000000001</v>
      </c>
      <c r="D39" s="67" t="s">
        <v>77</v>
      </c>
    </row>
    <row r="40" spans="1:4" x14ac:dyDescent="0.2">
      <c r="A40" s="64" t="s">
        <v>8</v>
      </c>
      <c r="B40" s="68" t="s">
        <v>16</v>
      </c>
      <c r="C40" s="66">
        <v>0.12</v>
      </c>
      <c r="D40" s="67" t="s">
        <v>75</v>
      </c>
    </row>
    <row r="41" spans="1:4" x14ac:dyDescent="0.2">
      <c r="A41" s="64" t="s">
        <v>8</v>
      </c>
      <c r="B41" s="65" t="s">
        <v>22</v>
      </c>
      <c r="C41" s="66">
        <v>0.12</v>
      </c>
      <c r="D41" s="67" t="s">
        <v>79</v>
      </c>
    </row>
    <row r="42" spans="1:4" x14ac:dyDescent="0.2">
      <c r="A42" s="64" t="s">
        <v>8</v>
      </c>
      <c r="B42" s="68" t="s">
        <v>21</v>
      </c>
      <c r="C42" s="66">
        <v>0.08</v>
      </c>
      <c r="D42" s="67" t="s">
        <v>78</v>
      </c>
    </row>
    <row r="43" spans="1:4" x14ac:dyDescent="0.2">
      <c r="A43" s="64" t="s">
        <v>8</v>
      </c>
      <c r="B43" s="68" t="s">
        <v>26</v>
      </c>
      <c r="C43" s="66">
        <v>0.08</v>
      </c>
      <c r="D43" s="67" t="s">
        <v>92</v>
      </c>
    </row>
    <row r="44" spans="1:4" x14ac:dyDescent="0.2">
      <c r="A44" s="64" t="s">
        <v>8</v>
      </c>
      <c r="B44" s="65" t="s">
        <v>25</v>
      </c>
      <c r="C44" s="66">
        <v>7.0000000000000007E-2</v>
      </c>
      <c r="D44" s="67" t="s">
        <v>91</v>
      </c>
    </row>
    <row r="45" spans="1:4" x14ac:dyDescent="0.2">
      <c r="A45" s="64" t="s">
        <v>8</v>
      </c>
      <c r="B45" s="65" t="s">
        <v>36</v>
      </c>
      <c r="C45" s="66">
        <v>7.0000000000000007E-2</v>
      </c>
      <c r="D45" s="67" t="s">
        <v>83</v>
      </c>
    </row>
    <row r="46" spans="1:4" x14ac:dyDescent="0.2">
      <c r="A46" s="64" t="s">
        <v>8</v>
      </c>
      <c r="B46" s="65" t="s">
        <v>33</v>
      </c>
      <c r="C46" s="66">
        <v>0.05</v>
      </c>
      <c r="D46" s="67" t="s">
        <v>80</v>
      </c>
    </row>
    <row r="47" spans="1:4" x14ac:dyDescent="0.2">
      <c r="A47" s="64" t="s">
        <v>8</v>
      </c>
      <c r="B47" s="65" t="s">
        <v>34</v>
      </c>
      <c r="C47" s="66">
        <v>0.05</v>
      </c>
      <c r="D47" s="67" t="s">
        <v>81</v>
      </c>
    </row>
    <row r="48" spans="1:4" x14ac:dyDescent="0.2">
      <c r="A48" s="64" t="s">
        <v>8</v>
      </c>
      <c r="B48" s="69" t="s">
        <v>40</v>
      </c>
      <c r="C48" s="66">
        <v>0.05</v>
      </c>
      <c r="D48" s="67" t="s">
        <v>86</v>
      </c>
    </row>
    <row r="49" spans="1:4" x14ac:dyDescent="0.2">
      <c r="A49" s="64" t="s">
        <v>8</v>
      </c>
      <c r="B49" s="68" t="s">
        <v>35</v>
      </c>
      <c r="C49" s="66">
        <v>0.03</v>
      </c>
      <c r="D49" s="67" t="s">
        <v>82</v>
      </c>
    </row>
    <row r="50" spans="1:4" x14ac:dyDescent="0.2">
      <c r="A50" s="46" t="s">
        <v>7</v>
      </c>
      <c r="B50" s="47" t="s">
        <v>16</v>
      </c>
      <c r="C50" s="62">
        <v>0.16</v>
      </c>
      <c r="D50" s="49" t="s">
        <v>75</v>
      </c>
    </row>
    <row r="51" spans="1:4" x14ac:dyDescent="0.2">
      <c r="A51" s="46" t="s">
        <v>7</v>
      </c>
      <c r="B51" s="47" t="s">
        <v>26</v>
      </c>
      <c r="C51" s="62">
        <v>0.16</v>
      </c>
      <c r="D51" s="49" t="s">
        <v>92</v>
      </c>
    </row>
    <row r="52" spans="1:4" x14ac:dyDescent="0.2">
      <c r="A52" s="46" t="s">
        <v>7</v>
      </c>
      <c r="B52" s="51" t="s">
        <v>22</v>
      </c>
      <c r="C52" s="62">
        <v>0.13</v>
      </c>
      <c r="D52" s="49" t="s">
        <v>79</v>
      </c>
    </row>
    <row r="53" spans="1:4" x14ac:dyDescent="0.2">
      <c r="A53" s="46" t="s">
        <v>7</v>
      </c>
      <c r="B53" s="51" t="s">
        <v>25</v>
      </c>
      <c r="C53" s="63">
        <v>0.12</v>
      </c>
      <c r="D53" s="49" t="s">
        <v>91</v>
      </c>
    </row>
    <row r="54" spans="1:4" x14ac:dyDescent="0.2">
      <c r="A54" s="46" t="s">
        <v>7</v>
      </c>
      <c r="B54" s="51" t="s">
        <v>18</v>
      </c>
      <c r="C54" s="63">
        <v>0.11</v>
      </c>
      <c r="D54" s="49" t="s">
        <v>77</v>
      </c>
    </row>
    <row r="55" spans="1:4" x14ac:dyDescent="0.2">
      <c r="A55" s="46" t="s">
        <v>7</v>
      </c>
      <c r="B55" s="51" t="s">
        <v>36</v>
      </c>
      <c r="C55" s="62">
        <v>0.08</v>
      </c>
      <c r="D55" s="49" t="s">
        <v>83</v>
      </c>
    </row>
    <row r="56" spans="1:4" x14ac:dyDescent="0.2">
      <c r="A56" s="46" t="s">
        <v>7</v>
      </c>
      <c r="B56" s="51" t="s">
        <v>42</v>
      </c>
      <c r="C56" s="62">
        <v>0.06</v>
      </c>
      <c r="D56" s="49" t="s">
        <v>88</v>
      </c>
    </row>
    <row r="57" spans="1:4" x14ac:dyDescent="0.2">
      <c r="A57" s="46" t="s">
        <v>7</v>
      </c>
      <c r="B57" s="47" t="s">
        <v>13</v>
      </c>
      <c r="C57" s="63">
        <v>0.05</v>
      </c>
      <c r="D57" s="49" t="s">
        <v>73</v>
      </c>
    </row>
    <row r="58" spans="1:4" x14ac:dyDescent="0.2">
      <c r="A58" s="46" t="s">
        <v>7</v>
      </c>
      <c r="B58" s="50" t="s">
        <v>38</v>
      </c>
      <c r="C58" s="63">
        <v>0.05</v>
      </c>
      <c r="D58" s="49" t="s">
        <v>84</v>
      </c>
    </row>
    <row r="59" spans="1:4" x14ac:dyDescent="0.2">
      <c r="A59" s="46" t="s">
        <v>7</v>
      </c>
      <c r="B59" s="51" t="s">
        <v>33</v>
      </c>
      <c r="C59" s="63">
        <v>0.04</v>
      </c>
      <c r="D59" s="49" t="s">
        <v>80</v>
      </c>
    </row>
    <row r="60" spans="1:4" x14ac:dyDescent="0.2">
      <c r="A60" s="46" t="s">
        <v>7</v>
      </c>
      <c r="B60" s="47" t="s">
        <v>35</v>
      </c>
      <c r="C60" s="63">
        <v>0.04</v>
      </c>
      <c r="D60" s="49" t="s">
        <v>82</v>
      </c>
    </row>
    <row r="61" spans="1:4" x14ac:dyDescent="0.2">
      <c r="A61" s="40" t="s">
        <v>6</v>
      </c>
      <c r="B61" s="58" t="s">
        <v>16</v>
      </c>
      <c r="C61" s="59">
        <v>0.15</v>
      </c>
      <c r="D61" s="43" t="s">
        <v>75</v>
      </c>
    </row>
    <row r="62" spans="1:4" x14ac:dyDescent="0.2">
      <c r="A62" s="40" t="s">
        <v>6</v>
      </c>
      <c r="B62" s="58" t="s">
        <v>21</v>
      </c>
      <c r="C62" s="42">
        <v>0.13</v>
      </c>
      <c r="D62" s="43" t="s">
        <v>78</v>
      </c>
    </row>
    <row r="63" spans="1:4" x14ac:dyDescent="0.2">
      <c r="A63" s="40" t="s">
        <v>6</v>
      </c>
      <c r="B63" s="58" t="s">
        <v>26</v>
      </c>
      <c r="C63" s="42">
        <v>0.12</v>
      </c>
      <c r="D63" s="43" t="s">
        <v>92</v>
      </c>
    </row>
    <row r="64" spans="1:4" x14ac:dyDescent="0.2">
      <c r="A64" s="40" t="s">
        <v>6</v>
      </c>
      <c r="B64" s="60" t="s">
        <v>22</v>
      </c>
      <c r="C64" s="42">
        <v>0.1</v>
      </c>
      <c r="D64" s="43" t="s">
        <v>79</v>
      </c>
    </row>
    <row r="65" spans="1:4" x14ac:dyDescent="0.2">
      <c r="A65" s="40" t="s">
        <v>6</v>
      </c>
      <c r="B65" s="60" t="s">
        <v>18</v>
      </c>
      <c r="C65" s="42">
        <v>0.09</v>
      </c>
      <c r="D65" s="43" t="s">
        <v>77</v>
      </c>
    </row>
    <row r="66" spans="1:4" x14ac:dyDescent="0.2">
      <c r="A66" s="40" t="s">
        <v>6</v>
      </c>
      <c r="B66" s="60" t="s">
        <v>25</v>
      </c>
      <c r="C66" s="42">
        <v>0.08</v>
      </c>
      <c r="D66" s="43" t="s">
        <v>91</v>
      </c>
    </row>
    <row r="67" spans="1:4" x14ac:dyDescent="0.2">
      <c r="A67" s="40" t="s">
        <v>6</v>
      </c>
      <c r="B67" s="58" t="s">
        <v>24</v>
      </c>
      <c r="C67" s="42">
        <v>0.08</v>
      </c>
      <c r="D67" s="43" t="s">
        <v>90</v>
      </c>
    </row>
    <row r="68" spans="1:4" x14ac:dyDescent="0.2">
      <c r="A68" s="40" t="s">
        <v>6</v>
      </c>
      <c r="B68" s="60" t="s">
        <v>36</v>
      </c>
      <c r="C68" s="42">
        <v>0.08</v>
      </c>
      <c r="D68" s="43" t="s">
        <v>83</v>
      </c>
    </row>
    <row r="69" spans="1:4" x14ac:dyDescent="0.2">
      <c r="A69" s="40" t="s">
        <v>6</v>
      </c>
      <c r="B69" s="58" t="s">
        <v>31</v>
      </c>
      <c r="C69" s="42">
        <v>0.06</v>
      </c>
      <c r="D69" s="43" t="s">
        <v>99</v>
      </c>
    </row>
    <row r="70" spans="1:4" x14ac:dyDescent="0.2">
      <c r="A70" s="40" t="s">
        <v>6</v>
      </c>
      <c r="B70" s="61" t="s">
        <v>40</v>
      </c>
      <c r="C70" s="42">
        <v>0.06</v>
      </c>
      <c r="D70" s="43" t="s">
        <v>86</v>
      </c>
    </row>
    <row r="71" spans="1:4" x14ac:dyDescent="0.2">
      <c r="A71" s="40" t="s">
        <v>6</v>
      </c>
      <c r="B71" s="58" t="s">
        <v>42</v>
      </c>
      <c r="C71" s="42">
        <v>0.05</v>
      </c>
      <c r="D71" s="43" t="s">
        <v>88</v>
      </c>
    </row>
    <row r="72" spans="1:4" x14ac:dyDescent="0.2">
      <c r="A72" s="52" t="s">
        <v>5</v>
      </c>
      <c r="B72" s="53" t="s">
        <v>16</v>
      </c>
      <c r="C72" s="54">
        <v>0.13</v>
      </c>
      <c r="D72" s="55" t="s">
        <v>75</v>
      </c>
    </row>
    <row r="73" spans="1:4" x14ac:dyDescent="0.2">
      <c r="A73" s="52" t="s">
        <v>5</v>
      </c>
      <c r="B73" s="53" t="s">
        <v>24</v>
      </c>
      <c r="C73" s="54">
        <v>0.13</v>
      </c>
      <c r="D73" s="55" t="s">
        <v>90</v>
      </c>
    </row>
    <row r="74" spans="1:4" x14ac:dyDescent="0.2">
      <c r="A74" s="52" t="s">
        <v>5</v>
      </c>
      <c r="B74" s="53" t="s">
        <v>21</v>
      </c>
      <c r="C74" s="54">
        <v>0.11</v>
      </c>
      <c r="D74" s="55" t="s">
        <v>78</v>
      </c>
    </row>
    <row r="75" spans="1:4" x14ac:dyDescent="0.2">
      <c r="A75" s="52" t="s">
        <v>5</v>
      </c>
      <c r="B75" s="53" t="s">
        <v>43</v>
      </c>
      <c r="C75" s="54">
        <v>0.1</v>
      </c>
      <c r="D75" s="55" t="s">
        <v>100</v>
      </c>
    </row>
    <row r="76" spans="1:4" x14ac:dyDescent="0.2">
      <c r="A76" s="52" t="s">
        <v>5</v>
      </c>
      <c r="B76" s="53" t="s">
        <v>31</v>
      </c>
      <c r="C76" s="54">
        <v>0.1</v>
      </c>
      <c r="D76" s="55" t="s">
        <v>99</v>
      </c>
    </row>
    <row r="77" spans="1:4" x14ac:dyDescent="0.2">
      <c r="A77" s="52" t="s">
        <v>5</v>
      </c>
      <c r="B77" s="56" t="s">
        <v>36</v>
      </c>
      <c r="C77" s="54">
        <v>0.09</v>
      </c>
      <c r="D77" s="55" t="s">
        <v>83</v>
      </c>
    </row>
    <row r="78" spans="1:4" x14ac:dyDescent="0.2">
      <c r="A78" s="52" t="s">
        <v>5</v>
      </c>
      <c r="B78" s="56" t="s">
        <v>22</v>
      </c>
      <c r="C78" s="54">
        <v>0.09</v>
      </c>
      <c r="D78" s="55" t="s">
        <v>79</v>
      </c>
    </row>
    <row r="79" spans="1:4" x14ac:dyDescent="0.2">
      <c r="A79" s="52" t="s">
        <v>5</v>
      </c>
      <c r="B79" s="53" t="s">
        <v>26</v>
      </c>
      <c r="C79" s="54">
        <v>0.08</v>
      </c>
      <c r="D79" s="55" t="s">
        <v>92</v>
      </c>
    </row>
    <row r="80" spans="1:4" x14ac:dyDescent="0.2">
      <c r="A80" s="52" t="s">
        <v>5</v>
      </c>
      <c r="B80" s="57" t="s">
        <v>40</v>
      </c>
      <c r="C80" s="54">
        <v>0.06</v>
      </c>
      <c r="D80" s="55" t="s">
        <v>86</v>
      </c>
    </row>
    <row r="81" spans="1:4" x14ac:dyDescent="0.2">
      <c r="A81" s="52" t="s">
        <v>5</v>
      </c>
      <c r="B81" s="53" t="s">
        <v>41</v>
      </c>
      <c r="C81" s="54">
        <v>0.06</v>
      </c>
      <c r="D81" s="55" t="s">
        <v>87</v>
      </c>
    </row>
    <row r="82" spans="1:4" x14ac:dyDescent="0.2">
      <c r="A82" s="52" t="s">
        <v>5</v>
      </c>
      <c r="B82" s="53" t="s">
        <v>23</v>
      </c>
      <c r="C82" s="54">
        <v>0.05</v>
      </c>
      <c r="D82" s="55" t="s">
        <v>89</v>
      </c>
    </row>
    <row r="83" spans="1:4" x14ac:dyDescent="0.2">
      <c r="A83" s="46" t="s">
        <v>44</v>
      </c>
      <c r="B83" s="47" t="s">
        <v>32</v>
      </c>
      <c r="C83" s="48">
        <v>0.13</v>
      </c>
      <c r="D83" s="49" t="s">
        <v>98</v>
      </c>
    </row>
    <row r="84" spans="1:4" x14ac:dyDescent="0.2">
      <c r="A84" s="46" t="s">
        <v>44</v>
      </c>
      <c r="B84" s="47" t="s">
        <v>31</v>
      </c>
      <c r="C84" s="48">
        <v>0.12</v>
      </c>
      <c r="D84" s="49" t="s">
        <v>99</v>
      </c>
    </row>
    <row r="85" spans="1:4" x14ac:dyDescent="0.2">
      <c r="A85" s="46" t="s">
        <v>44</v>
      </c>
      <c r="B85" s="47" t="s">
        <v>24</v>
      </c>
      <c r="C85" s="48">
        <v>0.12</v>
      </c>
      <c r="D85" s="49" t="s">
        <v>90</v>
      </c>
    </row>
    <row r="86" spans="1:4" x14ac:dyDescent="0.2">
      <c r="A86" s="46" t="s">
        <v>44</v>
      </c>
      <c r="B86" s="47" t="s">
        <v>43</v>
      </c>
      <c r="C86" s="48">
        <v>0.1</v>
      </c>
      <c r="D86" s="49" t="s">
        <v>100</v>
      </c>
    </row>
    <row r="87" spans="1:4" x14ac:dyDescent="0.2">
      <c r="A87" s="46" t="s">
        <v>44</v>
      </c>
      <c r="B87" s="50" t="s">
        <v>40</v>
      </c>
      <c r="C87" s="48">
        <v>0.08</v>
      </c>
      <c r="D87" s="49" t="s">
        <v>86</v>
      </c>
    </row>
    <row r="88" spans="1:4" x14ac:dyDescent="0.2">
      <c r="A88" s="46" t="s">
        <v>44</v>
      </c>
      <c r="B88" s="51" t="s">
        <v>36</v>
      </c>
      <c r="C88" s="48">
        <v>0.08</v>
      </c>
      <c r="D88" s="49" t="s">
        <v>83</v>
      </c>
    </row>
    <row r="89" spans="1:4" x14ac:dyDescent="0.2">
      <c r="A89" s="46" t="s">
        <v>44</v>
      </c>
      <c r="B89" s="47" t="s">
        <v>14</v>
      </c>
      <c r="C89" s="48">
        <v>7.0000000000000007E-2</v>
      </c>
      <c r="D89" s="49" t="s">
        <v>72</v>
      </c>
    </row>
    <row r="90" spans="1:4" x14ac:dyDescent="0.2">
      <c r="A90" s="46" t="s">
        <v>44</v>
      </c>
      <c r="B90" s="47" t="s">
        <v>15</v>
      </c>
      <c r="C90" s="48">
        <v>7.0000000000000007E-2</v>
      </c>
      <c r="D90" s="49" t="s">
        <v>74</v>
      </c>
    </row>
    <row r="91" spans="1:4" x14ac:dyDescent="0.2">
      <c r="A91" s="46" t="s">
        <v>44</v>
      </c>
      <c r="B91" s="51" t="s">
        <v>22</v>
      </c>
      <c r="C91" s="48">
        <v>7.0000000000000007E-2</v>
      </c>
      <c r="D91" s="49" t="s">
        <v>79</v>
      </c>
    </row>
    <row r="92" spans="1:4" x14ac:dyDescent="0.2">
      <c r="A92" s="46" t="s">
        <v>44</v>
      </c>
      <c r="B92" s="47" t="s">
        <v>16</v>
      </c>
      <c r="C92" s="48">
        <v>0.06</v>
      </c>
      <c r="D92" s="49" t="s">
        <v>75</v>
      </c>
    </row>
    <row r="93" spans="1:4" x14ac:dyDescent="0.2">
      <c r="A93" s="46" t="s">
        <v>44</v>
      </c>
      <c r="B93" s="47" t="s">
        <v>23</v>
      </c>
      <c r="C93" s="48">
        <v>0.05</v>
      </c>
      <c r="D93" s="49" t="s">
        <v>89</v>
      </c>
    </row>
    <row r="94" spans="1:4" x14ac:dyDescent="0.2">
      <c r="A94" s="46" t="s">
        <v>44</v>
      </c>
      <c r="B94" s="47" t="s">
        <v>34</v>
      </c>
      <c r="C94" s="48">
        <v>0.05</v>
      </c>
      <c r="D94" s="49" t="s">
        <v>81</v>
      </c>
    </row>
    <row r="95" spans="1:4" x14ac:dyDescent="0.2">
      <c r="A95" s="104" t="s">
        <v>132</v>
      </c>
      <c r="B95" s="105" t="s">
        <v>31</v>
      </c>
      <c r="C95" s="106">
        <v>0.11</v>
      </c>
      <c r="D95" s="107" t="s">
        <v>99</v>
      </c>
    </row>
    <row r="96" spans="1:4" x14ac:dyDescent="0.2">
      <c r="A96" s="104" t="s">
        <v>132</v>
      </c>
      <c r="B96" s="105" t="s">
        <v>32</v>
      </c>
      <c r="C96" s="106">
        <v>0.1</v>
      </c>
      <c r="D96" s="107" t="s">
        <v>98</v>
      </c>
    </row>
    <row r="97" spans="1:4" x14ac:dyDescent="0.2">
      <c r="A97" s="104" t="s">
        <v>132</v>
      </c>
      <c r="B97" s="105" t="s">
        <v>14</v>
      </c>
      <c r="C97" s="106">
        <v>0.1</v>
      </c>
      <c r="D97" s="107" t="s">
        <v>72</v>
      </c>
    </row>
    <row r="98" spans="1:4" x14ac:dyDescent="0.2">
      <c r="A98" s="104" t="s">
        <v>132</v>
      </c>
      <c r="B98" s="105" t="s">
        <v>16</v>
      </c>
      <c r="C98" s="106">
        <v>0.1</v>
      </c>
      <c r="D98" s="107" t="s">
        <v>75</v>
      </c>
    </row>
    <row r="99" spans="1:4" x14ac:dyDescent="0.2">
      <c r="A99" s="104" t="s">
        <v>132</v>
      </c>
      <c r="B99" s="108" t="s">
        <v>22</v>
      </c>
      <c r="C99" s="106">
        <v>0.1</v>
      </c>
      <c r="D99" s="107" t="s">
        <v>79</v>
      </c>
    </row>
    <row r="100" spans="1:4" x14ac:dyDescent="0.2">
      <c r="A100" s="104" t="s">
        <v>132</v>
      </c>
      <c r="B100" s="105" t="s">
        <v>24</v>
      </c>
      <c r="C100" s="106">
        <v>0.1</v>
      </c>
      <c r="D100" s="107" t="s">
        <v>90</v>
      </c>
    </row>
    <row r="101" spans="1:4" x14ac:dyDescent="0.2">
      <c r="A101" s="104" t="s">
        <v>132</v>
      </c>
      <c r="B101" s="105" t="s">
        <v>43</v>
      </c>
      <c r="C101" s="106">
        <v>0.09</v>
      </c>
      <c r="D101" s="107" t="s">
        <v>100</v>
      </c>
    </row>
    <row r="102" spans="1:4" x14ac:dyDescent="0.2">
      <c r="A102" s="104" t="s">
        <v>132</v>
      </c>
      <c r="B102" s="109" t="s">
        <v>40</v>
      </c>
      <c r="C102" s="106">
        <v>0.08</v>
      </c>
      <c r="D102" s="107" t="s">
        <v>86</v>
      </c>
    </row>
    <row r="103" spans="1:4" x14ac:dyDescent="0.2">
      <c r="A103" s="104" t="s">
        <v>132</v>
      </c>
      <c r="B103" s="108" t="s">
        <v>36</v>
      </c>
      <c r="C103" s="106">
        <v>0.08</v>
      </c>
      <c r="D103" s="107" t="s">
        <v>83</v>
      </c>
    </row>
    <row r="104" spans="1:4" x14ac:dyDescent="0.2">
      <c r="A104" s="104" t="s">
        <v>132</v>
      </c>
      <c r="B104" s="108" t="s">
        <v>18</v>
      </c>
      <c r="C104" s="106">
        <v>7.0000000000000007E-2</v>
      </c>
      <c r="D104" s="107" t="s">
        <v>77</v>
      </c>
    </row>
    <row r="105" spans="1:4" x14ac:dyDescent="0.2">
      <c r="A105" s="104" t="s">
        <v>132</v>
      </c>
      <c r="B105" s="105" t="s">
        <v>34</v>
      </c>
      <c r="C105" s="106">
        <v>0.04</v>
      </c>
      <c r="D105" s="107" t="s">
        <v>81</v>
      </c>
    </row>
    <row r="106" spans="1:4" x14ac:dyDescent="0.2">
      <c r="A106" s="104" t="s">
        <v>132</v>
      </c>
      <c r="B106" s="105" t="s">
        <v>35</v>
      </c>
      <c r="C106" s="110">
        <v>0.03</v>
      </c>
      <c r="D106" s="107" t="s">
        <v>82</v>
      </c>
    </row>
    <row r="107" spans="1:4" x14ac:dyDescent="0.2">
      <c r="A107" s="40" t="s">
        <v>3</v>
      </c>
      <c r="B107" s="41" t="s">
        <v>43</v>
      </c>
      <c r="C107" s="42">
        <v>0.15</v>
      </c>
      <c r="D107" s="43" t="s">
        <v>100</v>
      </c>
    </row>
    <row r="108" spans="1:4" x14ac:dyDescent="0.2">
      <c r="A108" s="40" t="s">
        <v>3</v>
      </c>
      <c r="B108" s="41" t="s">
        <v>32</v>
      </c>
      <c r="C108" s="42">
        <v>0.15</v>
      </c>
      <c r="D108" s="43" t="s">
        <v>98</v>
      </c>
    </row>
    <row r="109" spans="1:4" x14ac:dyDescent="0.2">
      <c r="A109" s="40" t="s">
        <v>3</v>
      </c>
      <c r="B109" s="41" t="s">
        <v>31</v>
      </c>
      <c r="C109" s="42">
        <v>0.15</v>
      </c>
      <c r="D109" s="43" t="s">
        <v>99</v>
      </c>
    </row>
    <row r="110" spans="1:4" x14ac:dyDescent="0.2">
      <c r="A110" s="40" t="s">
        <v>3</v>
      </c>
      <c r="B110" s="41" t="s">
        <v>15</v>
      </c>
      <c r="C110" s="42">
        <v>0.1</v>
      </c>
      <c r="D110" s="43" t="s">
        <v>74</v>
      </c>
    </row>
    <row r="111" spans="1:4" x14ac:dyDescent="0.2">
      <c r="A111" s="40" t="s">
        <v>3</v>
      </c>
      <c r="B111" s="41" t="s">
        <v>41</v>
      </c>
      <c r="C111" s="42">
        <v>0.1</v>
      </c>
      <c r="D111" s="43" t="s">
        <v>87</v>
      </c>
    </row>
    <row r="112" spans="1:4" x14ac:dyDescent="0.2">
      <c r="A112" s="40" t="s">
        <v>3</v>
      </c>
      <c r="B112" s="41" t="s">
        <v>23</v>
      </c>
      <c r="C112" s="42">
        <v>0.08</v>
      </c>
      <c r="D112" s="43" t="s">
        <v>89</v>
      </c>
    </row>
    <row r="113" spans="1:4" x14ac:dyDescent="0.2">
      <c r="A113" s="40" t="s">
        <v>3</v>
      </c>
      <c r="B113" s="41" t="s">
        <v>24</v>
      </c>
      <c r="C113" s="42">
        <v>0.08</v>
      </c>
      <c r="D113" s="43" t="s">
        <v>90</v>
      </c>
    </row>
    <row r="114" spans="1:4" x14ac:dyDescent="0.2">
      <c r="A114" s="40" t="s">
        <v>3</v>
      </c>
      <c r="B114" s="41" t="s">
        <v>16</v>
      </c>
      <c r="C114" s="42">
        <v>0.05</v>
      </c>
      <c r="D114" s="43" t="s">
        <v>75</v>
      </c>
    </row>
    <row r="115" spans="1:4" x14ac:dyDescent="0.2">
      <c r="A115" s="40" t="s">
        <v>3</v>
      </c>
      <c r="B115" s="44" t="s">
        <v>36</v>
      </c>
      <c r="C115" s="42">
        <v>0.05</v>
      </c>
      <c r="D115" s="43" t="s">
        <v>83</v>
      </c>
    </row>
    <row r="116" spans="1:4" x14ac:dyDescent="0.2">
      <c r="A116" s="40" t="s">
        <v>3</v>
      </c>
      <c r="B116" s="44" t="s">
        <v>22</v>
      </c>
      <c r="C116" s="42">
        <v>0.05</v>
      </c>
      <c r="D116" s="43" t="s">
        <v>79</v>
      </c>
    </row>
    <row r="117" spans="1:4" x14ac:dyDescent="0.2">
      <c r="A117" s="40" t="s">
        <v>3</v>
      </c>
      <c r="B117" s="45" t="s">
        <v>39</v>
      </c>
      <c r="C117" s="42">
        <v>0.04</v>
      </c>
      <c r="D117" s="43" t="s">
        <v>85</v>
      </c>
    </row>
    <row r="118" spans="1:4" x14ac:dyDescent="0.2">
      <c r="A118" s="35" t="s">
        <v>45</v>
      </c>
      <c r="B118" s="36" t="s">
        <v>46</v>
      </c>
      <c r="C118" s="37">
        <v>0.24</v>
      </c>
      <c r="D118" s="38" t="s">
        <v>93</v>
      </c>
    </row>
    <row r="119" spans="1:4" x14ac:dyDescent="0.2">
      <c r="A119" s="35" t="s">
        <v>45</v>
      </c>
      <c r="B119" s="36" t="s">
        <v>47</v>
      </c>
      <c r="C119" s="37">
        <v>0.22</v>
      </c>
      <c r="D119" s="38" t="s">
        <v>94</v>
      </c>
    </row>
    <row r="120" spans="1:4" x14ac:dyDescent="0.2">
      <c r="A120" s="35" t="s">
        <v>45</v>
      </c>
      <c r="B120" s="36" t="s">
        <v>48</v>
      </c>
      <c r="C120" s="37">
        <v>0.22</v>
      </c>
      <c r="D120" s="38" t="s">
        <v>96</v>
      </c>
    </row>
    <row r="121" spans="1:4" x14ac:dyDescent="0.2">
      <c r="A121" s="35" t="s">
        <v>45</v>
      </c>
      <c r="B121" s="36" t="s">
        <v>49</v>
      </c>
      <c r="C121" s="37">
        <v>0.22</v>
      </c>
      <c r="D121" s="38" t="s">
        <v>97</v>
      </c>
    </row>
    <row r="122" spans="1:4" x14ac:dyDescent="0.2">
      <c r="A122" s="35" t="s">
        <v>45</v>
      </c>
      <c r="B122" s="39" t="s">
        <v>36</v>
      </c>
      <c r="C122" s="37">
        <v>0.06</v>
      </c>
      <c r="D122" s="38" t="s">
        <v>83</v>
      </c>
    </row>
    <row r="123" spans="1:4" x14ac:dyDescent="0.2">
      <c r="A123" s="35" t="s">
        <v>45</v>
      </c>
      <c r="B123" s="36" t="s">
        <v>50</v>
      </c>
      <c r="C123" s="37">
        <v>0.04</v>
      </c>
      <c r="D123" s="38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van dijk cb rating</vt:lpstr>
      <vt:lpstr>rating calculation</vt:lpstr>
      <vt:lpstr>metrics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fenerium</dc:creator>
  <cp:lastModifiedBy>Fb  Ortak-6</cp:lastModifiedBy>
  <dcterms:created xsi:type="dcterms:W3CDTF">2023-08-11T10:51:32Z</dcterms:created>
  <dcterms:modified xsi:type="dcterms:W3CDTF">2025-05-11T18:03:56Z</dcterms:modified>
</cp:coreProperties>
</file>