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Work\Kaggle\House_Pricing\DERIVED\"/>
    </mc:Choice>
  </mc:AlternateContent>
  <bookViews>
    <workbookView xWindow="0" yWindow="0" windowWidth="20490" windowHeight="7755" activeTab="1"/>
  </bookViews>
  <sheets>
    <sheet name="Sheet1" sheetId="2" r:id="rId1"/>
    <sheet name="Sheet2" sheetId="3" r:id="rId2"/>
    <sheet name="Sheet3" sheetId="4" r:id="rId3"/>
    <sheet name="validation" sheetId="1" r:id="rId4"/>
  </sheets>
  <definedNames>
    <definedName name="_xlnm._FilterDatabase" localSheetId="3" hidden="1">validation!$A$1:$CK$439</definedName>
  </definedNames>
  <calcPr calcId="152511"/>
  <pivotCaches>
    <pivotCache cacheId="37" r:id="rId5"/>
  </pivotCaches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2" i="1"/>
  <c r="CG400" i="1" l="1"/>
  <c r="CG365" i="1"/>
  <c r="CG146" i="1"/>
  <c r="CI146" i="1" s="1"/>
  <c r="CG347" i="1"/>
  <c r="CI347" i="1" s="1"/>
  <c r="CG6" i="1"/>
  <c r="CG246" i="1"/>
  <c r="CG196" i="1"/>
  <c r="CG374" i="1"/>
  <c r="CG93" i="1"/>
  <c r="CG13" i="1"/>
  <c r="CG376" i="1"/>
  <c r="CI376" i="1" s="1"/>
  <c r="CG92" i="1"/>
  <c r="CI92" i="1" s="1"/>
  <c r="CG88" i="1"/>
  <c r="CG129" i="1"/>
  <c r="CG272" i="1"/>
  <c r="CG187" i="1"/>
  <c r="CH187" i="1" s="1"/>
  <c r="CG207" i="1"/>
  <c r="CG420" i="1"/>
  <c r="CG265" i="1"/>
  <c r="CI265" i="1" s="1"/>
  <c r="CG108" i="1"/>
  <c r="CI108" i="1" s="1"/>
  <c r="CG378" i="1"/>
  <c r="CG309" i="1"/>
  <c r="CG156" i="1"/>
  <c r="CI156" i="1" s="1"/>
  <c r="CG251" i="1"/>
  <c r="CG86" i="1"/>
  <c r="CG177" i="1"/>
  <c r="CG80" i="1"/>
  <c r="CI80" i="1" s="1"/>
  <c r="CG228" i="1"/>
  <c r="CG305" i="1"/>
  <c r="CG90" i="1"/>
  <c r="CG122" i="1"/>
  <c r="CI122" i="1" s="1"/>
  <c r="CG99" i="1"/>
  <c r="CH99" i="1" s="1"/>
  <c r="CG244" i="1"/>
  <c r="CG289" i="1"/>
  <c r="CG94" i="1"/>
  <c r="CI94" i="1" s="1"/>
  <c r="CG70" i="1"/>
  <c r="CI70" i="1" s="1"/>
  <c r="CG73" i="1"/>
  <c r="CG396" i="1"/>
  <c r="CG101" i="1"/>
  <c r="CG338" i="1"/>
  <c r="CG5" i="1"/>
  <c r="CG201" i="1"/>
  <c r="CG317" i="1"/>
  <c r="CI317" i="1" s="1"/>
  <c r="CG432" i="1"/>
  <c r="CI432" i="1" s="1"/>
  <c r="CG115" i="1"/>
  <c r="CG149" i="1"/>
  <c r="CG32" i="1"/>
  <c r="CI32" i="1" s="1"/>
  <c r="CG281" i="1"/>
  <c r="CH281" i="1" s="1"/>
  <c r="CG210" i="1"/>
  <c r="CG152" i="1"/>
  <c r="CG418" i="1"/>
  <c r="CI418" i="1" s="1"/>
  <c r="CG412" i="1"/>
  <c r="CI412" i="1" s="1"/>
  <c r="CG264" i="1"/>
  <c r="CG411" i="1"/>
  <c r="CG118" i="1"/>
  <c r="CI118" i="1" s="1"/>
  <c r="CG143" i="1"/>
  <c r="CG40" i="1"/>
  <c r="CG75" i="1"/>
  <c r="CG58" i="1"/>
  <c r="CG314" i="1"/>
  <c r="CG353" i="1"/>
  <c r="CG221" i="1"/>
  <c r="CG165" i="1"/>
  <c r="CI165" i="1" s="1"/>
  <c r="CG429" i="1"/>
  <c r="CG138" i="1"/>
  <c r="CG379" i="1"/>
  <c r="CG64" i="1"/>
  <c r="CI64" i="1" s="1"/>
  <c r="CG439" i="1"/>
  <c r="CI439" i="1" s="1"/>
  <c r="CG417" i="1"/>
  <c r="CG52" i="1"/>
  <c r="CG407" i="1"/>
  <c r="CI407" i="1" s="1"/>
  <c r="CG423" i="1"/>
  <c r="CG302" i="1"/>
  <c r="CI302" i="1" s="1"/>
  <c r="CG370" i="1"/>
  <c r="CI370" i="1" s="1"/>
  <c r="CG290" i="1"/>
  <c r="CG147" i="1"/>
  <c r="CG335" i="1"/>
  <c r="CI335" i="1" s="1"/>
  <c r="CG191" i="1"/>
  <c r="CI191" i="1" s="1"/>
  <c r="CG16" i="1"/>
  <c r="CI16" i="1" s="1"/>
  <c r="CG68" i="1"/>
  <c r="CH68" i="1" s="1"/>
  <c r="CG106" i="1"/>
  <c r="CI106" i="1" s="1"/>
  <c r="CG299" i="1"/>
  <c r="CI299" i="1" s="1"/>
  <c r="CG142" i="1"/>
  <c r="CI142" i="1" s="1"/>
  <c r="CG81" i="1"/>
  <c r="CG180" i="1"/>
  <c r="CI180" i="1" s="1"/>
  <c r="CG72" i="1"/>
  <c r="CI72" i="1" s="1"/>
  <c r="CG326" i="1"/>
  <c r="CG131" i="1"/>
  <c r="CG148" i="1"/>
  <c r="CI148" i="1" s="1"/>
  <c r="CG49" i="1"/>
  <c r="CI49" i="1" s="1"/>
  <c r="CG381" i="1"/>
  <c r="CI381" i="1" s="1"/>
  <c r="CG245" i="1"/>
  <c r="CG397" i="1"/>
  <c r="CI397" i="1" s="1"/>
  <c r="CG430" i="1"/>
  <c r="CI430" i="1" s="1"/>
  <c r="CG282" i="1"/>
  <c r="CI282" i="1" s="1"/>
  <c r="CG41" i="1"/>
  <c r="CH41" i="1" s="1"/>
  <c r="CG313" i="1"/>
  <c r="CI313" i="1" s="1"/>
  <c r="CG274" i="1"/>
  <c r="CI274" i="1" s="1"/>
  <c r="CG270" i="1"/>
  <c r="CI270" i="1" s="1"/>
  <c r="CG85" i="1"/>
  <c r="CG169" i="1"/>
  <c r="CI169" i="1" s="1"/>
  <c r="CG319" i="1"/>
  <c r="CI319" i="1" s="1"/>
  <c r="CG259" i="1"/>
  <c r="CI259" i="1" s="1"/>
  <c r="CG150" i="1"/>
  <c r="CG175" i="1"/>
  <c r="CI175" i="1" s="1"/>
  <c r="CG301" i="1"/>
  <c r="CI301" i="1" s="1"/>
  <c r="CG292" i="1"/>
  <c r="CG393" i="1"/>
  <c r="CG46" i="1"/>
  <c r="CI46" i="1" s="1"/>
  <c r="CG110" i="1"/>
  <c r="CI110" i="1" s="1"/>
  <c r="CG359" i="1"/>
  <c r="CI359" i="1" s="1"/>
  <c r="CG54" i="1"/>
  <c r="CH54" i="1" s="1"/>
  <c r="CG358" i="1"/>
  <c r="CI358" i="1" s="1"/>
  <c r="CG195" i="1"/>
  <c r="CI195" i="1" s="1"/>
  <c r="CG285" i="1"/>
  <c r="CI285" i="1" s="1"/>
  <c r="CG30" i="1"/>
  <c r="CG168" i="1"/>
  <c r="CI168" i="1" s="1"/>
  <c r="CG403" i="1"/>
  <c r="CI403" i="1" s="1"/>
  <c r="CG184" i="1"/>
  <c r="CG336" i="1"/>
  <c r="CG424" i="1"/>
  <c r="CI424" i="1" s="1"/>
  <c r="CG382" i="1"/>
  <c r="CI382" i="1" s="1"/>
  <c r="CG344" i="1"/>
  <c r="CI344" i="1" s="1"/>
  <c r="CG213" i="1"/>
  <c r="CG91" i="1"/>
  <c r="CI91" i="1" s="1"/>
  <c r="CG426" i="1"/>
  <c r="CI426" i="1" s="1"/>
  <c r="CG422" i="1"/>
  <c r="CI422" i="1" s="1"/>
  <c r="CG217" i="1"/>
  <c r="CG162" i="1"/>
  <c r="CI162" i="1" s="1"/>
  <c r="CG136" i="1"/>
  <c r="CI136" i="1" s="1"/>
  <c r="CG18" i="1"/>
  <c r="CI18" i="1" s="1"/>
  <c r="CG188" i="1"/>
  <c r="CG287" i="1"/>
  <c r="CI287" i="1" s="1"/>
  <c r="CG4" i="1"/>
  <c r="CI4" i="1" s="1"/>
  <c r="CG35" i="1"/>
  <c r="CI35" i="1" s="1"/>
  <c r="CG161" i="1"/>
  <c r="CG178" i="1"/>
  <c r="CI178" i="1" s="1"/>
  <c r="CG428" i="1"/>
  <c r="CI428" i="1" s="1"/>
  <c r="CG297" i="1"/>
  <c r="CG133" i="1"/>
  <c r="CG37" i="1"/>
  <c r="CI37" i="1" s="1"/>
  <c r="CG8" i="1"/>
  <c r="CI8" i="1" s="1"/>
  <c r="CG105" i="1"/>
  <c r="CI105" i="1" s="1"/>
  <c r="CG89" i="1"/>
  <c r="CH89" i="1" s="1"/>
  <c r="CG109" i="1"/>
  <c r="CI109" i="1" s="1"/>
  <c r="CG318" i="1"/>
  <c r="CI318" i="1" s="1"/>
  <c r="CG384" i="1"/>
  <c r="CI384" i="1" s="1"/>
  <c r="CG50" i="1"/>
  <c r="CG163" i="1"/>
  <c r="CI163" i="1" s="1"/>
  <c r="CG229" i="1"/>
  <c r="CI229" i="1" s="1"/>
  <c r="CG267" i="1"/>
  <c r="CG84" i="1"/>
  <c r="CG395" i="1"/>
  <c r="CI395" i="1" s="1"/>
  <c r="CG159" i="1"/>
  <c r="CI159" i="1" s="1"/>
  <c r="CG377" i="1"/>
  <c r="CI377" i="1" s="1"/>
  <c r="CG62" i="1"/>
  <c r="CG369" i="1"/>
  <c r="CI369" i="1" s="1"/>
  <c r="CG154" i="1"/>
  <c r="CI154" i="1" s="1"/>
  <c r="CG121" i="1"/>
  <c r="CI121" i="1" s="1"/>
  <c r="CG383" i="1"/>
  <c r="CH383" i="1" s="1"/>
  <c r="CG371" i="1"/>
  <c r="CI371" i="1" s="1"/>
  <c r="CG241" i="1"/>
  <c r="CI241" i="1" s="1"/>
  <c r="CG295" i="1"/>
  <c r="CI295" i="1" s="1"/>
  <c r="CG103" i="1"/>
  <c r="CG127" i="1"/>
  <c r="CI127" i="1" s="1"/>
  <c r="CG266" i="1"/>
  <c r="CI266" i="1" s="1"/>
  <c r="CG279" i="1"/>
  <c r="CI279" i="1" s="1"/>
  <c r="CG144" i="1"/>
  <c r="CG21" i="1"/>
  <c r="CI21" i="1" s="1"/>
  <c r="CG26" i="1"/>
  <c r="CI26" i="1" s="1"/>
  <c r="CG327" i="1"/>
  <c r="CG230" i="1"/>
  <c r="CG158" i="1"/>
  <c r="CI158" i="1" s="1"/>
  <c r="CG286" i="1"/>
  <c r="CI286" i="1" s="1"/>
  <c r="CG303" i="1"/>
  <c r="CI303" i="1" s="1"/>
  <c r="CG157" i="1"/>
  <c r="CH157" i="1" s="1"/>
  <c r="CG401" i="1"/>
  <c r="CI401" i="1" s="1"/>
  <c r="CG200" i="1"/>
  <c r="CI200" i="1" s="1"/>
  <c r="CG141" i="1"/>
  <c r="CI141" i="1" s="1"/>
  <c r="CG278" i="1"/>
  <c r="CG44" i="1"/>
  <c r="CI44" i="1" s="1"/>
  <c r="CG186" i="1"/>
  <c r="CI186" i="1" s="1"/>
  <c r="CG357" i="1"/>
  <c r="CG111" i="1"/>
  <c r="CG167" i="1"/>
  <c r="CI167" i="1" s="1"/>
  <c r="CG438" i="1"/>
  <c r="CI438" i="1" s="1"/>
  <c r="CG42" i="1"/>
  <c r="CI42" i="1" s="1"/>
  <c r="CG398" i="1"/>
  <c r="CG368" i="1"/>
  <c r="CI368" i="1" s="1"/>
  <c r="CG27" i="1"/>
  <c r="CI27" i="1" s="1"/>
  <c r="CG113" i="1"/>
  <c r="CI113" i="1" s="1"/>
  <c r="CG405" i="1"/>
  <c r="CH405" i="1" s="1"/>
  <c r="CG390" i="1"/>
  <c r="CI390" i="1" s="1"/>
  <c r="CG311" i="1"/>
  <c r="CI311" i="1" s="1"/>
  <c r="CG291" i="1"/>
  <c r="CI291" i="1" s="1"/>
  <c r="CG363" i="1"/>
  <c r="CG199" i="1"/>
  <c r="CI199" i="1" s="1"/>
  <c r="CG236" i="1"/>
  <c r="CI236" i="1" s="1"/>
  <c r="CG294" i="1"/>
  <c r="CI294" i="1" s="1"/>
  <c r="CG280" i="1"/>
  <c r="CG9" i="1"/>
  <c r="CI9" i="1" s="1"/>
  <c r="CG342" i="1"/>
  <c r="CI342" i="1" s="1"/>
  <c r="CG227" i="1"/>
  <c r="CG343" i="1"/>
  <c r="CG345" i="1"/>
  <c r="CI345" i="1" s="1"/>
  <c r="CG431" i="1"/>
  <c r="CI431" i="1" s="1"/>
  <c r="CG205" i="1"/>
  <c r="CI205" i="1" s="1"/>
  <c r="CG362" i="1"/>
  <c r="CH362" i="1" s="1"/>
  <c r="CG38" i="1"/>
  <c r="CI38" i="1" s="1"/>
  <c r="CG427" i="1"/>
  <c r="CI427" i="1" s="1"/>
  <c r="CG425" i="1"/>
  <c r="CI425" i="1" s="1"/>
  <c r="CG325" i="1"/>
  <c r="CG328" i="1"/>
  <c r="CI328" i="1" s="1"/>
  <c r="CG316" i="1"/>
  <c r="CI316" i="1" s="1"/>
  <c r="CG332" i="1"/>
  <c r="CG212" i="1"/>
  <c r="CG56" i="1"/>
  <c r="CI56" i="1" s="1"/>
  <c r="CG87" i="1"/>
  <c r="CI87" i="1" s="1"/>
  <c r="CG153" i="1"/>
  <c r="CI153" i="1" s="1"/>
  <c r="CG406" i="1"/>
  <c r="CG60" i="1"/>
  <c r="CI60" i="1" s="1"/>
  <c r="CG437" i="1"/>
  <c r="CI437" i="1" s="1"/>
  <c r="CG334" i="1"/>
  <c r="CI334" i="1" s="1"/>
  <c r="CG155" i="1"/>
  <c r="CH155" i="1" s="1"/>
  <c r="CG39" i="1"/>
  <c r="CI39" i="1" s="1"/>
  <c r="CG61" i="1"/>
  <c r="CI61" i="1" s="1"/>
  <c r="CG95" i="1"/>
  <c r="CI95" i="1" s="1"/>
  <c r="CG120" i="1"/>
  <c r="CG55" i="1"/>
  <c r="CI55" i="1" s="1"/>
  <c r="CG31" i="1"/>
  <c r="CI31" i="1" s="1"/>
  <c r="CG324" i="1"/>
  <c r="CI324" i="1" s="1"/>
  <c r="CG404" i="1"/>
  <c r="CG182" i="1"/>
  <c r="CI182" i="1" s="1"/>
  <c r="CG211" i="1"/>
  <c r="CI211" i="1" s="1"/>
  <c r="CG312" i="1"/>
  <c r="CG102" i="1"/>
  <c r="CG107" i="1"/>
  <c r="CI107" i="1" s="1"/>
  <c r="CG320" i="1"/>
  <c r="CI320" i="1" s="1"/>
  <c r="CG34" i="1"/>
  <c r="CI34" i="1" s="1"/>
  <c r="CG135" i="1"/>
  <c r="CH135" i="1" s="1"/>
  <c r="CG117" i="1"/>
  <c r="CI117" i="1" s="1"/>
  <c r="CG216" i="1"/>
  <c r="CI216" i="1" s="1"/>
  <c r="CG389" i="1"/>
  <c r="CI389" i="1" s="1"/>
  <c r="CG392" i="1"/>
  <c r="CG339" i="1"/>
  <c r="CI339" i="1" s="1"/>
  <c r="CG391" i="1"/>
  <c r="CI391" i="1" s="1"/>
  <c r="CG43" i="1"/>
  <c r="CG173" i="1"/>
  <c r="CG257" i="1"/>
  <c r="CI257" i="1" s="1"/>
  <c r="CG308" i="1"/>
  <c r="CI308" i="1" s="1"/>
  <c r="CG69" i="1"/>
  <c r="CI69" i="1" s="1"/>
  <c r="CG14" i="1"/>
  <c r="CG360" i="1"/>
  <c r="CI360" i="1" s="1"/>
  <c r="CG20" i="1"/>
  <c r="CI20" i="1" s="1"/>
  <c r="CG355" i="1"/>
  <c r="CI355" i="1" s="1"/>
  <c r="CG139" i="1"/>
  <c r="CH139" i="1" s="1"/>
  <c r="CG132" i="1"/>
  <c r="CI132" i="1" s="1"/>
  <c r="CG300" i="1"/>
  <c r="CI300" i="1" s="1"/>
  <c r="CG373" i="1"/>
  <c r="CI373" i="1" s="1"/>
  <c r="CG243" i="1"/>
  <c r="CG181" i="1"/>
  <c r="CI181" i="1" s="1"/>
  <c r="CG296" i="1"/>
  <c r="CI296" i="1" s="1"/>
  <c r="CG415" i="1"/>
  <c r="CI415" i="1" s="1"/>
  <c r="CG170" i="1"/>
  <c r="CG3" i="1"/>
  <c r="CI3" i="1" s="1"/>
  <c r="CG33" i="1"/>
  <c r="CI33" i="1" s="1"/>
  <c r="CG249" i="1"/>
  <c r="CG247" i="1"/>
  <c r="CG331" i="1"/>
  <c r="CI331" i="1" s="1"/>
  <c r="CG414" i="1"/>
  <c r="CI414" i="1" s="1"/>
  <c r="CG66" i="1"/>
  <c r="CI66" i="1" s="1"/>
  <c r="CG366" i="1"/>
  <c r="CH366" i="1" s="1"/>
  <c r="CG233" i="1"/>
  <c r="CI233" i="1" s="1"/>
  <c r="CG59" i="1"/>
  <c r="CI59" i="1" s="1"/>
  <c r="CG97" i="1"/>
  <c r="CI97" i="1" s="1"/>
  <c r="CG206" i="1"/>
  <c r="CG349" i="1"/>
  <c r="CI349" i="1" s="1"/>
  <c r="CG367" i="1"/>
  <c r="CI367" i="1" s="1"/>
  <c r="CG198" i="1"/>
  <c r="CG47" i="1"/>
  <c r="CG171" i="1"/>
  <c r="CI171" i="1" s="1"/>
  <c r="CG284" i="1"/>
  <c r="CI284" i="1" s="1"/>
  <c r="CG124" i="1"/>
  <c r="CI124" i="1" s="1"/>
  <c r="CG386" i="1"/>
  <c r="CG260" i="1"/>
  <c r="CI260" i="1" s="1"/>
  <c r="CG77" i="1"/>
  <c r="CI77" i="1" s="1"/>
  <c r="CG354" i="1"/>
  <c r="CI354" i="1" s="1"/>
  <c r="CG307" i="1"/>
  <c r="CH307" i="1" s="1"/>
  <c r="CG409" i="1"/>
  <c r="CI409" i="1" s="1"/>
  <c r="CG202" i="1"/>
  <c r="CI202" i="1" s="1"/>
  <c r="CG329" i="1"/>
  <c r="CI329" i="1" s="1"/>
  <c r="CG189" i="1"/>
  <c r="CG298" i="1"/>
  <c r="CI298" i="1" s="1"/>
  <c r="CG262" i="1"/>
  <c r="CI262" i="1" s="1"/>
  <c r="CG321" i="1"/>
  <c r="CI321" i="1" s="1"/>
  <c r="CG67" i="1"/>
  <c r="CG252" i="1"/>
  <c r="CI252" i="1" s="1"/>
  <c r="CG277" i="1"/>
  <c r="CI277" i="1" s="1"/>
  <c r="CG185" i="1"/>
  <c r="CG322" i="1"/>
  <c r="CG419" i="1"/>
  <c r="CI419" i="1" s="1"/>
  <c r="CG387" i="1"/>
  <c r="CI387" i="1" s="1"/>
  <c r="CG119" i="1"/>
  <c r="CI119" i="1" s="1"/>
  <c r="CG17" i="1"/>
  <c r="CH17" i="1" s="1"/>
  <c r="CG416" i="1"/>
  <c r="CI416" i="1" s="1"/>
  <c r="CG197" i="1"/>
  <c r="CI197" i="1" s="1"/>
  <c r="CG385" i="1"/>
  <c r="CI385" i="1" s="1"/>
  <c r="CG380" i="1"/>
  <c r="CG304" i="1"/>
  <c r="CI304" i="1" s="1"/>
  <c r="CG226" i="1"/>
  <c r="CI226" i="1" s="1"/>
  <c r="CG208" i="1"/>
  <c r="CG231" i="1"/>
  <c r="CG402" i="1"/>
  <c r="CI402" i="1" s="1"/>
  <c r="CG48" i="1"/>
  <c r="CI48" i="1" s="1"/>
  <c r="CG57" i="1"/>
  <c r="CI57" i="1" s="1"/>
  <c r="CG273" i="1"/>
  <c r="CG11" i="1"/>
  <c r="CI11" i="1" s="1"/>
  <c r="CG434" i="1"/>
  <c r="CI434" i="1" s="1"/>
  <c r="CG271" i="1"/>
  <c r="CI271" i="1" s="1"/>
  <c r="CG51" i="1"/>
  <c r="CH51" i="1" s="1"/>
  <c r="CG352" i="1"/>
  <c r="CI352" i="1" s="1"/>
  <c r="CG25" i="1"/>
  <c r="CI25" i="1" s="1"/>
  <c r="CG29" i="1"/>
  <c r="CI29" i="1" s="1"/>
  <c r="CG19" i="1"/>
  <c r="CG82" i="1"/>
  <c r="CI82" i="1" s="1"/>
  <c r="CG346" i="1"/>
  <c r="CI346" i="1" s="1"/>
  <c r="CG350" i="1"/>
  <c r="CH350" i="1" s="1"/>
  <c r="CG190" i="1"/>
  <c r="CG232" i="1"/>
  <c r="CI232" i="1" s="1"/>
  <c r="CG224" i="1"/>
  <c r="CI224" i="1" s="1"/>
  <c r="CG408" i="1"/>
  <c r="CG134" i="1"/>
  <c r="CG45" i="1"/>
  <c r="CI45" i="1" s="1"/>
  <c r="CG258" i="1"/>
  <c r="CI258" i="1" s="1"/>
  <c r="CG123" i="1"/>
  <c r="CI123" i="1" s="1"/>
  <c r="CG222" i="1"/>
  <c r="CH222" i="1" s="1"/>
  <c r="CG364" i="1"/>
  <c r="CI364" i="1" s="1"/>
  <c r="CG220" i="1"/>
  <c r="CI220" i="1" s="1"/>
  <c r="CG288" i="1"/>
  <c r="CI288" i="1" s="1"/>
  <c r="CG306" i="1"/>
  <c r="CG261" i="1"/>
  <c r="CI261" i="1" s="1"/>
  <c r="CG410" i="1"/>
  <c r="CI410" i="1" s="1"/>
  <c r="CG15" i="1"/>
  <c r="CG237" i="1"/>
  <c r="CG28" i="1"/>
  <c r="CI28" i="1" s="1"/>
  <c r="CG341" i="1"/>
  <c r="CI341" i="1" s="1"/>
  <c r="CG372" i="1"/>
  <c r="CI372" i="1" s="1"/>
  <c r="CG433" i="1"/>
  <c r="CG22" i="1"/>
  <c r="CI22" i="1" s="1"/>
  <c r="CG12" i="1"/>
  <c r="CI12" i="1" s="1"/>
  <c r="CG83" i="1"/>
  <c r="CI83" i="1" s="1"/>
  <c r="CG276" i="1"/>
  <c r="CG356" i="1"/>
  <c r="CI356" i="1" s="1"/>
  <c r="CG194" i="1"/>
  <c r="CH194" i="1" s="1"/>
  <c r="CG240" i="1"/>
  <c r="CI240" i="1" s="1"/>
  <c r="CG413" i="1"/>
  <c r="CG10" i="1"/>
  <c r="CI10" i="1" s="1"/>
  <c r="CG204" i="1"/>
  <c r="CI204" i="1" s="1"/>
  <c r="CG340" i="1"/>
  <c r="CI340" i="1" s="1"/>
  <c r="CG74" i="1"/>
  <c r="CG65" i="1"/>
  <c r="CI65" i="1" s="1"/>
  <c r="CG361" i="1"/>
  <c r="CH361" i="1" s="1"/>
  <c r="CG315" i="1"/>
  <c r="CG394" i="1"/>
  <c r="CG421" i="1"/>
  <c r="CH421" i="1" s="1"/>
  <c r="CG164" i="1"/>
  <c r="CI164" i="1" s="1"/>
  <c r="CG192" i="1"/>
  <c r="CI192" i="1" s="1"/>
  <c r="CG219" i="1"/>
  <c r="CG310" i="1"/>
  <c r="CI310" i="1" s="1"/>
  <c r="CG2" i="1"/>
  <c r="CI2" i="1" s="1"/>
  <c r="CG351" i="1"/>
  <c r="CI351" i="1" s="1"/>
  <c r="CG112" i="1"/>
  <c r="CG255" i="1"/>
  <c r="CI255" i="1" s="1"/>
  <c r="CG256" i="1"/>
  <c r="CI256" i="1" s="1"/>
  <c r="CG254" i="1"/>
  <c r="CG269" i="1"/>
  <c r="CG71" i="1"/>
  <c r="CI71" i="1" s="1"/>
  <c r="CG140" i="1"/>
  <c r="CI140" i="1" s="1"/>
  <c r="CG160" i="1"/>
  <c r="CI160" i="1" s="1"/>
  <c r="CG145" i="1"/>
  <c r="CG263" i="1"/>
  <c r="CI263" i="1" s="1"/>
  <c r="CG215" i="1"/>
  <c r="CI215" i="1" s="1"/>
  <c r="CG179" i="1"/>
  <c r="CI179" i="1" s="1"/>
  <c r="CG166" i="1"/>
  <c r="CG218" i="1"/>
  <c r="CI218" i="1" s="1"/>
  <c r="CG23" i="1"/>
  <c r="CH23" i="1" s="1"/>
  <c r="CG172" i="1"/>
  <c r="CI172" i="1" s="1"/>
  <c r="CG234" i="1"/>
  <c r="CG79" i="1"/>
  <c r="CI79" i="1" s="1"/>
  <c r="CG151" i="1"/>
  <c r="CI151" i="1" s="1"/>
  <c r="CG253" i="1"/>
  <c r="CI253" i="1" s="1"/>
  <c r="CG242" i="1"/>
  <c r="CG399" i="1"/>
  <c r="CI399" i="1" s="1"/>
  <c r="CG78" i="1"/>
  <c r="CI78" i="1" s="1"/>
  <c r="CG330" i="1"/>
  <c r="CG239" i="1"/>
  <c r="CG116" i="1"/>
  <c r="CH116" i="1" s="1"/>
  <c r="CG76" i="1"/>
  <c r="CI76" i="1" s="1"/>
  <c r="CG337" i="1"/>
  <c r="CI337" i="1" s="1"/>
  <c r="CG209" i="1"/>
  <c r="CG323" i="1"/>
  <c r="CI323" i="1" s="1"/>
  <c r="CG96" i="1"/>
  <c r="CI96" i="1" s="1"/>
  <c r="CG225" i="1"/>
  <c r="CI225" i="1" s="1"/>
  <c r="CG104" i="1"/>
  <c r="CG130" i="1"/>
  <c r="CI130" i="1" s="1"/>
  <c r="CG24" i="1"/>
  <c r="CI24" i="1" s="1"/>
  <c r="CG283" i="1"/>
  <c r="CG333" i="1"/>
  <c r="CG98" i="1"/>
  <c r="CI98" i="1" s="1"/>
  <c r="CG203" i="1"/>
  <c r="CI203" i="1" s="1"/>
  <c r="CG36" i="1"/>
  <c r="CI36" i="1" s="1"/>
  <c r="CG238" i="1"/>
  <c r="CG375" i="1"/>
  <c r="CI375" i="1" s="1"/>
  <c r="CG176" i="1"/>
  <c r="CI176" i="1" s="1"/>
  <c r="CG248" i="1"/>
  <c r="CI248" i="1" s="1"/>
  <c r="CG53" i="1"/>
  <c r="CG7" i="1"/>
  <c r="CI7" i="1" s="1"/>
  <c r="CG348" i="1"/>
  <c r="CH348" i="1" s="1"/>
  <c r="CG235" i="1"/>
  <c r="CI235" i="1" s="1"/>
  <c r="CG214" i="1"/>
  <c r="CG63" i="1"/>
  <c r="CI63" i="1" s="1"/>
  <c r="CG100" i="1"/>
  <c r="CI100" i="1" s="1"/>
  <c r="CG275" i="1"/>
  <c r="CI275" i="1" s="1"/>
  <c r="CG250" i="1"/>
  <c r="CG268" i="1"/>
  <c r="CH268" i="1" s="1"/>
  <c r="CG293" i="1"/>
  <c r="CH293" i="1" s="1"/>
  <c r="CG137" i="1"/>
  <c r="CG114" i="1"/>
  <c r="CG128" i="1"/>
  <c r="CH128" i="1" s="1"/>
  <c r="CG125" i="1"/>
  <c r="CI125" i="1" s="1"/>
  <c r="CG223" i="1"/>
  <c r="CI223" i="1" s="1"/>
  <c r="CG436" i="1"/>
  <c r="CG193" i="1"/>
  <c r="CI193" i="1" s="1"/>
  <c r="CG126" i="1"/>
  <c r="CI126" i="1" s="1"/>
  <c r="CG183" i="1"/>
  <c r="CI183" i="1" s="1"/>
  <c r="CG174" i="1"/>
  <c r="CG435" i="1"/>
  <c r="CI435" i="1" s="1"/>
  <c r="CG388" i="1"/>
  <c r="CI388" i="1" s="1"/>
  <c r="CH224" i="1" l="1"/>
  <c r="CH216" i="1"/>
  <c r="CH229" i="1"/>
  <c r="CH24" i="1"/>
  <c r="CH370" i="1"/>
  <c r="CH78" i="1"/>
  <c r="CH197" i="1"/>
  <c r="CH316" i="1"/>
  <c r="CH428" i="1"/>
  <c r="CI293" i="1"/>
  <c r="CH2" i="1"/>
  <c r="CH367" i="1"/>
  <c r="CH342" i="1"/>
  <c r="CH195" i="1"/>
  <c r="CH126" i="1"/>
  <c r="CH410" i="1"/>
  <c r="CH33" i="1"/>
  <c r="CH200" i="1"/>
  <c r="CH72" i="1"/>
  <c r="CI361" i="1"/>
  <c r="CH275" i="1"/>
  <c r="CH57" i="1"/>
  <c r="CH321" i="1"/>
  <c r="CH42" i="1"/>
  <c r="CH279" i="1"/>
  <c r="CH80" i="1"/>
  <c r="CH388" i="1"/>
  <c r="CH176" i="1"/>
  <c r="CH215" i="1"/>
  <c r="CH220" i="1"/>
  <c r="CH226" i="1"/>
  <c r="CH77" i="1"/>
  <c r="CH20" i="1"/>
  <c r="CH211" i="1"/>
  <c r="CH427" i="1"/>
  <c r="CH186" i="1"/>
  <c r="CH154" i="1"/>
  <c r="CH426" i="1"/>
  <c r="CH301" i="1"/>
  <c r="CH299" i="1"/>
  <c r="CH160" i="1"/>
  <c r="CH340" i="1"/>
  <c r="CH69" i="1"/>
  <c r="CH324" i="1"/>
  <c r="CH344" i="1"/>
  <c r="CH259" i="1"/>
  <c r="CH96" i="1"/>
  <c r="CH256" i="1"/>
  <c r="CH12" i="1"/>
  <c r="CH434" i="1"/>
  <c r="CH277" i="1"/>
  <c r="CH59" i="1"/>
  <c r="CH391" i="1"/>
  <c r="CH437" i="1"/>
  <c r="CH27" i="1"/>
  <c r="CH26" i="1"/>
  <c r="CH318" i="1"/>
  <c r="CH403" i="1"/>
  <c r="CH430" i="1"/>
  <c r="CH32" i="1"/>
  <c r="CI350" i="1"/>
  <c r="CH217" i="1"/>
  <c r="CI217" i="1"/>
  <c r="CH429" i="1"/>
  <c r="CI429" i="1"/>
  <c r="CI314" i="1"/>
  <c r="CH314" i="1"/>
  <c r="CI228" i="1"/>
  <c r="CH228" i="1"/>
  <c r="CI137" i="1"/>
  <c r="CH137" i="1"/>
  <c r="CI283" i="1"/>
  <c r="CH283" i="1"/>
  <c r="CI330" i="1"/>
  <c r="CH330" i="1"/>
  <c r="CI254" i="1"/>
  <c r="CH254" i="1"/>
  <c r="CI315" i="1"/>
  <c r="CH315" i="1"/>
  <c r="CI15" i="1"/>
  <c r="CH15" i="1"/>
  <c r="CI408" i="1"/>
  <c r="CH408" i="1"/>
  <c r="CI208" i="1"/>
  <c r="CH208" i="1"/>
  <c r="CI185" i="1"/>
  <c r="CH185" i="1"/>
  <c r="CI198" i="1"/>
  <c r="CH198" i="1"/>
  <c r="CI249" i="1"/>
  <c r="CH249" i="1"/>
  <c r="CI43" i="1"/>
  <c r="CH43" i="1"/>
  <c r="CI312" i="1"/>
  <c r="CH312" i="1"/>
  <c r="CI332" i="1"/>
  <c r="CH332" i="1"/>
  <c r="CI227" i="1"/>
  <c r="CH227" i="1"/>
  <c r="CI357" i="1"/>
  <c r="CH357" i="1"/>
  <c r="CI327" i="1"/>
  <c r="CH327" i="1"/>
  <c r="CI267" i="1"/>
  <c r="CH267" i="1"/>
  <c r="CI297" i="1"/>
  <c r="CH297" i="1"/>
  <c r="CI184" i="1"/>
  <c r="CH184" i="1"/>
  <c r="CI292" i="1"/>
  <c r="CH292" i="1"/>
  <c r="CI326" i="1"/>
  <c r="CH326" i="1"/>
  <c r="CI290" i="1"/>
  <c r="CH290" i="1"/>
  <c r="CI58" i="1"/>
  <c r="CH58" i="1"/>
  <c r="CI101" i="1"/>
  <c r="CH101" i="1"/>
  <c r="CI272" i="1"/>
  <c r="CH272" i="1"/>
  <c r="CI196" i="1"/>
  <c r="CH196" i="1"/>
  <c r="CH36" i="1"/>
  <c r="CH253" i="1"/>
  <c r="CH372" i="1"/>
  <c r="CH124" i="1"/>
  <c r="CH415" i="1"/>
  <c r="CH153" i="1"/>
  <c r="CH294" i="1"/>
  <c r="CH377" i="1"/>
  <c r="CH35" i="1"/>
  <c r="CH381" i="1"/>
  <c r="CH407" i="1"/>
  <c r="CH265" i="1"/>
  <c r="CH418" i="1"/>
  <c r="CH125" i="1"/>
  <c r="CH100" i="1"/>
  <c r="CH203" i="1"/>
  <c r="CH76" i="1"/>
  <c r="CH151" i="1"/>
  <c r="CH140" i="1"/>
  <c r="CH164" i="1"/>
  <c r="CH204" i="1"/>
  <c r="CH341" i="1"/>
  <c r="CH258" i="1"/>
  <c r="CH346" i="1"/>
  <c r="CH48" i="1"/>
  <c r="CH387" i="1"/>
  <c r="CH262" i="1"/>
  <c r="CH284" i="1"/>
  <c r="CH414" i="1"/>
  <c r="CH296" i="1"/>
  <c r="CH308" i="1"/>
  <c r="CH320" i="1"/>
  <c r="CH31" i="1"/>
  <c r="CH87" i="1"/>
  <c r="CH431" i="1"/>
  <c r="CH236" i="1"/>
  <c r="CH438" i="1"/>
  <c r="CH286" i="1"/>
  <c r="CH266" i="1"/>
  <c r="CH159" i="1"/>
  <c r="CH8" i="1"/>
  <c r="CH4" i="1"/>
  <c r="CH382" i="1"/>
  <c r="CH110" i="1"/>
  <c r="CH319" i="1"/>
  <c r="CH49" i="1"/>
  <c r="CH191" i="1"/>
  <c r="CI348" i="1"/>
  <c r="CI23" i="1"/>
  <c r="CI194" i="1"/>
  <c r="CH25" i="1"/>
  <c r="CH202" i="1"/>
  <c r="CH300" i="1"/>
  <c r="CH61" i="1"/>
  <c r="CH311" i="1"/>
  <c r="CH241" i="1"/>
  <c r="CH136" i="1"/>
  <c r="CH274" i="1"/>
  <c r="CI417" i="1"/>
  <c r="CH417" i="1"/>
  <c r="CI353" i="1"/>
  <c r="CH353" i="1"/>
  <c r="CI264" i="1"/>
  <c r="CH264" i="1"/>
  <c r="CI115" i="1"/>
  <c r="CH115" i="1"/>
  <c r="CI73" i="1"/>
  <c r="CH73" i="1"/>
  <c r="CI305" i="1"/>
  <c r="CH305" i="1"/>
  <c r="CI378" i="1"/>
  <c r="CH378" i="1"/>
  <c r="CI88" i="1"/>
  <c r="CH88" i="1"/>
  <c r="CI6" i="1"/>
  <c r="CH6" i="1"/>
  <c r="CH375" i="1"/>
  <c r="CH263" i="1"/>
  <c r="CH45" i="1"/>
  <c r="CH419" i="1"/>
  <c r="CH331" i="1"/>
  <c r="CH360" i="1"/>
  <c r="CH107" i="1"/>
  <c r="CH345" i="1"/>
  <c r="CH158" i="1"/>
  <c r="CH37" i="1"/>
  <c r="CH46" i="1"/>
  <c r="CH335" i="1"/>
  <c r="CI268" i="1"/>
  <c r="CI116" i="1"/>
  <c r="CI421" i="1"/>
  <c r="CI436" i="1"/>
  <c r="CH436" i="1"/>
  <c r="CI250" i="1"/>
  <c r="CH250" i="1"/>
  <c r="CI53" i="1"/>
  <c r="CH53" i="1"/>
  <c r="CI333" i="1"/>
  <c r="CH333" i="1"/>
  <c r="CI209" i="1"/>
  <c r="CH209" i="1"/>
  <c r="CI242" i="1"/>
  <c r="CH242" i="1"/>
  <c r="CI234" i="1"/>
  <c r="CH234" i="1"/>
  <c r="CI145" i="1"/>
  <c r="CH145" i="1"/>
  <c r="CI219" i="1"/>
  <c r="CH219" i="1"/>
  <c r="CI74" i="1"/>
  <c r="CH74" i="1"/>
  <c r="CI276" i="1"/>
  <c r="CH276" i="1"/>
  <c r="CI237" i="1"/>
  <c r="CH237" i="1"/>
  <c r="CI306" i="1"/>
  <c r="CH306" i="1"/>
  <c r="CI134" i="1"/>
  <c r="CH134" i="1"/>
  <c r="CI231" i="1"/>
  <c r="CH231" i="1"/>
  <c r="CI67" i="1"/>
  <c r="CH67" i="1"/>
  <c r="CI189" i="1"/>
  <c r="CH189" i="1"/>
  <c r="CI47" i="1"/>
  <c r="CH47" i="1"/>
  <c r="CI170" i="1"/>
  <c r="CH170" i="1"/>
  <c r="CI173" i="1"/>
  <c r="CH173" i="1"/>
  <c r="CI392" i="1"/>
  <c r="CH392" i="1"/>
  <c r="CI102" i="1"/>
  <c r="CH102" i="1"/>
  <c r="CI212" i="1"/>
  <c r="CH212" i="1"/>
  <c r="CI280" i="1"/>
  <c r="CH280" i="1"/>
  <c r="CI363" i="1"/>
  <c r="CH363" i="1"/>
  <c r="CI398" i="1"/>
  <c r="CH398" i="1"/>
  <c r="CI278" i="1"/>
  <c r="CH278" i="1"/>
  <c r="CI230" i="1"/>
  <c r="CH230" i="1"/>
  <c r="CI84" i="1"/>
  <c r="CH84" i="1"/>
  <c r="CI50" i="1"/>
  <c r="CH50" i="1"/>
  <c r="CI133" i="1"/>
  <c r="CH133" i="1"/>
  <c r="CI336" i="1"/>
  <c r="CH336" i="1"/>
  <c r="CI393" i="1"/>
  <c r="CH393" i="1"/>
  <c r="CI245" i="1"/>
  <c r="CH245" i="1"/>
  <c r="CI423" i="1"/>
  <c r="CH423" i="1"/>
  <c r="CI338" i="1"/>
  <c r="CH338" i="1"/>
  <c r="CH193" i="1"/>
  <c r="CH323" i="1"/>
  <c r="CH310" i="1"/>
  <c r="CH356" i="1"/>
  <c r="CH364" i="1"/>
  <c r="CH352" i="1"/>
  <c r="CH416" i="1"/>
  <c r="CH409" i="1"/>
  <c r="CH233" i="1"/>
  <c r="CH132" i="1"/>
  <c r="CH39" i="1"/>
  <c r="CH390" i="1"/>
  <c r="CH371" i="1"/>
  <c r="CH358" i="1"/>
  <c r="CH313" i="1"/>
  <c r="CH106" i="1"/>
  <c r="CH439" i="1"/>
  <c r="CI307" i="1"/>
  <c r="CI155" i="1"/>
  <c r="CI405" i="1"/>
  <c r="CI383" i="1"/>
  <c r="CI281" i="1"/>
  <c r="CH435" i="1"/>
  <c r="CH223" i="1"/>
  <c r="CH63" i="1"/>
  <c r="CH248" i="1"/>
  <c r="CH130" i="1"/>
  <c r="CH337" i="1"/>
  <c r="CH79" i="1"/>
  <c r="CH179" i="1"/>
  <c r="CH255" i="1"/>
  <c r="CH192" i="1"/>
  <c r="CH10" i="1"/>
  <c r="CH83" i="1"/>
  <c r="CH261" i="1"/>
  <c r="CH123" i="1"/>
  <c r="CH82" i="1"/>
  <c r="CH271" i="1"/>
  <c r="CH304" i="1"/>
  <c r="CH119" i="1"/>
  <c r="CH298" i="1"/>
  <c r="CH354" i="1"/>
  <c r="CH349" i="1"/>
  <c r="CH66" i="1"/>
  <c r="CH181" i="1"/>
  <c r="CH355" i="1"/>
  <c r="CH339" i="1"/>
  <c r="CH34" i="1"/>
  <c r="CH55" i="1"/>
  <c r="CH334" i="1"/>
  <c r="CH328" i="1"/>
  <c r="CH205" i="1"/>
  <c r="CH199" i="1"/>
  <c r="CH113" i="1"/>
  <c r="CH44" i="1"/>
  <c r="CH303" i="1"/>
  <c r="CH127" i="1"/>
  <c r="CH121" i="1"/>
  <c r="CH163" i="1"/>
  <c r="CH105" i="1"/>
  <c r="CH287" i="1"/>
  <c r="CH422" i="1"/>
  <c r="CH168" i="1"/>
  <c r="CH359" i="1"/>
  <c r="CH169" i="1"/>
  <c r="CH282" i="1"/>
  <c r="CH180" i="1"/>
  <c r="CH16" i="1"/>
  <c r="CH64" i="1"/>
  <c r="CH118" i="1"/>
  <c r="CH432" i="1"/>
  <c r="CH94" i="1"/>
  <c r="CH156" i="1"/>
  <c r="CH92" i="1"/>
  <c r="CH146" i="1"/>
  <c r="CI128" i="1"/>
  <c r="CI41" i="1"/>
  <c r="CI99" i="1"/>
  <c r="CI138" i="1"/>
  <c r="CH138" i="1"/>
  <c r="CI40" i="1"/>
  <c r="CH40" i="1"/>
  <c r="CI210" i="1"/>
  <c r="CH210" i="1"/>
  <c r="CI5" i="1"/>
  <c r="CH5" i="1"/>
  <c r="CI244" i="1"/>
  <c r="CH244" i="1"/>
  <c r="CI86" i="1"/>
  <c r="CH86" i="1"/>
  <c r="CI207" i="1"/>
  <c r="CH207" i="1"/>
  <c r="CI93" i="1"/>
  <c r="CH93" i="1"/>
  <c r="CI400" i="1"/>
  <c r="CH400" i="1"/>
  <c r="CH22" i="1"/>
  <c r="CH11" i="1"/>
  <c r="CH260" i="1"/>
  <c r="CH60" i="1"/>
  <c r="CH368" i="1"/>
  <c r="CH369" i="1"/>
  <c r="CH91" i="1"/>
  <c r="CH397" i="1"/>
  <c r="CI174" i="1"/>
  <c r="CH174" i="1"/>
  <c r="CI114" i="1"/>
  <c r="CH114" i="1"/>
  <c r="CI214" i="1"/>
  <c r="CH214" i="1"/>
  <c r="CI238" i="1"/>
  <c r="CH238" i="1"/>
  <c r="CI104" i="1"/>
  <c r="CH104" i="1"/>
  <c r="CI239" i="1"/>
  <c r="CH239" i="1"/>
  <c r="CI166" i="1"/>
  <c r="CH166" i="1"/>
  <c r="CI269" i="1"/>
  <c r="CH269" i="1"/>
  <c r="CI112" i="1"/>
  <c r="CH112" i="1"/>
  <c r="CI394" i="1"/>
  <c r="CH394" i="1"/>
  <c r="CI413" i="1"/>
  <c r="CH413" i="1"/>
  <c r="CI433" i="1"/>
  <c r="CH433" i="1"/>
  <c r="CI190" i="1"/>
  <c r="CH190" i="1"/>
  <c r="CI19" i="1"/>
  <c r="CH19" i="1"/>
  <c r="CI273" i="1"/>
  <c r="CH273" i="1"/>
  <c r="CI380" i="1"/>
  <c r="CH380" i="1"/>
  <c r="CI322" i="1"/>
  <c r="CH322" i="1"/>
  <c r="CI386" i="1"/>
  <c r="CH386" i="1"/>
  <c r="CI206" i="1"/>
  <c r="CH206" i="1"/>
  <c r="CI247" i="1"/>
  <c r="CH247" i="1"/>
  <c r="CI243" i="1"/>
  <c r="CH243" i="1"/>
  <c r="CI14" i="1"/>
  <c r="CH14" i="1"/>
  <c r="CI404" i="1"/>
  <c r="CH404" i="1"/>
  <c r="CI120" i="1"/>
  <c r="CH120" i="1"/>
  <c r="CI406" i="1"/>
  <c r="CH406" i="1"/>
  <c r="CI325" i="1"/>
  <c r="CH325" i="1"/>
  <c r="CI343" i="1"/>
  <c r="CH343" i="1"/>
  <c r="CI111" i="1"/>
  <c r="CH111" i="1"/>
  <c r="CI144" i="1"/>
  <c r="CH144" i="1"/>
  <c r="CI103" i="1"/>
  <c r="CH103" i="1"/>
  <c r="CI62" i="1"/>
  <c r="CH62" i="1"/>
  <c r="CI161" i="1"/>
  <c r="CH161" i="1"/>
  <c r="CI188" i="1"/>
  <c r="CH188" i="1"/>
  <c r="CI213" i="1"/>
  <c r="CH213" i="1"/>
  <c r="CI30" i="1"/>
  <c r="CH30" i="1"/>
  <c r="CI150" i="1"/>
  <c r="CH150" i="1"/>
  <c r="CI85" i="1"/>
  <c r="CH85" i="1"/>
  <c r="CI131" i="1"/>
  <c r="CH131" i="1"/>
  <c r="CI81" i="1"/>
  <c r="CH81" i="1"/>
  <c r="CI147" i="1"/>
  <c r="CH147" i="1"/>
  <c r="CI143" i="1"/>
  <c r="CH143" i="1"/>
  <c r="CI251" i="1"/>
  <c r="CH251" i="1"/>
  <c r="CI374" i="1"/>
  <c r="CH374" i="1"/>
  <c r="CH7" i="1"/>
  <c r="CH218" i="1"/>
  <c r="CH117" i="1"/>
  <c r="CH38" i="1"/>
  <c r="CH401" i="1"/>
  <c r="CH109" i="1"/>
  <c r="CH162" i="1"/>
  <c r="CH70" i="1"/>
  <c r="CH347" i="1"/>
  <c r="CI51" i="1"/>
  <c r="CI139" i="1"/>
  <c r="CI54" i="1"/>
  <c r="CH183" i="1"/>
  <c r="CH235" i="1"/>
  <c r="CH98" i="1"/>
  <c r="CH225" i="1"/>
  <c r="CH399" i="1"/>
  <c r="CH172" i="1"/>
  <c r="CH71" i="1"/>
  <c r="CH351" i="1"/>
  <c r="CH65" i="1"/>
  <c r="CH240" i="1"/>
  <c r="CH28" i="1"/>
  <c r="CH288" i="1"/>
  <c r="CH232" i="1"/>
  <c r="CH29" i="1"/>
  <c r="CH402" i="1"/>
  <c r="CH385" i="1"/>
  <c r="CH252" i="1"/>
  <c r="CH329" i="1"/>
  <c r="CH171" i="1"/>
  <c r="CH97" i="1"/>
  <c r="CH3" i="1"/>
  <c r="CH373" i="1"/>
  <c r="CH257" i="1"/>
  <c r="CH389" i="1"/>
  <c r="CH182" i="1"/>
  <c r="CH95" i="1"/>
  <c r="CH56" i="1"/>
  <c r="CH425" i="1"/>
  <c r="CH9" i="1"/>
  <c r="CH291" i="1"/>
  <c r="CH167" i="1"/>
  <c r="CH141" i="1"/>
  <c r="CH21" i="1"/>
  <c r="CH295" i="1"/>
  <c r="CH395" i="1"/>
  <c r="CH384" i="1"/>
  <c r="CH178" i="1"/>
  <c r="CH18" i="1"/>
  <c r="CH424" i="1"/>
  <c r="CH285" i="1"/>
  <c r="CH175" i="1"/>
  <c r="CH270" i="1"/>
  <c r="CH148" i="1"/>
  <c r="CH142" i="1"/>
  <c r="CH302" i="1"/>
  <c r="CH165" i="1"/>
  <c r="CH412" i="1"/>
  <c r="CH317" i="1"/>
  <c r="CH122" i="1"/>
  <c r="CH108" i="1"/>
  <c r="CH376" i="1"/>
  <c r="CI222" i="1"/>
  <c r="CI17" i="1"/>
  <c r="CI366" i="1"/>
  <c r="CI135" i="1"/>
  <c r="CI362" i="1"/>
  <c r="CI157" i="1"/>
  <c r="CI89" i="1"/>
  <c r="CI68" i="1"/>
  <c r="CI187" i="1"/>
  <c r="CI52" i="1"/>
  <c r="CH52" i="1"/>
  <c r="CI379" i="1"/>
  <c r="CH379" i="1"/>
  <c r="CI221" i="1"/>
  <c r="CH221" i="1"/>
  <c r="CI75" i="1"/>
  <c r="CH75" i="1"/>
  <c r="CI411" i="1"/>
  <c r="CH411" i="1"/>
  <c r="CI152" i="1"/>
  <c r="CH152" i="1"/>
  <c r="CI149" i="1"/>
  <c r="CH149" i="1"/>
  <c r="CI201" i="1"/>
  <c r="CH201" i="1"/>
  <c r="CI396" i="1"/>
  <c r="CH396" i="1"/>
  <c r="CI289" i="1"/>
  <c r="CH289" i="1"/>
  <c r="CI90" i="1"/>
  <c r="CH90" i="1"/>
  <c r="CI177" i="1"/>
  <c r="CH177" i="1"/>
  <c r="CI309" i="1"/>
  <c r="CH309" i="1"/>
  <c r="CI420" i="1"/>
  <c r="CH420" i="1"/>
  <c r="CI129" i="1"/>
  <c r="CH129" i="1"/>
  <c r="CI13" i="1"/>
  <c r="CH13" i="1"/>
  <c r="CI246" i="1"/>
  <c r="CH246" i="1"/>
  <c r="CI365" i="1"/>
  <c r="CH365" i="1"/>
</calcChain>
</file>

<file path=xl/sharedStrings.xml><?xml version="1.0" encoding="utf-8"?>
<sst xmlns="http://schemas.openxmlformats.org/spreadsheetml/2006/main" count="16754" uniqueCount="255">
  <si>
    <t>Id</t>
  </si>
  <si>
    <t>MSSubClass</t>
  </si>
  <si>
    <t>MSZoning</t>
  </si>
  <si>
    <t>LotFrontage</t>
  </si>
  <si>
    <t>LotArea</t>
  </si>
  <si>
    <t>Alley</t>
  </si>
  <si>
    <t>LotShape</t>
  </si>
  <si>
    <t>LandContour</t>
  </si>
  <si>
    <t>LotConfig</t>
  </si>
  <si>
    <t>LandSlope</t>
  </si>
  <si>
    <t>Neighborhood</t>
  </si>
  <si>
    <t>Condition1</t>
  </si>
  <si>
    <t>BldgType</t>
  </si>
  <si>
    <t>OverallQual</t>
  </si>
  <si>
    <t>OverallCond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</si>
  <si>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</si>
  <si>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</si>
  <si>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</si>
  <si>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</si>
  <si>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</si>
  <si>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</si>
  <si>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</si>
  <si>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</si>
  <si>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</si>
  <si>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</si>
  <si>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</si>
  <si>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</si>
  <si>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</si>
  <si>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</si>
  <si>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</si>
  <si>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TotalBsmtSF</t>
  </si>
  <si>
    <t>Heating</t>
  </si>
  <si>
    <t>HeatingQC</t>
  </si>
  <si>
    <t>CentralAir</t>
  </si>
  <si>
    <t>Electrical</t>
  </si>
  <si>
    <t>X1stFlrSF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</si>
  <si>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</si>
  <si>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</si>
  <si>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</si>
  <si>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</si>
  <si>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</si>
  <si>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</si>
  <si>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</si>
  <si>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</si>
  <si>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</si>
  <si>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</si>
  <si>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</si>
  <si>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</si>
  <si>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</si>
  <si>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</si>
  <si>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</si>
  <si>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</si>
  <si>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</si>
  <si>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</si>
  <si>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</si>
  <si>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</si>
  <si>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</si>
  <si>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</si>
  <si>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</si>
  <si>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X3SsnPorch</t>
  </si>
  <si>
    <t>ScreenPorch</t>
  </si>
  <si>
    <t>Fence</t>
  </si>
  <si>
    <t>MiscVal</t>
  </si>
  <si>
    <t>YrSold</t>
  </si>
  <si>
    <t>SaleType</t>
  </si>
  <si>
    <t>SaleCondition</t>
  </si>
  <si>
    <t>SalePrice</t>
  </si>
  <si>
    <t>PoolQC_f</t>
  </si>
  <si>
    <t>MiscFeature_f</t>
  </si>
  <si>
    <t>Condition2_f</t>
  </si>
  <si>
    <t>YearRemodeDecile</t>
  </si>
  <si>
    <t>MoSoldQtr</t>
  </si>
  <si>
    <t>AgeofHouse</t>
  </si>
  <si>
    <t>Time_Since_Remodel</t>
  </si>
  <si>
    <t>num_ext_materials</t>
  </si>
  <si>
    <t>num_basmt_materials</t>
  </si>
  <si>
    <t>perc_2nd_1st_floor</t>
  </si>
  <si>
    <t>perc_1st_tot_floor</t>
  </si>
  <si>
    <t>perc_unf_bsmt</t>
  </si>
  <si>
    <t>num_excellents</t>
  </si>
  <si>
    <t>perc_openArea</t>
  </si>
  <si>
    <t>pred</t>
  </si>
  <si>
    <t>RL</t>
  </si>
  <si>
    <t>Missing</t>
  </si>
  <si>
    <t>Reg</t>
  </si>
  <si>
    <t>Lvl</t>
  </si>
  <si>
    <t>Inside</t>
  </si>
  <si>
    <t>Gtl</t>
  </si>
  <si>
    <t>NAmes</t>
  </si>
  <si>
    <t>Norm</t>
  </si>
  <si>
    <t>1Fam</t>
  </si>
  <si>
    <t>Gable</t>
  </si>
  <si>
    <t>CompShg</t>
  </si>
  <si>
    <t>VinylSd</t>
  </si>
  <si>
    <t>None</t>
  </si>
  <si>
    <t>TA</t>
  </si>
  <si>
    <t>CBlock</t>
  </si>
  <si>
    <t>No</t>
  </si>
  <si>
    <t>BLQ</t>
  </si>
  <si>
    <t>Unf</t>
  </si>
  <si>
    <t>GasA</t>
  </si>
  <si>
    <t>Ex</t>
  </si>
  <si>
    <t>Y</t>
  </si>
  <si>
    <t>SBrkr</t>
  </si>
  <si>
    <t>Typ</t>
  </si>
  <si>
    <t>Fa</t>
  </si>
  <si>
    <t>Attchd</t>
  </si>
  <si>
    <t>No Fence</t>
  </si>
  <si>
    <t>WD</t>
  </si>
  <si>
    <t>Normal</t>
  </si>
  <si>
    <t>Q3</t>
  </si>
  <si>
    <t>IR1</t>
  </si>
  <si>
    <t>BrkFace</t>
  </si>
  <si>
    <t>FuseA</t>
  </si>
  <si>
    <t>Gd</t>
  </si>
  <si>
    <t>GdPrv</t>
  </si>
  <si>
    <t>Q4</t>
  </si>
  <si>
    <t>RM</t>
  </si>
  <si>
    <t>Grvl</t>
  </si>
  <si>
    <t>OldTown</t>
  </si>
  <si>
    <t>N</t>
  </si>
  <si>
    <t>No Fireplace</t>
  </si>
  <si>
    <t>Detchd</t>
  </si>
  <si>
    <t>NWAmes</t>
  </si>
  <si>
    <t>Feedr</t>
  </si>
  <si>
    <t>Hip</t>
  </si>
  <si>
    <t>HdBoard</t>
  </si>
  <si>
    <t>ALQ</t>
  </si>
  <si>
    <t>Rec</t>
  </si>
  <si>
    <t>Q2</t>
  </si>
  <si>
    <t>IR2</t>
  </si>
  <si>
    <t>FR2</t>
  </si>
  <si>
    <t>CollgCr</t>
  </si>
  <si>
    <t>PConc</t>
  </si>
  <si>
    <t>Av</t>
  </si>
  <si>
    <t>GLQ</t>
  </si>
  <si>
    <t>Fin</t>
  </si>
  <si>
    <t>PosA</t>
  </si>
  <si>
    <t>Plywood</t>
  </si>
  <si>
    <t>Min1</t>
  </si>
  <si>
    <t>RFn</t>
  </si>
  <si>
    <t>Mitchel</t>
  </si>
  <si>
    <t>Mn</t>
  </si>
  <si>
    <t>Mod</t>
  </si>
  <si>
    <t>MetalSd</t>
  </si>
  <si>
    <t>MnPrv</t>
  </si>
  <si>
    <t>HLS</t>
  </si>
  <si>
    <t>ClearCr</t>
  </si>
  <si>
    <t>Corner</t>
  </si>
  <si>
    <t>Wd Sdng</t>
  </si>
  <si>
    <t>Maj2</t>
  </si>
  <si>
    <t>Artery</t>
  </si>
  <si>
    <t>Stucco</t>
  </si>
  <si>
    <t>BrkTil</t>
  </si>
  <si>
    <t>LwQ</t>
  </si>
  <si>
    <t>GasW</t>
  </si>
  <si>
    <t>GdWo</t>
  </si>
  <si>
    <t>CWD</t>
  </si>
  <si>
    <t>Family</t>
  </si>
  <si>
    <t>NoRidge</t>
  </si>
  <si>
    <t>Low</t>
  </si>
  <si>
    <t>CulDSac</t>
  </si>
  <si>
    <t>Sev</t>
  </si>
  <si>
    <t>Flat</t>
  </si>
  <si>
    <t>Tar&amp;Grv</t>
  </si>
  <si>
    <t>Min2</t>
  </si>
  <si>
    <t>Abnorml</t>
  </si>
  <si>
    <t>SawyerW</t>
  </si>
  <si>
    <t>No Garage</t>
  </si>
  <si>
    <t>Gilbert</t>
  </si>
  <si>
    <t>RRAe</t>
  </si>
  <si>
    <t>New</t>
  </si>
  <si>
    <t>Partial</t>
  </si>
  <si>
    <t>Edwards</t>
  </si>
  <si>
    <t>TwnhsE</t>
  </si>
  <si>
    <t>Basment</t>
  </si>
  <si>
    <t>Timber</t>
  </si>
  <si>
    <t>Q1</t>
  </si>
  <si>
    <t>COD</t>
  </si>
  <si>
    <t>Duplex</t>
  </si>
  <si>
    <t>Stone</t>
  </si>
  <si>
    <t>RRNn</t>
  </si>
  <si>
    <t>BuiltIn</t>
  </si>
  <si>
    <t>Blmngtn</t>
  </si>
  <si>
    <t>NridgHt</t>
  </si>
  <si>
    <t>BrkSide</t>
  </si>
  <si>
    <t>IDOTRR</t>
  </si>
  <si>
    <t>Wd Shng</t>
  </si>
  <si>
    <t>RRAn</t>
  </si>
  <si>
    <t>MnWw</t>
  </si>
  <si>
    <t>CemntBd</t>
  </si>
  <si>
    <t>CmentBd</t>
  </si>
  <si>
    <t>Somerst</t>
  </si>
  <si>
    <t>Po</t>
  </si>
  <si>
    <t>Maj1</t>
  </si>
  <si>
    <t>FV</t>
  </si>
  <si>
    <t>P</t>
  </si>
  <si>
    <t>RH</t>
  </si>
  <si>
    <t>Sawyer</t>
  </si>
  <si>
    <t>Oth</t>
  </si>
  <si>
    <t>Slab</t>
  </si>
  <si>
    <t>No Basement</t>
  </si>
  <si>
    <t>2fmCon</t>
  </si>
  <si>
    <t>ConLD</t>
  </si>
  <si>
    <t>Wall</t>
  </si>
  <si>
    <t>FuseF</t>
  </si>
  <si>
    <t>Pave</t>
  </si>
  <si>
    <t>StoneBr</t>
  </si>
  <si>
    <t>Bnk</t>
  </si>
  <si>
    <t>Alloca</t>
  </si>
  <si>
    <t>RRNe</t>
  </si>
  <si>
    <t>WdShing</t>
  </si>
  <si>
    <t>SWISU</t>
  </si>
  <si>
    <t>NPkVill</t>
  </si>
  <si>
    <t>AsbShng</t>
  </si>
  <si>
    <t>2Types</t>
  </si>
  <si>
    <t>PosN</t>
  </si>
  <si>
    <t>WdShngl</t>
  </si>
  <si>
    <t>Twnhs</t>
  </si>
  <si>
    <t>BrkCmn</t>
  </si>
  <si>
    <t>Grav</t>
  </si>
  <si>
    <t>Gambrel</t>
  </si>
  <si>
    <t>ConLw</t>
  </si>
  <si>
    <t>C (all)</t>
  </si>
  <si>
    <t>ImStucc</t>
  </si>
  <si>
    <t>Crawfor</t>
  </si>
  <si>
    <t>CarPort</t>
  </si>
  <si>
    <t>Wood</t>
  </si>
  <si>
    <t>BrDale</t>
  </si>
  <si>
    <t>Veenker</t>
  </si>
  <si>
    <t>IR3</t>
  </si>
  <si>
    <t>MeadowV</t>
  </si>
  <si>
    <t>FuseP</t>
  </si>
  <si>
    <t>Metal</t>
  </si>
  <si>
    <t>Blueste</t>
  </si>
  <si>
    <t>Membran</t>
  </si>
  <si>
    <t>AdjLand</t>
  </si>
  <si>
    <t>OthW</t>
  </si>
  <si>
    <t>Mix</t>
  </si>
  <si>
    <t>ClyTile</t>
  </si>
  <si>
    <t>FR3</t>
  </si>
  <si>
    <t>residuals</t>
  </si>
  <si>
    <t>resi_sign</t>
  </si>
  <si>
    <t>resi_abs</t>
  </si>
  <si>
    <t>indx</t>
  </si>
  <si>
    <t>indx_bin</t>
  </si>
  <si>
    <t>Row Labels</t>
  </si>
  <si>
    <t>Grand Total</t>
  </si>
  <si>
    <t>Count of Id</t>
  </si>
  <si>
    <t>(Multiple Items)</t>
  </si>
  <si>
    <t>Column Labels</t>
  </si>
  <si>
    <t>sale_price</t>
  </si>
  <si>
    <t>Average of sale_price</t>
  </si>
  <si>
    <t>GrLivArea_bin</t>
  </si>
  <si>
    <t>Average of GrLivArea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</si>
</sst>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[validation.xlsx]Sheet2!PivotTable2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Sheet2!$A$5:$A$26</c:f>
              <c:strCache>
                <c:ptCount val="21"/>
                <c:pt idx="0">
                  <c:v>0.800171821305842</c:v>
                </c:pt>
                <c:pt idx="1">
                  <c:v>0.811487758945386</c:v>
                </c:pt>
                <c:pt idx="2">
                  <c:v>0.846818810511757</c:v>
                </c:pt>
                <c:pt idx="3">
                  <c:v>0.854074074074074</c:v>
                </c:pt>
                <c:pt idx="4">
                  <c:v>0.861460101867572</c:v>
                </c:pt>
                <c:pt idx="5">
                  <c:v>0.868905500390494</c:v>
                </c:pt>
                <c:pt idx="6">
                  <c:v>0.869</c:v>
                </c:pt>
                <c:pt idx="7">
                  <c:v>0.871792546921752</c:v>
                </c:pt>
                <c:pt idx="8">
                  <c:v>0.876571428571429</c:v>
                </c:pt>
                <c:pt idx="9">
                  <c:v>0.877010406811731</c:v>
                </c:pt>
                <c:pt idx="10">
                  <c:v>0.880659513216436</c:v>
                </c:pt>
                <c:pt idx="11">
                  <c:v>0.895491803278688</c:v>
                </c:pt>
                <c:pt idx="12">
                  <c:v>0.902971092077088</c:v>
                </c:pt>
                <c:pt idx="13">
                  <c:v>0.908898074621995</c:v>
                </c:pt>
                <c:pt idx="14">
                  <c:v>0.912376779846659</c:v>
                </c:pt>
                <c:pt idx="15">
                  <c:v>0.915492957746479</c:v>
                </c:pt>
                <c:pt idx="16">
                  <c:v>0.917587856789309</c:v>
                </c:pt>
                <c:pt idx="17">
                  <c:v>0.92330383480826</c:v>
                </c:pt>
                <c:pt idx="18">
                  <c:v>0.928229166666667</c:v>
                </c:pt>
                <c:pt idx="19">
                  <c:v>0.933360756890169</c:v>
                </c:pt>
                <c:pt idx="20">
                  <c:v>0.941303048416019</c:v>
                </c:pt>
              </c:strCache>
            </c:strRef>
          </c:cat>
          <c:val>
            <c:numRef>
              <c:f>Sheet2!$B$5:$B$26</c:f>
              <c:numCache>
                <c:formatCode>General</c:formatCode>
                <c:ptCount val="21"/>
                <c:pt idx="0">
                  <c:v>109.74615799720935</c:v>
                </c:pt>
                <c:pt idx="1">
                  <c:v>106.48154518775615</c:v>
                </c:pt>
                <c:pt idx="2">
                  <c:v>96.424703256273119</c:v>
                </c:pt>
                <c:pt idx="3">
                  <c:v>120.53253066029193</c:v>
                </c:pt>
                <c:pt idx="4">
                  <c:v>107.7444277215229</c:v>
                </c:pt>
                <c:pt idx="5">
                  <c:v>155.14316656344445</c:v>
                </c:pt>
                <c:pt idx="6">
                  <c:v>112.72098622404805</c:v>
                </c:pt>
                <c:pt idx="7">
                  <c:v>125.51565127394434</c:v>
                </c:pt>
                <c:pt idx="8">
                  <c:v>113.25387243248288</c:v>
                </c:pt>
                <c:pt idx="9">
                  <c:v>97.555361244784663</c:v>
                </c:pt>
                <c:pt idx="10">
                  <c:v>129.25749026199534</c:v>
                </c:pt>
                <c:pt idx="11">
                  <c:v>128.45074947952304</c:v>
                </c:pt>
                <c:pt idx="12">
                  <c:v>127.62246515677394</c:v>
                </c:pt>
                <c:pt idx="13">
                  <c:v>154.14477437222499</c:v>
                </c:pt>
                <c:pt idx="14">
                  <c:v>124.51407346452837</c:v>
                </c:pt>
                <c:pt idx="15">
                  <c:v>102.31949406621935</c:v>
                </c:pt>
                <c:pt idx="16">
                  <c:v>126.05437981156952</c:v>
                </c:pt>
                <c:pt idx="17">
                  <c:v>93.485161703095258</c:v>
                </c:pt>
                <c:pt idx="18">
                  <c:v>120.98467172175282</c:v>
                </c:pt>
                <c:pt idx="19">
                  <c:v>114.40663558587232</c:v>
                </c:pt>
                <c:pt idx="20">
                  <c:v>115.38103090968389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52544"/>
        <c:axId val="892351424"/>
      </c:lineChart>
      <c:catAx>
        <c:axId val="8923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51424"/>
        <c:crosses val="autoZero"/>
        <c:auto val="1"/>
        <c:lblAlgn val="ctr"/>
        <c:lblOffset val="100"/>
        <c:noMultiLvlLbl val="0"/>
      </c:catAx>
      <c:valAx>
        <c:axId val="892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23811</xdr:rowOff>
    </xdr:from>
    <xdr:to>
      <xdr:col>12</xdr:col>
      <xdr:colOff>600075</xdr:colOff>
      <xdr:row>19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2672.927022685188" createdVersion="5" refreshedVersion="5" minRefreshableVersion="3" recordCount="438">
  <cacheSource type="worksheet">
    <worksheetSource ref="A1:CK439" sheet="validation"/>
  </cacheSource>
  <cacheFields count="89">
    <cacheField name="Id" numFmtId="0">
      <sharedItems containsSemiMixedTypes="0" containsString="0" containsNumber="1" containsInteger="1" minValue="1" maxValue="1459"/>
    </cacheField>
    <cacheField name="MSSubClass" numFmtId="0">
      <sharedItems containsSemiMixedTypes="0" containsString="0" containsNumber="1" containsInteger="1" minValue="20" maxValue="190" count="15">
        <n v="60"/>
        <n v="20"/>
        <n v="190"/>
        <n v="50"/>
        <n v="70"/>
        <n v="120"/>
        <n v="90"/>
        <n v="160"/>
        <n v="85"/>
        <n v="75"/>
        <n v="40"/>
        <n v="30"/>
        <n v="180"/>
        <n v="45"/>
        <n v="80"/>
      </sharedItems>
    </cacheField>
    <cacheField name="MSZoning" numFmtId="0">
      <sharedItems/>
    </cacheField>
    <cacheField name="LotFrontage" numFmtId="0">
      <sharedItems containsSemiMixedTypes="0" containsString="0" containsNumber="1" containsInteger="1" minValue="21" maxValue="182"/>
    </cacheField>
    <cacheField name="LotArea" numFmtId="0">
      <sharedItems containsSemiMixedTypes="0" containsString="0" containsNumber="1" containsInteger="1" minValue="1300" maxValue="215245"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/>
    </cacheField>
    <cacheField name="Condition1" numFmtId="0">
      <sharedItems/>
    </cacheField>
    <cacheField name="BldgType" numFmtId="0">
      <sharedItems/>
    </cacheField>
    <cacheField name="OverallQual" numFmtId="0">
      <sharedItems containsSemiMixedTypes="0" containsString="0" containsNumber="1" containsInteger="1" minValue="1" maxValue="10" count="9">
        <n v="10"/>
        <n v="8"/>
        <n v="5"/>
        <n v="7"/>
        <n v="6"/>
        <n v="9"/>
        <n v="4"/>
        <n v="1"/>
        <n v="3"/>
      </sharedItems>
    </cacheField>
    <cacheField name="OverallCond" numFmtId="0">
      <sharedItems containsSemiMixedTypes="0" containsString="0" containsNumber="1" containsInteger="1" minValue="1" maxValue="9" count="9">
        <n v="5"/>
        <n v="6"/>
        <n v="8"/>
        <n v="7"/>
        <n v="4"/>
        <n v="9"/>
        <n v="3"/>
        <n v="1"/>
        <n v="2"/>
      </sharedItems>
    </cacheField>
    <cacheField name="RoofStyle" numFmtId="0">
      <sharedItems/>
    </cacheField>
    <cacheField name="RoofMatl" numFmtId="0">
      <sharedItems/>
    </cacheField>
    <cacheField name="Exterior1st" numFmtId="0">
      <sharedItems/>
    </cacheField>
    <cacheField name="Exterior2nd" numFmtId="0">
      <sharedItems/>
    </cacheField>
    <cacheField name="MasVnrType" numFmtId="0">
      <sharedItems/>
    </cacheField>
    <cacheField name="MasVnrArea" numFmtId="0">
      <sharedItems containsSemiMixedTypes="0" containsString="0" containsNumber="1" containsInteger="1" minValue="0" maxValue="1170"/>
    </cacheField>
    <cacheField name="ExterQual" numFmtId="0">
      <sharedItems/>
    </cacheField>
    <cacheField name="ExterCond" numFmtId="0">
      <sharedItems/>
    </cacheField>
    <cacheField name="Foundation" numFmtId="0">
      <sharedItems/>
    </cacheField>
    <cacheField name="BsmtQual" numFmtId="0">
      <sharedItems/>
    </cacheField>
    <cacheField name="BsmtCond" numFmtId="0">
      <sharedItems/>
    </cacheField>
    <cacheField name="BsmtExposure" numFmtId="0">
      <sharedItems/>
    </cacheField>
    <cacheField name="BsmtFinType1" numFmtId="0">
      <sharedItems/>
    </cacheField>
    <cacheField name="BsmtFinSF1" numFmtId="0">
      <sharedItems containsSemiMixedTypes="0" containsString="0" containsNumber="1" containsInteger="1" minValue="0" maxValue="5644"/>
    </cacheField>
    <cacheField name="BsmtFinType2" numFmtId="0">
      <sharedItems/>
    </cacheField>
    <cacheField name="TotalBsmtSF" numFmtId="0">
      <sharedItems containsSemiMixedTypes="0" containsString="0" containsNumber="1" containsInteger="1" minValue="0" maxValue="611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X1stFlrSF" numFmtId="0">
      <sharedItems containsSemiMixedTypes="0" containsString="0" containsNumber="1" containsInteger="1" minValue="334" maxValue="4692"/>
    </cacheField>
    <cacheField name="LowQualFinSF" numFmtId="0">
      <sharedItems containsSemiMixedTypes="0" containsString="0" containsNumber="1" containsInteger="1" minValue="0" maxValue="515"/>
    </cacheField>
    <cacheField name="GrLivArea" numFmtId="0">
      <sharedItems containsSemiMixedTypes="0" containsString="0" containsNumber="1" containsInteger="1" minValue="334" maxValue="5642"/>
    </cacheField>
    <cacheField name="GrLivArea_bin" numFmtId="0">
      <sharedItems containsSemiMixedTypes="0" containsString="0" containsNumber="1" containsInteger="1" minValue="0" maxValue="1" count="2">
        <n v="1"/>
        <n v="0"/>
      </sharedItems>
    </cacheField>
    <cacheField name="BsmtFullBath" numFmtId="0">
      <sharedItems containsSemiMixedTypes="0" containsString="0" containsNumber="1" containsInteger="1" minValue="0" maxValue="3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8"/>
    </cacheField>
    <cacheField name="KitchenAbvGr" numFmtId="0">
      <sharedItems containsSemiMixedTypes="0" containsString="0" containsNumber="1" containsInteger="1" minValue="1" maxValue="2"/>
    </cacheField>
    <cacheField name="KitchenQual" numFmtId="0">
      <sharedItems/>
    </cacheField>
    <cacheField name="TotRmsAbvGrd" numFmtId="0">
      <sharedItems containsSemiMixedTypes="0" containsString="0" containsNumber="1" containsInteger="1" minValue="2" maxValue="14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/>
    </cacheField>
    <cacheField name="FireplaceQu" numFmtId="0">
      <sharedItems/>
    </cacheField>
    <cacheField name="GarageType" numFmtId="0">
      <sharedItems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/>
    </cacheField>
    <cacheField name="GarageArea" numFmtId="0">
      <sharedItems containsSemiMixedTypes="0" containsString="0" containsNumber="1" containsInteger="1" minValue="0" maxValue="1418"/>
    </cacheField>
    <cacheField name="GarageQual" numFmtId="0">
      <sharedItems/>
    </cacheField>
    <cacheField name="GarageCond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670"/>
    </cacheField>
    <cacheField name="OpenPorchSF" numFmtId="0">
      <sharedItems containsSemiMixedTypes="0" containsString="0" containsNumber="1" containsInteger="1" minValue="0" maxValue="319"/>
    </cacheField>
    <cacheField name="EnclosedPorch" numFmtId="0">
      <sharedItems containsSemiMixedTypes="0" containsString="0" containsNumber="1" containsInteger="1" minValue="0" maxValue="318"/>
    </cacheField>
    <cacheField name="X3SsnPorch" numFmtId="0">
      <sharedItems containsSemiMixedTypes="0" containsString="0" containsNumber="1" containsInteger="1" minValue="0" maxValue="508"/>
    </cacheField>
    <cacheField name="ScreenPorch" numFmtId="0">
      <sharedItems containsSemiMixedTypes="0" containsString="0" containsNumber="1" containsInteger="1" minValue="0" maxValue="385"/>
    </cacheField>
    <cacheField name="Fence" numFmtId="0">
      <sharedItems/>
    </cacheField>
    <cacheField name="MiscVal" numFmtId="0">
      <sharedItems containsSemiMixedTypes="0" containsString="0" containsNumber="1" containsInteger="1" minValue="0" maxValue="1300"/>
    </cacheField>
    <cacheField name="YrSold" numFmtId="0">
      <sharedItems containsSemiMixedTypes="0" containsString="0" containsNumber="1" containsInteger="1" minValue="2006" maxValue="2010"/>
    </cacheField>
    <cacheField name="SaleType" numFmtId="0">
      <sharedItems/>
    </cacheField>
    <cacheField name="SaleCondition" numFmtId="0">
      <sharedItems/>
    </cacheField>
    <cacheField name="PoolQC_f" numFmtId="0">
      <sharedItems containsSemiMixedTypes="0" containsString="0" containsNumber="1" containsInteger="1" minValue="0" maxValue="1"/>
    </cacheField>
    <cacheField name="MiscFeature_f" numFmtId="0">
      <sharedItems containsSemiMixedTypes="0" containsString="0" containsNumber="1" containsInteger="1" minValue="0" maxValue="1"/>
    </cacheField>
    <cacheField name="Condition2_f" numFmtId="0">
      <sharedItems containsSemiMixedTypes="0" containsString="0" containsNumber="1" containsInteger="1" minValue="0" maxValue="1"/>
    </cacheField>
    <cacheField name="YearRemodeDecile" numFmtId="0">
      <sharedItems containsSemiMixedTypes="0" containsString="0" containsNumber="1" containsInteger="1" minValue="1" maxValue="4"/>
    </cacheField>
    <cacheField name="MoSoldQtr" numFmtId="0">
      <sharedItems/>
    </cacheField>
    <cacheField name="AgeofHouse" numFmtId="0">
      <sharedItems containsSemiMixedTypes="0" containsString="0" containsNumber="1" containsInteger="1" minValue="0" maxValue="136"/>
    </cacheField>
    <cacheField name="Time_Since_Remodel" numFmtId="0">
      <sharedItems containsSemiMixedTypes="0" containsString="0" containsNumber="1" containsInteger="1" minValue="0" maxValue="60"/>
    </cacheField>
    <cacheField name="num_ext_materials" numFmtId="0">
      <sharedItems containsSemiMixedTypes="0" containsString="0" containsNumber="1" containsInteger="1" minValue="1" maxValue="2"/>
    </cacheField>
    <cacheField name="num_basmt_materials" numFmtId="0">
      <sharedItems containsSemiMixedTypes="0" containsString="0" containsNumber="1" containsInteger="1" minValue="-1" maxValue="2"/>
    </cacheField>
    <cacheField name="perc_2nd_1st_floor" numFmtId="0">
      <sharedItems containsSemiMixedTypes="0" containsString="0" containsNumber="1" minValue="0" maxValue="1.74025974025974"/>
    </cacheField>
    <cacheField name="perc_1st_tot_floor" numFmtId="0">
      <sharedItems containsSemiMixedTypes="0" containsString="0" containsNumber="1" minValue="0.36492890995260702" maxValue="1"/>
    </cacheField>
    <cacheField name="perc_unf_bsmt" numFmtId="0">
      <sharedItems containsSemiMixedTypes="0" containsString="0" containsNumber="1" minValue="-1" maxValue="1"/>
    </cacheField>
    <cacheField name="num_excellents" numFmtId="0">
      <sharedItems containsSemiMixedTypes="0" containsString="0" containsNumber="1" minValue="0" maxValue="0.55555555555555602"/>
    </cacheField>
    <cacheField name="perc_openArea" numFmtId="0">
      <sharedItems containsSemiMixedTypes="0" containsString="0" containsNumber="1" minValue="0.50016594756057087" maxValue="1.9453846153846199" count="868">
        <n v="0.92655782866623881"/>
        <n v="0.82457658548646307"/>
        <n v="0.88651033201764573"/>
        <n v="0.94130304841601908"/>
        <n v="0.88909547738693462"/>
        <n v="0.99016761812219123"/>
        <n v="0.85974464889222679"/>
        <n v="0.91099390143398717"/>
        <n v="0.89566477478565387"/>
        <n v="0.96514423076923073"/>
        <n v="0.87689871139586784"/>
        <n v="0.80469483568075117"/>
        <n v="0.8540740740740741"/>
        <n v="0.65789473684210531"/>
        <n v="0.90725925925925921"/>
        <n v="0.84522875816993459"/>
        <n v="0.95525574246434974"/>
        <n v="0.909965034965035"/>
        <n v="0.88025558097341638"/>
        <n v="0.80969601084868348"/>
        <n v="0.95270838108335243"/>
        <n v="0.82139505786675004"/>
        <n v="0.7521779425393883"/>
        <n v="0.84756674872183302"/>
        <n v="0.8801652892561983"/>
        <n v="0.68790849673202614"/>
        <n v="0.66431978196684083"/>
        <n v="0.82962643057654939"/>
        <n v="0.88888888888888884"/>
        <n v="0.9050549450549451"/>
        <n v="0.94789464663200595"/>
        <n v="0.85057602372533359"/>
        <n v="0.91758785678930865"/>
        <n v="0.88181818181818183"/>
        <n v="0.93073895933537387"/>
        <n v="0.87411821108143273"/>
        <n v="0.56836313617606604"/>
        <n v="0.83648148148148149"/>
        <n v="0.8065796937039138"/>
        <n v="0.9182377049180328"/>
        <n v="0.87431227471068107"/>
        <n v="0.80061809327589439"/>
        <n v="0.86313846153846152"/>
        <n v="0.94989622249896222"/>
        <n v="0.83170289855072466"/>
        <n v="0.86068594104308394"/>
        <n v="0.90775500123487285"/>
        <n v="0.90403775563712641"/>
        <n v="0.85038535645472058"/>
        <n v="0.87730904716900082"/>
        <n v="0.91857471264367818"/>
        <n v="0.89549180327868849"/>
        <n v="0.7028888888888889"/>
        <n v="0.89500411748558883"/>
        <n v="0.70978293190603625"/>
        <n v="0.87179254692175179"/>
        <n v="0.88266734538050395"/>
        <n v="0.8403508771929824"/>
        <n v="0.95003542494532234"/>
        <n v="0.91439560439560441"/>
        <n v="0.8689055003904943"/>
        <n v="0.89827586206896548"/>
        <n v="0.90907393577296491"/>
        <n v="0.88368522072936662"/>
        <n v="0.89337314582931993"/>
        <n v="0.88822222222222225"/>
        <n v="0.86423677332768245"/>
        <n v="0.88724637681159424"/>
        <n v="0.8860507246376812"/>
        <n v="0.87798994974874367"/>
        <n v="0.86052989130434787"/>
        <n v="0.86931818181818177"/>
        <n v="0.92104843849585727"/>
        <n v="0.89034771317270234"/>
        <n v="0.92330383480825962"/>
        <n v="0.88766961651917409"/>
        <n v="0.87134972403411937"/>
        <n v="0.625"/>
        <n v="0.54443053817271592"/>
        <n v="0.85109489051094889"/>
        <n v="0.8665740974501388"/>
        <n v="0.86789716545814111"/>
        <n v="0.84507758839989822"/>
        <n v="0.86314575265716409"/>
        <n v="0.87343263485651768"/>
        <n v="0.50016594756057087"/>
        <n v="0.95957906474318766"/>
        <n v="0.83840873085724343"/>
        <n v="0.9105291871249318"/>
        <n v="0.90374983078380944"/>
        <n v="0.89543554863558139"/>
        <n v="0.89734513274336281"/>
        <n v="0.88479780329505742"/>
        <n v="0.80840488025305013"/>
        <n v="0.91794871794871791"/>
        <n v="0.90811428571428576"/>
        <n v="0.86686390532544377"/>
        <n v="0.81148775894538605"/>
        <n v="0.84368051992474768"/>
        <n v="0.90690409247110282"/>
        <n v="0.84060238607471149"/>
        <n v="0.89605197401299352"/>
        <n v="0.93889384478144511"/>
        <n v="0.82220000000000004"/>
        <n v="0.84474445515911278"/>
        <n v="0.76608187134502925"/>
        <n v="0.8396207177814029"/>
        <n v="0.90877551020408165"/>
        <n v="0.90186666666666671"/>
        <n v="0.6679824561403509"/>
        <n v="0.81325379328232394"/>
        <n v="0.94607087827426806"/>
        <n v="0.92004749653671092"/>
        <n v="0.81669498725573497"/>
        <n v="0.86850000000000005"/>
        <n v="0.9498690609801721"/>
        <n v="0.93088207033502013"/>
        <n v="0.70829931972789117"/>
        <n v="0.88065951321643554"/>
        <n v="0.84727424053266753"/>
        <n v="0.89877993673746048"/>
        <n v="0.90531764705882356"/>
        <n v="0.85397553516819569"/>
        <n v="0.878"/>
        <n v="0.82599999999999996"/>
        <n v="0.78107810781078113"/>
        <n v="0.87623355263157898"/>
        <n v="0.85599999999999998"/>
        <n v="0.69005628517823636"/>
        <n v="0.85240761478163496"/>
        <n v="0.94877795111804475"/>
        <n v="0.83171442447790189"/>
        <n v="0.82133333333333336"/>
        <n v="0.79335384615384619"/>
        <n v="0.86899999999999999"/>
        <n v="0.93093887838689349"/>
        <n v="0.88839999999999997"/>
        <n v="0.88743055979488428"/>
        <n v="0.89570891395708918"/>
        <n v="0.81399631675874773"/>
        <n v="0.89017532252729081"/>
        <n v="0.8863849765258216"/>
        <n v="0.93320000000000003"/>
        <n v="0.66143790849673201"/>
        <n v="0.86435137895812053"/>
        <n v="0.83120000000000005"/>
        <n v="0.90870609770049193"/>
        <n v="0.93948717948717952"/>
        <n v="0.79754718788924017"/>
        <n v="0.94697260379096004"/>
        <n v="0.88725333333333334"/>
        <n v="0.87047619047619051"/>
        <n v="0.9135802469135802"/>
        <n v="0.88082577416327812"/>
        <n v="0.88833333333333331"/>
        <n v="0.84890089826918869"/>
        <n v="0.88094907728597194"/>
        <n v="0.61538461538461542"/>
        <n v="0.85522072723229181"/>
        <n v="0.93051428571428574"/>
        <n v="0.72939346811819594"/>
        <n v="0.87383333333333335"/>
        <n v="0.91288888888888886"/>
        <n v="0.80493895671476134"/>
        <n v="0.86669840514163299"/>
        <n v="0.83364393092309608"/>
        <n v="0.73559238189463272"/>
        <n v="0.88487615884876158"/>
        <n v="0.88515488018702515"/>
        <n v="0.88755107997664917"/>
        <n v="0.84441125217824242"/>
        <n v="0.87233595800524932"/>
        <n v="0.88134831460674157"/>
        <n v="0.90834097158570115"/>
        <n v="0.84088888888888891"/>
        <n v="0.86262857142857141"/>
        <n v="0.95455588707826489"/>
        <n v="0.64252932177460476"/>
        <n v="0.9673220067425482"/>
        <n v="0.88880115804711146"/>
        <n v="0.84166666666666667"/>
        <n v="0.83431952662721898"/>
        <n v="0.88909090909090904"/>
        <n v="0.89284274193548385"/>
        <n v="0.8933238510089786"/>
        <n v="0.89588979223125564"/>
        <n v="0.88022941970310387"/>
        <n v="0.97050699300699306"/>
        <n v="0.89571386918067841"/>
        <n v="0.82288359788359788"/>
        <n v="0.52734129478315528"/>
        <n v="0.89206660137120475"/>
        <n v="0.89452899248699669"/>
        <n v="0.8703448275862069"/>
        <n v="0.63675011809163906"/>
        <n v="0.90595912100566167"/>
        <n v="0.90144532886468365"/>
        <n v="0.84609282030940103"/>
        <n v="0.9183792734002143"/>
        <n v="0.92295486600846266"/>
        <n v="0.84711403097137494"/>
        <n v="0.87381055363321802"/>
        <n v="0.8919510061242345"/>
        <n v="0.88906040959143773"/>
        <n v="0.91141370869033045"/>
        <n v="0.90697916666666667"/>
        <n v="0.90595471563558572"/>
        <n v="0.89571377966702093"/>
        <n v="0.89146666666666663"/>
        <n v="0.83999495649981082"/>
        <n v="0.86589874857792948"/>
        <n v="0.72799999999999998"/>
        <n v="0.86763636363636365"/>
        <n v="0.67641681901279704"/>
        <n v="0.60213702074167186"/>
        <n v="0.89337142857142859"/>
        <n v="0.96386030305485781"/>
        <n v="0.90138951142985213"/>
        <n v="0.87803538072739262"/>
        <n v="0.87444373808010167"/>
        <n v="0.82118380062305296"/>
        <n v="0.87045197028830412"/>
        <n v="0.90930232558139534"/>
        <n v="0.89533103712208195"/>
        <n v="0.90381189882436763"/>
        <n v="0.90337500000000004"/>
        <n v="0.88507042253521129"/>
        <n v="0.88067150635208713"/>
        <n v="0.8486915146708961"/>
        <n v="0.87966573816155991"/>
        <n v="0.89387356072126878"/>
        <n v="0.91777356103731811"/>
        <n v="0.8412997671065765"/>
        <n v="0.89486375693272247"/>
        <n v="0.89676910953506694"/>
        <n v="0.89439999999999997"/>
        <n v="0.62394451145958985"/>
        <n v="0.77500000000000002"/>
        <n v="0.73244444444444445"/>
        <n v="0.81909688242695378"/>
        <n v="0.84045307443365691"/>
        <n v="0.91045097406091913"/>
        <n v="0.92141029740965785"/>
        <n v="0.74905303030303028"/>
        <n v="0.86882752164755439"/>
        <n v="0.80560064935064934"/>
        <n v="0.79817773339990017"/>
        <n v="0.88326670474014846"/>
        <n v="0.95394583508134057"/>
        <n v="0.91134179161860818"/>
        <n v="0.87331871345029244"/>
        <n v="0.84681881051175656"/>
        <n v="0.89959999999999996"/>
        <n v="0.90210681038706519"/>
        <n v="0.91549295774647887"/>
        <n v="0.87476190476190474"/>
        <n v="0.53971354166666663"/>
        <n v="0.81088574347001319"/>
        <n v="0.87657142857142856"/>
        <n v="0.88956545806808751"/>
        <n v="0.94787535410764867"/>
        <n v="0.85706487125830222"/>
        <n v="0.85754716981132073"/>
        <n v="0.9168868339938353"/>
        <n v="0.86350649350649356"/>
        <n v="0.93473272711821198"/>
        <n v="0.89733333333333332"/>
        <n v="0.7096396817969115"/>
        <n v="0.9066158706560119"/>
        <n v="0.56846153846153846"/>
        <n v="0.86784140969162993"/>
        <n v="0.83434984142473778"/>
        <n v="0.86810167162812002"/>
        <n v="0.77430340557275545"/>
        <n v="0.85507246376811596"/>
        <n v="0.85297577040696304"/>
        <n v="0.9151746031746032"/>
        <n v="0.90978043912175643"/>
        <n v="0.90171766579456258"/>
        <n v="0.94257409117622371"/>
        <n v="0.90632911392405058"/>
        <n v="0.90297109207708781"/>
        <n v="0.86290688185692266"/>
        <n v="0.90539682539682542"/>
        <n v="0.88767800058122637"/>
        <n v="0.91563571322104631"/>
        <n v="0.90889807462199501"/>
        <n v="0.90745192307692313"/>
        <n v="0.9046464646464647"/>
        <n v="0.99054101140560757"/>
        <n v="0.89359605911330053"/>
        <n v="0.83620889748549321"/>
        <n v="0.89230769230769236"/>
        <n v="0.90202262598560168"/>
        <n v="0.8271008403361344"/>
        <n v="0.90188679245283021"/>
        <n v="0.89873191641364525"/>
        <n v="0.91271419828641376"/>
        <n v="0.89869822485207096"/>
        <n v="0.89974150664697194"/>
        <n v="0.91673076923076924"/>
        <n v="0.84582441113490359"/>
        <n v="0.87663107947805452"/>
        <n v="0.93983644859813087"/>
        <n v="0.87849999999999995"/>
        <n v="0.85507576620713233"/>
        <n v="0.90125769333690131"/>
        <n v="0.9044747998115874"/>
        <n v="0.80856882406563357"/>
        <n v="0.89835164835164838"/>
        <n v="0.89625138347528988"/>
        <n v="0.89166666666666672"/>
        <n v="0.79920000000000002"/>
        <n v="0.91333333333333333"/>
        <n v="0.88204155013983221"/>
        <n v="0.87765155323213029"/>
        <n v="0.87628205128205128"/>
        <n v="0.90474137931034482"/>
        <n v="0.87459196842025355"/>
        <n v="0.9302255639097744"/>
        <n v="0.85941644562334218"/>
        <n v="0.93875873407316068"/>
        <n v="0.83882366351305138"/>
        <n v="0.93336075689016862"/>
        <n v="0.86820524835988755"/>
        <n v="0.88498512245365069"/>
        <n v="0.87315157116451014"/>
        <n v="0.89766081871345027"/>
        <n v="0.9026439844230375"/>
        <n v="0.88604166666666662"/>
        <n v="0.94434065580106941"/>
        <n v="0.8952039019103103"/>
        <n v="0.88223713646532442"/>
        <n v="0.87642857142857145"/>
        <n v="0.84481776765375849"/>
        <n v="0.94482758620689655"/>
        <n v="0.8589674788021896"/>
        <n v="0.91958399108552324"/>
        <n v="0.87361769352290675"/>
        <n v="0.91187946455369473"/>
        <n v="0.6875"/>
        <n v="0.88380138380138384"/>
        <n v="0.84315937940761632"/>
        <n v="0.8847435897435898"/>
        <n v="0.84533333333333338"/>
        <n v="0.80927152317880791"/>
        <n v="0.87596388941132219"/>
        <n v="0.88212300208478112"/>
        <n v="0.82038440714672445"/>
        <n v="0.86721335059703641"/>
        <n v="0.85985544530197233"/>
        <n v="0.86146010186757216"/>
        <n v="0.88540120183810533"/>
        <n v="0.94318181818181823"/>
        <n v="0.88874045801526713"/>
        <n v="0.80330697340043133"/>
        <n v="0.87140740740740741"/>
        <n v="0.92703419811320753"/>
        <n v="0.92552388144232589"/>
        <n v="0.7345726039920768"/>
        <n v="0.81"/>
        <n v="0.91898623824646619"/>
        <n v="0.84510250569476086"/>
        <n v="0.88410714285714287"/>
        <n v="0.74047007702942924"/>
        <n v="0.85555555555555551"/>
        <n v="0.86044191019244476"/>
        <n v="0.6015625"/>
        <n v="0.75729418323731645"/>
        <n v="0.95186747929363968"/>
        <n v="0.91743170937764007"/>
        <n v="0.89477365843909262"/>
        <n v="0.92822916666666666"/>
        <n v="0.90149169715733179"/>
        <n v="0.87"/>
        <n v="0.89622956289622957"/>
        <n v="0.78127671701339418"/>
        <n v="0.96952380952380957"/>
        <n v="0.89611428571428575"/>
        <n v="0.84815618221258138"/>
        <n v="0.85485175202156338"/>
        <n v="0.837890625"/>
        <n v="0.8975238095238095"/>
        <n v="0.87502958579881662"/>
        <n v="0.88168781025923881"/>
        <n v="0.91865644395764878"/>
        <n v="0.87122969837587005"/>
        <n v="0.87603102302105129"/>
        <n v="0.83573667711598743"/>
        <n v="0.8798929407828705"/>
        <n v="0.85545722713864303"/>
        <n v="0.90454692034827477"/>
        <n v="0.84041037332573387"/>
        <n v="0.8890242251996211"/>
        <n v="0.88461942257217852"/>
        <n v="0.88743961352657008"/>
        <n v="0.90065359477124185"/>
        <n v="0.91242718446601945"/>
        <n v="0.86292134831460676"/>
        <n v="0.87010898695729855"/>
        <n v="0.86277777777777775"/>
        <n v="0.76099744245524292"/>
        <n v="0.9146903820816864"/>
        <n v="0.80017182130584197"/>
        <n v="0.88222222222222224"/>
        <n v="0.87570621468926557"/>
        <n v="0.84983333333333333"/>
        <n v="0.91101369863013704"/>
        <n v="0.84493252183117229"/>
        <n v="0.87439913164831762"/>
        <n v="0.91054086063955786"/>
        <n v="0.90721315021087923"/>
        <n v="0.9007215007215007"/>
        <n v="0.64289088332546052"/>
        <n v="0.90714285714285714"/>
        <n v="0.86826923076923079"/>
        <n v="0.87260726072607264"/>
        <n v="0.89301470588235299"/>
        <n v="0.821354628808045"/>
        <n v="0.90814624759461193"/>
        <n v="0.87832250443000592"/>
        <n v="0.90767851807588884"/>
        <n v="0.9058773873588688"/>
        <n v="0.87701040681173137"/>
        <n v="0.84933333333333338"/>
        <n v="0.86348720192518047"/>
        <n v="0.87653581060833086"/>
        <n v="0.84357142857142853"/>
        <n v="0.92223079891933613"/>
        <n v="0.91237677984665932"/>
        <n v="0.87752632215902215"/>
        <n v="0.85009182736455469"/>
        <n v="0.83185550082101811"/>
        <n v="0.87761096605744127"/>
        <n v="1.0460541649186601" u="1"/>
        <n v="1.0985083028426701" u="1"/>
        <n v="1.1965646684108699" u="1"/>
        <n v="1.10466896287792" u="1"/>
        <n v="1.1961142857142899" u="1"/>
        <n v="1.4602864583333299" u="1"/>
        <n v="1.3115822320117501" u="1"/>
        <n v="1.15684062059238" u="1"/>
        <n v="1.1125694402051201" u="1"/>
        <n v="1.15518223234624" u="1"/>
        <n v="1.16458880139983" u="1"/>
        <n v="1.11233038348083" u="1"/>
        <n v="1.1611763364869501" u="1"/>
        <n v="1.22159300750954" u="1"/>
        <n v="1.11865168539326" u="1"/>
        <n v="1.18557369957824" u="1"/>
        <n v="1.12820745307825" u="1"/>
        <n v="1.1528859690286299" u="1"/>
        <n v="1.1861918150577899" u="1"/>
        <n v="1.0617510597816999" u="1"/>
        <n v="1.2293682413204301" u="1"/>
        <n v="1.17803886127429" u="1"/>
        <n v="1.19014423076923" u="1"/>
        <n v="1.1932291666666699" u="1"/>
        <n v="1.24063831716384" u="1"/>
        <n v="1.19301833053385" u="1"/>
        <n v="1.0928571428571401" u="1"/>
        <n v="1.1356486210418799" u="1"/>
        <n v="1.16447557815949" u="1"/>
        <n v="1.09685387415497" u="1"/>
        <n v="1.20553520553521" u="1"/>
        <n v="1.1968904388259201" u="1"/>
        <n v="1.1881381707581999" u="1"/>
        <n v="1.10266666666667" u="1"/>
        <n v="1.1837075048107799" u="1"/>
        <n v="1.13737142857143" u="1"/>
        <n v="1.0816207265997899" u="1"/>
        <n v="1.17752525252525" u="1"/>
        <n v="1.11831218974076" u="1"/>
        <n v="1.196" u="1"/>
        <n v="1.20245281211076" u="1"/>
        <n v="1.0758620689655201" u="1"/>
        <n v="1.1315" u="1"/>
        <n v="1.40380434782609" u="1"/>
        <n v="1.1656804733727799" u="1"/>
        <n v="1.1069852941176499" u="1"/>
        <n v="1.2595299229705701" u="1"/>
        <n v="1.1682855755221" u="1"/>
        <n v="1.30790960451977" u="1"/>
        <n v="1.11495664185404" u="1"/>
        <n v="1.15477124183007" u="1"/>
        <n v="1.23892656182369" u="1"/>
        <n v="1.1458446990361899" u="1"/>
        <n v="1.1477366255143999" u="1"/>
        <n v="1.1600565237870899" u="1"/>
        <n v="1.18090311757305" u="1"/>
        <n v="1.2018222666000999" u="1"/>
        <n v="1.11795844986017" u="1"/>
        <n v="1.1170383586083901" u="1"/>
        <n v="1.29170068027211" u="1"/>
        <n v="1.16205714285714" u="1"/>
        <n v="1.0586969515839799" u="1"/>
        <n v="1.0744761185576699" u="1"/>
        <n v="1.3356802180331599" u="1"/>
        <n v="1.2206666666666699" u="1"/>
        <n v="1.1214999999999999" u="1"/>
        <n v="1.2046014012497599" u="1"/>
        <n v="1.1064039408866999" u="1"/>
        <n v="1.15511472275335" u="1"/>
        <n v="1.1127536231884101" u="1"/>
        <n v="1.23555555555556" u="1"/>
        <n v="1.30979498861048" u="1"/>
        <n v="1.14354166666667" u="1"/>
        <n v="1.7142182333490801" u="1"/>
        <n v="1.3192982456140401" u="1"/>
        <n v="1.22351851851852" u="1"/>
        <n v="1.19161904761905" u="1"/>
        <n v="1.0979773740144001" u="1"/>
        <n v="1.2090000000000001" u="1"/>
        <n v="1.1977272727272701" u="1"/>
        <n v="1.1710576923076901" u="1"/>
        <n v="1.2158667972575901" u="1"/>
        <n v="1.6776367961934999" u="1"/>
        <n v="1.2388311688311699" u="1"/>
        <n v="1.1098246774727101" u="1"/>
        <n v="1.0824121432106899" u="1"/>
        <n v="1.3862375138734699" u="1"/>
        <n v="1.19603448275862" u="1"/>
        <n v="1.45139318885449" u="1"/>
        <n v="1.1749446085672099" u="1"/>
        <n v="1.2072499999999999" u="1"/>
        <n v="1.12668128654971" u="1"/>
        <n v="1.12429378531073" u="1"/>
        <n v="1.1871428571428599" u="1"/>
        <n v="1.26218814373999" u="1"/>
        <n v="1.1139492753623199" u="1"/>
        <n v="1.1867652297826901" u="1"/>
        <n v="1.1125603864734299" u="1"/>
        <n v="1.1925647058823501" u="1"/>
        <n v="1.19982817869416" u="1"/>
        <n v="1.08728580171359" u="1"/>
        <n v="1.1037486165247099" u="1"/>
        <n v="1.09975093399751" u="1"/>
        <n v="1.1054710075130001" u="1"/>
        <n v="1.1931869116987901" u="1"/>
        <n v="1.1840490797545999" u="1"/>
        <n v="1.1887563151671501" u="1"/>
        <n v="1.1234285714285701" u="1"/>
        <n v="1.13330159485837" u="1"/>
        <n v="1.1663560690768999" u="1"/>
        <n v="1.16410256410256" u="1"/>
        <n v="1.1796155928532801" u="1"/>
        <n v="1.1914311759343701" u="1"/>
        <n v="1.0304761904761901" u="1"/>
        <n v="1.1340787650900499" u="1"/>
        <n v="1.1201070592171301" u="1"/>
        <n v="1.2139360313315899" u="1"/>
        <n v="1.1949152542372901" u="1"/>
        <n v="1.0822264389626799" u="1"/>
        <n v="1.1287703016241299" u="1"/>
        <n v="1.13434414668547" u="1"/>
        <n v="1.1922285714285701" u="1"/>
        <n v="1.1198347107438" u="1"/>
        <n v="1.2689642255103999" u="1"/>
        <n v="1.0922449987651299" u="1"/>
        <n v="1.19195781147001" u="1"/>
        <n v="1.17864537119196" u="1"/>
        <n v="1.11361502347418" u="1"/>
        <n v="1.1331360946745599" u="1"/>
        <n v="1.2129899216125399" u="1"/>
        <n v="1.2940484591860699" u="1"/>
        <n v="1.0916590284143" u="1"/>
        <n v="1.55054432348367" u="1"/>
        <n v="1.1860036832412499" u="1"/>
        <n v="1.2004179243092601" u="1"/>
        <n v="1.1163147792706301" u="1"/>
        <n v="1.2644076181053701" u="1"/>
        <n v="1.09789318961293" u="1"/>
        <n v="1.13853989813243" u="1"/>
        <n v="1.0814252873563199" u="1"/>
        <n v="1.0094589885943901" u="1"/>
        <n v="1.12292614182307" u="1"/>
        <n v="1.12965517241379" u="1"/>
        <n v="1.5078798691644399" u="1"/>
        <n v="1.0108465929794701" u="1"/>
        <n v="1.1513084853291" u="1"/>
        <n v="1.09122448979592" u="1"/>
        <n v="1.10428622033298" u="1"/>
        <n v="1.2705469141996999" u="1"/>
        <n v="1.0946031746031699" u="1"/>
        <n v="1.1197705802969" u="1"/>
        <n v="1.1603792822186001" u="1"/>
        <n v="1.11525641025641" u="1"/>
        <n v="1.1327866494029599" u="1"/>
        <n v="1.0845070422535199" u="1"/>
        <n v="1.2236113591712801" u="1"/>
        <n v="1.1539071796906" u="1"/>
        <n v="1.1042861308193199" u="1"/>
        <n v="1.12196461927261" u="1"/>
        <n v="1.1109395904085599" u="1"/>
        <n v="1.18998150766888" u="1"/>
        <n v="1.1410325211978101" u="1"/>
        <n v="1.21892189218922" u="1"/>
        <n v="1.1907284768211901" u="1"/>
        <n v="1.0521246458923501" u="1"/>
        <n v="1.0697744360902299" u="1"/>
        <n v="1.1451482479784401" u="1"/>
        <n v="1.3574706782254" u="1"/>
        <n v="1.4726587052168401" u="1"/>
        <n v="1.1311724783524499" u="1"/>
        <n v="1.2654273960079201" u="1"/>
        <n v="1.1116666666666699" u="1"/>
        <n v="1.1124489200233501" u="1"/>
        <n v="1.162109375" u="1"/>
        <n v="1.1505075035805501" u="1"/>
        <n v="1.1433962264150901" u="1"/>
        <n v="1.1152021967049399" u="1"/>
        <n v="1.10667614899102" u="1"/>
        <n v="1.11932849364791" u="1"/>
        <n v="1.21997282608696" u="1"/>
        <n v="1.09934640522876" u="1"/>
        <n v="1.2427058167626801" u="1"/>
        <n v="1.1461538461538501" u="1"/>
        <n v="1.17875136911281" u="1"/>
        <n v="1.2187232829866099" u="1"/>
        <n v="1.2250000000000001" u="1"/>
        <n v="1.1489051094890499" u="1"/>
        <n v="1.1043352252143499" u="1"/>
        <n v="1.0690611216131101" u="1"/>
        <n v="1.6642156862745101" u="1"/>
        <n v="1.24782205746061" u="1"/>
        <n v="1.0848253968254" u="1"/>
        <n v="1.15893333333333" u="1"/>
        <n v="1.1593976139252899" u="1"/>
        <n v="1.1178769979152201" u="1"/>
        <n v="1.19793897216274" u="1"/>
        <n v="1.12497041420118" u="1"/>
        <n v="1.15318118948824" u="1"/>
        <n v="1.1688000000000001" u="1"/>
        <n v="1.12952380952381" u="1"/>
        <n v="1.1541755888651" u="1"/>
        <n v="1.15642857142857" u="1"/>
        <n v="1.0348557692307701" u="1"/>
        <n v="1.1439999999999999" u="1"/>
        <n v="1.10377043710377" u="1"/>
        <n v="1.18531353135314" u="1"/>
        <n v="1.10198011387779" u="1"/>
        <n v="1.6458333333333299" u="1"/>
        <n v="1.10441370223979" u="1"/>
        <n v="1.0736999625888499" u="1"/>
        <n v="1.0825682906223599" u="1"/>
        <n v="1.272" u="1"/>
        <n v="1.2964788732394401" u="1"/>
        <n v="1.1662263320123301" u="1"/>
        <n v="1.11492957746479" u="1"/>
        <n v="1.17294979453279" u="1"/>
        <n v="1.2180571428571401" u="1"/>
        <n v="1.2140457264607101" u="1"/>
        <n v="1.24175412293853" u="1"/>
        <n v="1.1563194800752501" u="1"/>
        <n v="1.2532663316582899" u="1"/>
        <n v="1.16814449917898" u="1"/>
        <n v="1.0678632201604401" u="1"/>
        <n v="1.1224736778409801" u="1"/>
        <n v="1.0992784992785001" u="1"/>
        <n v="1.0556593441989299" u="1"/>
        <n v="1.1177628635346799" u="1"/>
        <n v="1.1703735694234501" u="1"/>
        <n v="1.19342030629609" u="1"/>
        <n v="1.1591111111111101" u="1"/>
        <n v="1.21696" u="1"/>
        <n v="1.3029119714381301" u="1"/>
        <n v="1.16426332288401" u="1"/>
        <n v="1.1256008683516801" u="1"/>
        <n v="1.3978629792583299" u="1"/>
        <n v="1.1317947516401099" u="1"/>
        <n v="1.1644678195756799" u="1"/>
        <n v="1.08858629130967" u="1"/>
        <n v="1.2903603182030901" u="1"/>
        <n v="1.1444444444444399" u="1"/>
        <n v="1.14245283018868" u="1"/>
        <n v="1.20130995954537" u="1"/>
        <n v="1.1552555448408901" u="1"/>
        <n v="1.12403611058868" u="1"/>
        <n v="1.1739999999999999" u="1"/>
        <n v="1.1357632266723201" u="1"/>
        <n v="1.7749999999999999" u="1"/>
        <n v="1.7203589985829" u="1"/>
        <n v="1.1358424875442701" u="1"/>
        <n v="1.1055999999999999" u="1"/>
        <n v="1.1947506561679799" u="1"/>
        <n v="1.14454277286136" u="1"/>
        <n v="1.1252380952381" u="1"/>
        <n v="1.07296580188679" u="1"/>
        <n v="1.1504040404040401" u="1"/>
        <n v="1.1341012514220701" u="1"/>
        <n v="1.1907180559705199" u="1"/>
        <n v="1.25065512133987" u="1"/>
        <n v="1.1032308904649299" u="1"/>
        <n v="1.1372222222222199" u="1"/>
        <n v="1.1145987981618899" u="1"/>
        <n v="1.1078582434514599" u="1"/>
        <n v="1.1071572580645199" u="1"/>
        <n v="1.1494239762746701" u="1"/>
        <n v="1.38" u="1"/>
        <n v="1.2232000000000001" u="1"/>
        <n v="1.08330000571331" u="1"/>
        <n v="1.10164835164835" u="1"/>
        <n v="1.1600050435001901" u="1"/>
        <n v="1.1083333333333301" u="1"/>
        <n v="1.1237179487179501" u="1"/>
        <n v="1.1811546118115499" u="1"/>
        <n v="1.14025535110777" u="1"/>
        <n v="1.07408181754826" u="1"/>
        <n v="1.1324153993697801" u="1"/>
        <n v="1.29711111111111" u="1"/>
        <n v="1.1709375" u="1"/>
        <n v="1.1499081726354501" u="1"/>
        <n v="1.1299999999999999" u="1"/>
        <n v="1.26755555555556" u="1"/>
        <n v="1.9453846153846199" u="1"/>
        <n v="1.1027472527472499" u="1"/>
        <n v="1.44914285714286" u="1"/>
        <n v="1.04474425753565" u="1"/>
        <n v="1.1210256410256401" u="1"/>
        <n v="1.1429351287417" u="1"/>
        <n v="1.0813435560423501" u="1"/>
        <n v="1.1318956086888601" u="1"/>
        <n v="1.1309713710016001" u="1"/>
        <n v="1.1295480297117" u="1"/>
        <n v="1.16083254493851" u="1"/>
        <n v="1.15184381778742" u="1"/>
        <n v="1.1219251336898399" u="1"/>
        <n v="1.3385620915032701" u="1"/>
        <n v="1.1833050127442699" u="1"/>
        <n v="1.1650614754098401" u="1"/>
        <n v="1.3099437148217601" u="1"/>
        <n v="1.15639312977099" u="1"/>
        <n v="1.2066461538461499" u="1"/>
        <n v="1.1258817889185699" u="1"/>
        <n v="1.1546666666666701" u="1"/>
        <n v="1.17148966500356" u="1"/>
        <n v="1.1992" u="1"/>
        <n v="1.1234641893916699" u="1"/>
        <n v="1.26300578034682" u="1"/>
        <n v="1.1907692307692299" u="1"/>
        <n v="1.12167749556999" u="1"/>
        <n v="1.20344447272419" u="1"/>
        <n v="1.13236363636364" u="1"/>
        <n v="1.7109375" u="1"/>
        <n v="1.1571602763853099" u="1"/>
        <n v="1.1111111111111101" u="1"/>
        <n v="1.2578458971952899" u="1"/>
        <n v="1.1660194174757299" u="1"/>
        <n v="1.1599999999999999" u="1"/>
        <n v="1.1112094395280201" u="1"/>
        <n v="1.1771164021164" u="1"/>
        <n v="1.11974441902658" u="1"/>
        <n v="1.17011783548793" u="1"/>
        <n v="1.3760554885404099" u="1"/>
        <n v="1.12033426183844" u="1"/>
        <n v="1.0294930069930099" u="1"/>
        <n v="1.20236686390533" u="1"/>
        <n v="1.1786049421332501" u="1"/>
        <n v="1.11090452261307" u="1"/>
        <n v="1.31117749564352" u="1"/>
        <n v="1.13991045730732" u="1"/>
        <n v="1.1443876710070899" u="1"/>
        <n v="1.0668" u="1"/>
        <n v="1.1233689205219499" u="1"/>
        <n v="1.09596224436287" u="1"/>
        <n v="1.4316368638239301" u="1"/>
        <n v="1.3235831809872001" u="1"/>
        <n v="1.6583333333333301" u="1"/>
        <n v="1.14058355437666" u="1"/>
        <n v="1.2580305423907301" u="1"/>
        <n v="1.1866003663962299" u="1"/>
        <n v="1.1231012886041301" u="1"/>
        <n v="1.1109757748003799" u="1"/>
        <n v="1.1966930265995701" u="1"/>
        <n v="1.1959731543624199" u="1"/>
        <n v="1.12656736514348" u="1"/>
        <n v="1.0949450549450599" u="1"/>
        <n v="1.1268484288354901" u="1"/>
        <n v="1.1891142565299899" u="1"/>
        <n v="1.1254080315797499" u="1"/>
        <n v="1.1506666666666701" u="1"/>
        <n v="1.09092606422704" u="1"/>
        <n v="1.2509469696969699" u="1"/>
        <n v="1.1255562619199" u="1"/>
        <n v="1.2940275650842299" u="1"/>
        <n v="1.08711111111111" u="1"/>
        <n v="1.1827396035176601" u="1"/>
        <n v="1.09302083333333" u="1"/>
        <n v="1.34210526315789" u="1"/>
        <n v="1.2339181286549701" u="1"/>
        <n v="1.1903039891513201" u="1"/>
        <n v="1.2545351473922901" u="1"/>
        <n v="1.1237664473684199" u="1"/>
        <n v="1.1158928571428599" u="1"/>
        <n v="1.1535547785547799" u="1"/>
        <n v="1.1017241379310301" u="1"/>
        <n v="1.1915584415584399" u="1"/>
        <n v="1.1583333333333301" u="1"/>
        <n v="1.0883121761860799" u="1"/>
        <n v="1.2390025575447601" u="1"/>
        <n v="1.10522634156091" u="1"/>
        <n v="1.288" u="1"/>
        <n v="1.25310928817147" u="1"/>
        <n v="1.23648148148148" u="1"/>
        <n v="1.1842594313324699" u="1"/>
        <n v="1.15954692556634" u="1"/>
        <n v="1.11177777777778" u="1"/>
        <n v="1.1549224116001" u="1"/>
        <n v="1.1226909528310001" u="1"/>
        <n v="1.1326628771316101" u="1"/>
        <n v="1.18965163934426" u="1"/>
        <n v="1.1223484467678699" u="1"/>
        <n v="1.1115999999999999" u="1"/>
        <n v="1.1809304113802399" u="1"/>
        <n v="1.0973560155769599" u="1"/>
        <n v="1.11119884195289" u="1"/>
        <n v="1.1788161993769499" u="1"/>
        <n v="1.0902195608782399" u="1"/>
        <n v="1.1915951197469501" u="1"/>
        <n v="1.1049958825144099" u="1"/>
        <n v="1.1261894463667801" u="1"/>
        <n v="1.16379110251451" u="1"/>
        <n v="1.11538057742782" u="1"/>
        <n v="1.101878894081" u="1"/>
        <n v="1.17341772151899" u="1"/>
        <n v="1.04996457505468" u="1"/>
        <n v="1.1997979797979801" u="1"/>
        <n v="1.31917925334853" u="1"/>
        <n v="1.17591715175308" u="1"/>
        <n v="1.13189832837188" u="1"/>
        <n v="1.18149585228793" u="1"/>
        <n v="1.4555694618272801" u="1"/>
        <n v="1.1641749466060001" u="1"/>
        <n v="1.14014455469803" u="1"/>
        <n v="1.49983405243943" u="1"/>
        <n v="1.10233918128655" u="1"/>
        <n v="1.10783858998145" u="1"/>
        <n v="1.23529411764706" u="1"/>
        <n v="1.0927407407407399" u="1"/>
        <n v="1.1527257594673299" u="1"/>
        <n v="1.17542341451354" u="1"/>
        <n v="1.10513624306728" u="1"/>
        <n v="1.1317307692307701" u="1"/>
        <n v="1.1656501585752601" u="1"/>
        <n v="1.19439935064935" u="1"/>
        <n v="1.1615912691427599" u="1"/>
        <n v="1.3328" u="1"/>
        <n v="1.15167888846005" u="1"/>
        <n v="1.0962258384903401" u="1"/>
        <n v="1.1460244648318001" u="1"/>
        <n v="1.1151238411512401" u="1"/>
        <n v="1.1624109589041101" u="1"/>
        <n v="1.04544411292174" u="1"/>
        <n v="1.1501666666666699" u="1"/>
        <n v="1.1334259025498601" u="1"/>
        <n v="1.14477927276771" u="1"/>
        <n v="1.22695820647661" u="1"/>
        <n v="1.14492753623188" u="1"/>
        <n v="1.1867462067176799" u="1"/>
        <n v="1.13685424734284" u="1"/>
        <n v="1.0941226126411301" u="1"/>
        <n v="1.1190509227140299" u="1"/>
        <n v="1.1712592592592601" u="1"/>
        <n v="1.1370786516853899" u="1"/>
        <n v="1.1587002328934199" u="1"/>
        <n v="1.1026548672566401" u="1"/>
        <n v="1.17289915966387" u="1"/>
        <n v="1.1041102077687399" u="1"/>
      </sharedItems>
    </cacheField>
    <cacheField name="sale_price" numFmtId="0">
      <sharedItems containsSemiMixedTypes="0" containsString="0" containsNumber="1" minValue="68.826711569246314" maxValue="224.48058251250853"/>
    </cacheField>
    <cacheField name="SalePrice" numFmtId="0">
      <sharedItems containsSemiMixedTypes="0" containsString="0" containsNumber="1" containsInteger="1" minValue="39300" maxValue="755000"/>
    </cacheField>
    <cacheField name="pred" numFmtId="1">
      <sharedItems containsSemiMixedTypes="0" containsString="0" containsNumber="1" minValue="52583.390515666702" maxValue="1194923.4448578099"/>
    </cacheField>
    <cacheField name="residuals" numFmtId="1">
      <sharedItems containsSemiMixedTypes="0" containsString="0" containsNumber="1" minValue="-1034923.4448578099" maxValue="131519.83692198599"/>
    </cacheField>
    <cacheField name="resi_abs" numFmtId="1">
      <sharedItems containsSemiMixedTypes="0" containsString="0" containsNumber="1" minValue="10.554934668005444" maxValue="1034923.4448578099"/>
    </cacheField>
    <cacheField name="resi_sign" numFmtId="0">
      <sharedItems containsSemiMixedTypes="0" containsString="0" containsNumber="1" containsInteger="1" minValue="0" maxValue="1" count="2">
        <n v="0"/>
        <n v="1"/>
      </sharedItems>
    </cacheField>
    <cacheField name="indx" numFmtId="0">
      <sharedItems containsSemiMixedTypes="0" containsString="0" containsNumber="1" containsInteger="1" minValue="1" maxValue="438"/>
    </cacheField>
    <cacheField name="indx_bin" numFmtId="1">
      <sharedItems containsSemiMixedTypes="0" containsString="0" containsNumber="1" minValue="0" maxValue="4.38" count="439">
        <n v="0"/>
        <n v="1"/>
        <n v="2"/>
        <n v="3"/>
        <n v="4"/>
        <n v="0.16" u="1"/>
        <n v="1.18" u="1"/>
        <n v="1.82" u="1"/>
        <n v="1.92" u="1"/>
        <n v="2.33" u="1"/>
        <n v="2.4300000000000002" u="1"/>
        <n v="4.25" u="1"/>
        <n v="0.47" u="1"/>
        <n v="1.23" u="1"/>
        <n v="1.87" u="1"/>
        <n v="3.36" u="1"/>
        <n v="3.95" u="1"/>
        <n v="4.0999999999999996" u="1"/>
        <n v="0.82" u="1"/>
        <n v="1.28" u="1"/>
        <n v="1.38" u="1"/>
        <n v="3.46" u="1"/>
        <n v="4.3" u="1"/>
        <n v="0.31" u="1"/>
        <n v="1.33" u="1"/>
        <n v="2.2799999999999998" u="1"/>
        <n v="2.87" u="1"/>
        <n v="3.56" u="1"/>
        <n v="3.76" u="1"/>
        <n v="0.2" u="1"/>
        <n v="0.87" u="1"/>
        <n v="2.38" u="1"/>
        <n v="2.97" u="1"/>
        <n v="3.07" u="1"/>
        <n v="3.17" u="1"/>
        <n v="3.66" u="1"/>
        <n v="4.1500000000000004" u="1"/>
        <n v="4.3499999999999996" u="1"/>
        <n v="0.55000000000000004" u="1"/>
        <n v="0.92" u="1"/>
        <n v="2.48" u="1"/>
        <n v="3.27" u="1"/>
        <n v="0.6" u="1"/>
        <n v="1.6" u="1"/>
        <n v="1.65" u="1"/>
        <n v="2.09" u="1"/>
        <n v="2.58" u="1"/>
        <n v="2.68" u="1"/>
        <n v="0.39" u="1"/>
        <n v="0.65" u="1"/>
        <n v="1.7" u="1"/>
        <n v="3.61" u="1"/>
        <n v="1.06" u="1"/>
        <n v="1.75" u="1"/>
        <n v="1.8" u="1"/>
        <n v="3.71" u="1"/>
        <n v="0.44" u="1"/>
        <n v="1.1100000000000001" u="1"/>
        <n v="1.1599999999999999" u="1"/>
        <n v="1.21" u="1"/>
        <n v="2.5299999999999998" u="1"/>
        <n v="3.12" u="1"/>
        <n v="3.81" u="1"/>
        <n v="4.0199999999999996" u="1"/>
        <n v="0.76" u="1"/>
        <n v="1.26" u="1"/>
        <n v="1.97" u="1"/>
        <n v="2.63" u="1"/>
        <n v="3.22" u="1"/>
        <n v="3.32" u="1"/>
        <n v="3.42" u="1"/>
        <n v="3.91" u="1"/>
        <n v="0.28000000000000003" u="1"/>
        <n v="2.04" u="1"/>
        <n v="2.73" u="1"/>
        <n v="3.52" u="1"/>
        <n v="0.81" u="1"/>
        <n v="1.43" u="1"/>
        <n v="2.14" u="1"/>
        <n v="2.34" u="1"/>
        <n v="2.83" u="1"/>
        <n v="2.93" u="1"/>
        <n v="4.2699999999999996" u="1"/>
        <n v="1.48" u="1"/>
        <n v="2.2400000000000002" u="1"/>
        <n v="3.86" u="1"/>
        <n v="4.07" u="1"/>
        <n v="0.36" u="1"/>
        <n v="0.54" u="1"/>
        <n v="1.53" u="1"/>
        <n v="1.63" u="1"/>
        <n v="3.96" u="1"/>
        <n v="0.13" u="1"/>
        <n v="0.97" u="1"/>
        <n v="1.58" u="1"/>
        <n v="2.78" u="1"/>
        <n v="3.37" u="1"/>
        <n v="4.12" u="1"/>
        <n v="2.19" u="1"/>
        <n v="2.88" u="1"/>
        <n v="3.47" u="1"/>
        <n v="3.57" u="1"/>
        <n v="3.67" u="1"/>
        <n v="4.32" u="1"/>
        <n v="0.7" u="1"/>
        <n v="1.04" u="1"/>
        <n v="1.0900000000000001" u="1"/>
        <n v="2.29" u="1"/>
        <n v="2.98" u="1"/>
        <n v="3.77" u="1"/>
        <n v="4.17" u="1"/>
        <n v="0.25" u="1"/>
        <n v="1.85" u="1"/>
        <n v="1.9" u="1"/>
        <n v="2.39" u="1"/>
        <n v="2.59" u="1"/>
        <n v="3.08" u="1"/>
        <n v="3.18" u="1"/>
        <n v="4.37" u="1"/>
        <n v="0.17" u="1"/>
        <n v="0.75" u="1"/>
        <n v="1.95" u="1"/>
        <n v="2.4900000000000002" u="1"/>
        <n v="4.22" u="1"/>
        <n v="0.49" u="1"/>
        <n v="1.31" u="1"/>
        <n v="2.1" u="1"/>
        <n v="0.01" u="1"/>
        <n v="0.12" u="1"/>
        <n v="0.86" u="1"/>
        <n v="1.36" u="1"/>
        <n v="1.41" u="1"/>
        <n v="1.46" u="1"/>
        <n v="3.03" u="1"/>
        <n v="3.62" u="1"/>
        <n v="0.21" u="1"/>
        <n v="0.33" u="1"/>
        <n v="1.51" u="1"/>
        <n v="2.44" u="1"/>
        <n v="3.13" u="1"/>
        <n v="3.72" u="1"/>
        <n v="3.82" u="1"/>
        <n v="3.92" u="1"/>
        <n v="0.08" u="1"/>
        <n v="0.59" u="1"/>
        <n v="0.91" u="1"/>
        <n v="0.96" u="1"/>
        <n v="2.54" u="1"/>
        <n v="3.23" u="1"/>
        <n v="4.04" u="1"/>
        <n v="1.68" u="1"/>
        <n v="2.0499999999999998" u="1"/>
        <n v="2.64" u="1"/>
        <n v="2.84" u="1"/>
        <n v="3.33" u="1"/>
        <n v="3.43" u="1"/>
        <n v="0.41" u="1"/>
        <n v="0.64" u="1"/>
        <n v="0.69" u="1"/>
        <n v="1.73" u="1"/>
        <n v="2.15" u="1"/>
        <n v="2.74" u="1"/>
        <n v="4.09" u="1"/>
        <n v="1.1399999999999999" u="1"/>
        <n v="1.78" u="1"/>
        <n v="1.88" u="1"/>
        <n v="2.25" u="1"/>
        <n v="2.35" u="1"/>
        <n v="4.29" u="1"/>
        <n v="0.1" u="1"/>
        <n v="1.19" u="1"/>
        <n v="1.83" u="1"/>
        <n v="3.28" u="1"/>
        <n v="3.87" u="1"/>
        <n v="0.46" u="1"/>
        <n v="1.24" u="1"/>
        <n v="2.69" u="1"/>
        <n v="3.38" u="1"/>
        <n v="3.97" u="1"/>
        <n v="4.1399999999999997" u="1"/>
        <n v="4.34" u="1"/>
        <n v="0.3" u="1"/>
        <n v="0.8" u="1"/>
        <n v="1.29" u="1"/>
        <n v="1.34" u="1"/>
        <n v="2.79" u="1"/>
        <n v="3.48" u="1"/>
        <n v="0.85" u="1"/>
        <n v="2.2000000000000002" u="1"/>
        <n v="2.2999999999999998" u="1"/>
        <n v="2.89" u="1"/>
        <n v="3.09" u="1"/>
        <n v="3.58" u="1"/>
        <n v="3.68" u="1"/>
        <n v="0.53" u="1"/>
        <n v="0.9" u="1"/>
        <n v="2.4" u="1"/>
        <n v="2.99" u="1"/>
        <n v="4.1900000000000004" u="1"/>
        <n v="0.22" u="1"/>
        <n v="0.57999999999999996" u="1"/>
        <n v="1.56" u="1"/>
        <n v="2.0099999999999998" u="1"/>
        <n v="2.5" u="1"/>
        <n v="2.6" u="1"/>
        <n v="0.38" u="1"/>
        <n v="0.63" u="1"/>
        <n v="1.61" u="1"/>
        <n v="1.66" u="1"/>
        <n v="1.71" u="1"/>
        <n v="3.53" u="1"/>
        <n v="4.24" u="1"/>
        <n v="0.14000000000000001" u="1"/>
        <n v="1.02" u="1"/>
        <n v="1.76" u="1"/>
        <n v="2.94" u="1"/>
        <n v="3.63" u="1"/>
        <n v="1.07" u="1"/>
        <n v="1.17" u="1"/>
        <n v="3.04" u="1"/>
        <n v="3.73" u="1"/>
        <n v="0.74" u="1"/>
        <n v="1.1200000000000001" u="1"/>
        <n v="1.93" u="1"/>
        <n v="2.4500000000000002" u="1"/>
        <n v="2.5499999999999998" u="1"/>
        <n v="3.14" u="1"/>
        <n v="3.34" u="1"/>
        <n v="3.83" u="1"/>
        <n v="3.93" u="1"/>
        <n v="0.18" u="1"/>
        <n v="0.27" u="1"/>
        <n v="1.98" u="1"/>
        <n v="2.65" u="1"/>
        <n v="3.24" u="1"/>
        <n v="0.79" u="1"/>
        <n v="1.39" u="1"/>
        <n v="2.06" u="1"/>
        <n v="2.2599999999999998" u="1"/>
        <n v="2.75" u="1"/>
        <n v="2.85" u="1"/>
        <n v="1.44" u="1"/>
        <n v="2.16" u="1"/>
        <n v="3.78" u="1"/>
        <n v="4.1100000000000003" u="1"/>
        <n v="0.35" u="1"/>
        <n v="0.52" u="1"/>
        <n v="1.49" u="1"/>
        <n v="3.19" u="1"/>
        <n v="3.88" u="1"/>
        <n v="0.95" u="1"/>
        <n v="1.54" u="1"/>
        <n v="1.59" u="1"/>
        <n v="3.29" u="1"/>
        <n v="3.98" u="1"/>
        <n v="2.11" u="1"/>
        <n v="2.7" u="1"/>
        <n v="2.8" u="1"/>
        <n v="3.39" u="1"/>
        <n v="3.59" u="1"/>
        <n v="4.16" u="1"/>
        <n v="4.3600000000000003" u="1"/>
        <n v="1.05" u="1"/>
        <n v="2.21" u="1"/>
        <n v="2.9" u="1"/>
        <n v="3.49" u="1"/>
        <n v="4.01" u="1"/>
        <n v="0.06" u="1"/>
        <n v="0.43" u="1"/>
        <n v="0.68" u="1"/>
        <n v="0.73" u="1"/>
        <n v="1.81" u="1"/>
        <n v="2.31" u="1"/>
        <n v="2.5099999999999998" u="1"/>
        <n v="3.1" u="1"/>
        <n v="4.21" u="1"/>
        <n v="1.22" u="1"/>
        <n v="1.86" u="1"/>
        <n v="1.91" u="1"/>
        <n v="1.96" u="1"/>
        <n v="2.41" u="1"/>
        <n v="4.0599999999999996" u="1"/>
        <n v="0.04" u="1"/>
        <n v="0.48" u="1"/>
        <n v="1.27" u="1"/>
        <n v="2.02" u="1"/>
        <n v="3.44" u="1"/>
        <n v="4.26" u="1"/>
        <n v="0.84" u="1"/>
        <n v="1.32" u="1"/>
        <n v="1.42" u="1"/>
        <n v="3.54" u="1"/>
        <n v="0.32" u="1"/>
        <n v="1.37" u="1"/>
        <n v="2.36" u="1"/>
        <n v="2.95" u="1"/>
        <n v="3.05" u="1"/>
        <n v="3.64" u="1"/>
        <n v="3.84" u="1"/>
        <n v="4.3099999999999996" u="1"/>
        <n v="0.56999999999999995" u="1"/>
        <n v="0.89" u="1"/>
        <n v="0.94" u="1"/>
        <n v="2.46" u="1"/>
        <n v="3.15" u="1"/>
        <n v="3.74" u="1"/>
        <n v="0.05" u="1"/>
        <n v="1.64" u="1"/>
        <n v="2.56" u="1"/>
        <n v="2.76" u="1"/>
        <n v="3.25" u="1"/>
        <n v="3.35" u="1"/>
        <n v="0.23" u="1"/>
        <n v="0.62" u="1"/>
        <n v="1.69" u="1"/>
        <n v="2.0699999999999998" u="1"/>
        <n v="2.17" u="1"/>
        <n v="2.66" u="1"/>
        <n v="0.15" u="1"/>
        <n v="0.4" u="1"/>
        <n v="0.67" u="1"/>
        <n v="1.74" u="1"/>
        <n v="2.27" u="1"/>
        <n v="3.69" u="1"/>
        <n v="1.1000000000000001" u="1"/>
        <n v="1.1499999999999999" u="1"/>
        <n v="1.79" u="1"/>
        <n v="1.84" u="1"/>
        <n v="3.79" u="1"/>
        <n v="0.45" u="1"/>
        <n v="1.2" u="1"/>
        <n v="2.61" u="1"/>
        <n v="3.2" u="1"/>
        <n v="3.3" u="1"/>
        <n v="3.89" u="1"/>
        <n v="4.18" u="1"/>
        <n v="0.11" u="1"/>
        <n v="0.28999999999999998" u="1"/>
        <n v="0.78" u="1"/>
        <n v="1.25" u="1"/>
        <n v="1.3" u="1"/>
        <n v="2.71" u="1"/>
        <n v="3.4" u="1"/>
        <n v="3.99" u="1"/>
        <n v="0.19" u="1"/>
        <n v="0.83" u="1"/>
        <n v="2.12" u="1"/>
        <n v="2.81" u="1"/>
        <n v="3.01" u="1"/>
        <n v="3.5" u="1"/>
        <n v="3.6" u="1"/>
        <n v="7.0000000000000007E-2" u="1"/>
        <n v="0.51" u="1"/>
        <n v="0.88" u="1"/>
        <n v="1.47" u="1"/>
        <n v="2.2200000000000002" u="1"/>
        <n v="2.3199999999999998" u="1"/>
        <n v="2.42" u="1"/>
        <n v="2.91" u="1"/>
        <n v="4.03" u="1"/>
        <n v="1.52" u="1"/>
        <n v="2.52" u="1"/>
        <n v="3.94" u="1"/>
        <n v="4.2300000000000004" u="1"/>
        <n v="0.37" u="1"/>
        <n v="0.56000000000000005" u="1"/>
        <n v="1.57" u="1"/>
        <n v="1.67" u="1"/>
        <n v="4.08" u="1"/>
        <n v="0.09" u="1"/>
        <n v="0.99" u="1"/>
        <n v="1.62" u="1"/>
        <n v="2.86" u="1"/>
        <n v="3.45" u="1"/>
        <n v="3.55" u="1"/>
        <n v="4.28" u="1"/>
        <n v="1.03" u="1"/>
        <n v="1.1299999999999999" u="1"/>
        <n v="2.96" u="1"/>
        <n v="3.65" u="1"/>
        <n v="4.13" u="1"/>
        <n v="0.72" u="1"/>
        <n v="1.08" u="1"/>
        <n v="1.89" u="1"/>
        <n v="2.37" u="1"/>
        <n v="3.06" u="1"/>
        <n v="3.26" u="1"/>
        <n v="3.75" u="1"/>
        <n v="3.85" u="1"/>
        <n v="4.33" u="1"/>
        <n v="0.26" u="1"/>
        <n v="1.94" u="1"/>
        <n v="2.4700000000000002" u="1"/>
        <n v="2.57" u="1"/>
        <n v="2.67" u="1"/>
        <n v="3.16" u="1"/>
        <n v="0.77" u="1"/>
        <n v="1.99" u="1"/>
        <n v="2.77" u="1"/>
        <n v="4.38" u="1"/>
        <n v="1.35" u="1"/>
        <n v="1.4" u="1"/>
        <n v="2.08" u="1"/>
        <n v="2.1800000000000002" u="1"/>
        <n v="0.5" u="1"/>
        <n v="1.45" u="1"/>
        <n v="3.11" u="1"/>
        <n v="3.7" u="1"/>
        <n v="3.8" u="1"/>
        <n v="0.03" u="1"/>
        <n v="0.34" u="1"/>
        <n v="1.5" u="1"/>
        <n v="1.55" u="1"/>
        <n v="3.21" u="1"/>
        <n v="3.9" u="1"/>
        <n v="0.61" u="1"/>
        <n v="0.93" u="1"/>
        <n v="0.98" u="1"/>
        <n v="2.0299999999999998" u="1"/>
        <n v="2.62" u="1"/>
        <n v="3.31" u="1"/>
        <n v="3.51" u="1"/>
        <n v="4.2" u="1"/>
        <n v="0.02" u="1"/>
        <n v="0.24" u="1"/>
        <n v="1.01" u="1"/>
        <n v="1.72" u="1"/>
        <n v="2.13" u="1"/>
        <n v="2.72" u="1"/>
        <n v="2.82" u="1"/>
        <n v="2.92" u="1"/>
        <n v="3.41" u="1"/>
        <n v="0.42" u="1"/>
        <n v="0.66" u="1"/>
        <n v="0.71" u="1"/>
        <n v="1.77" u="1"/>
        <n v="2.23" u="1"/>
        <n v="3.02" u="1"/>
        <n v="4.0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8">
  <r>
    <n v="1299"/>
    <x v="0"/>
    <s v="RL"/>
    <n v="69"/>
    <n v="63887"/>
    <s v="Missing"/>
    <s v="IR3"/>
    <s v="Bnk"/>
    <s v="Corner"/>
    <s v="Gtl"/>
    <s v="Edwards"/>
    <s v="Feedr"/>
    <s v="1Fam"/>
    <x v="0"/>
    <x v="0"/>
    <s v="Hip"/>
    <s v="ClyTile"/>
    <s v="Stucco"/>
    <s v="Stucco"/>
    <s v="Stone"/>
    <n v="796"/>
    <s v="Ex"/>
    <s v="TA"/>
    <s v="PConc"/>
    <s v="Ex"/>
    <s v="TA"/>
    <s v="Gd"/>
    <s v="GLQ"/>
    <n v="5644"/>
    <s v="Unf"/>
    <n v="6110"/>
    <s v="GasA"/>
    <s v="Ex"/>
    <s v="Y"/>
    <s v="SBrkr"/>
    <n v="4692"/>
    <n v="0"/>
    <n v="5642"/>
    <x v="0"/>
    <n v="2"/>
    <n v="0"/>
    <n v="2"/>
    <n v="1"/>
    <n v="3"/>
    <n v="1"/>
    <s v="Ex"/>
    <n v="12"/>
    <s v="Typ"/>
    <n v="3"/>
    <s v="Gd"/>
    <s v="Attchd"/>
    <s v="Fin"/>
    <n v="2"/>
    <n v="1418"/>
    <s v="TA"/>
    <s v="TA"/>
    <s v="Y"/>
    <n v="214"/>
    <n v="292"/>
    <n v="0"/>
    <n v="0"/>
    <n v="0"/>
    <s v="No Fence"/>
    <n v="0"/>
    <n v="2008"/>
    <s v="New"/>
    <s v="Partial"/>
    <n v="1"/>
    <n v="0"/>
    <n v="1"/>
    <n v="4"/>
    <s v="Q1"/>
    <n v="0"/>
    <n v="0"/>
    <n v="1"/>
    <n v="2"/>
    <n v="0.202472293265132"/>
    <n v="0.83161999291031596"/>
    <n v="7.6268412438625199E-2"/>
    <n v="0.44444444444444398"/>
    <x v="0"/>
    <n v="120.68352673090325"/>
    <n v="160000"/>
    <n v="1194923.4448578099"/>
    <n v="-1034923.4448578099"/>
    <n v="1034923.4448578099"/>
    <x v="0"/>
    <n v="1"/>
    <x v="0"/>
  </r>
  <r>
    <n v="689"/>
    <x v="1"/>
    <s v="RL"/>
    <n v="60"/>
    <n v="8089"/>
    <s v="Missing"/>
    <s v="Reg"/>
    <s v="HLS"/>
    <s v="Inside"/>
    <s v="Gtl"/>
    <s v="StoneBr"/>
    <s v="Norm"/>
    <s v="1Fam"/>
    <x v="1"/>
    <x v="1"/>
    <s v="Gable"/>
    <s v="CompShg"/>
    <s v="MetalSd"/>
    <s v="MetalSd"/>
    <s v="BrkFace"/>
    <n v="0"/>
    <s v="Gd"/>
    <s v="TA"/>
    <s v="PConc"/>
    <s v="Gd"/>
    <s v="TA"/>
    <s v="Av"/>
    <s v="GLQ"/>
    <n v="945"/>
    <s v="Unf"/>
    <n v="1419"/>
    <s v="GasA"/>
    <s v="Ex"/>
    <s v="Y"/>
    <s v="SBrkr"/>
    <n v="1419"/>
    <n v="0"/>
    <n v="1419"/>
    <x v="1"/>
    <n v="1"/>
    <n v="0"/>
    <n v="2"/>
    <n v="0"/>
    <n v="2"/>
    <n v="1"/>
    <s v="Gd"/>
    <n v="7"/>
    <s v="Typ"/>
    <n v="1"/>
    <s v="Gd"/>
    <s v="Attchd"/>
    <s v="RFn"/>
    <n v="2"/>
    <n v="567"/>
    <s v="TA"/>
    <s v="TA"/>
    <s v="Y"/>
    <n v="140"/>
    <n v="0"/>
    <n v="0"/>
    <n v="0"/>
    <n v="0"/>
    <s v="No Fence"/>
    <n v="0"/>
    <n v="2007"/>
    <s v="New"/>
    <s v="Partial"/>
    <n v="0"/>
    <n v="0"/>
    <n v="1"/>
    <n v="4"/>
    <s v="Q4"/>
    <n v="0"/>
    <n v="0"/>
    <n v="1"/>
    <n v="2"/>
    <n v="0"/>
    <n v="1"/>
    <n v="0.33403805496828798"/>
    <n v="0.11111111111111099"/>
    <x v="1"/>
    <n v="172.70878415234094"/>
    <n v="392000"/>
    <n v="260480.16307801401"/>
    <n v="131519.83692198599"/>
    <n v="131519.83692198599"/>
    <x v="1"/>
    <n v="2"/>
    <x v="0"/>
  </r>
  <r>
    <n v="692"/>
    <x v="0"/>
    <s v="RL"/>
    <n v="104"/>
    <n v="21535"/>
    <s v="Missing"/>
    <s v="IR1"/>
    <s v="Lvl"/>
    <s v="Corner"/>
    <s v="Gtl"/>
    <s v="NoRidge"/>
    <s v="Norm"/>
    <s v="1Fam"/>
    <x v="0"/>
    <x v="1"/>
    <s v="Gable"/>
    <s v="WdShngl"/>
    <s v="HdBoard"/>
    <s v="HdBoard"/>
    <s v="BrkFace"/>
    <n v="1170"/>
    <s v="Ex"/>
    <s v="TA"/>
    <s v="PConc"/>
    <s v="Ex"/>
    <s v="TA"/>
    <s v="Gd"/>
    <s v="GLQ"/>
    <n v="1455"/>
    <s v="Unf"/>
    <n v="2444"/>
    <s v="GasA"/>
    <s v="Ex"/>
    <s v="Y"/>
    <s v="SBrkr"/>
    <n v="2444"/>
    <n v="0"/>
    <n v="4316"/>
    <x v="0"/>
    <n v="0"/>
    <n v="1"/>
    <n v="3"/>
    <n v="1"/>
    <n v="4"/>
    <n v="1"/>
    <s v="Ex"/>
    <n v="10"/>
    <s v="Typ"/>
    <n v="2"/>
    <s v="Ex"/>
    <s v="Attchd"/>
    <s v="Fin"/>
    <n v="3"/>
    <n v="832"/>
    <s v="TA"/>
    <s v="TA"/>
    <s v="Y"/>
    <n v="382"/>
    <n v="50"/>
    <n v="0"/>
    <n v="0"/>
    <n v="0"/>
    <s v="No Fence"/>
    <n v="0"/>
    <n v="2007"/>
    <s v="WD"/>
    <s v="Normal"/>
    <n v="0"/>
    <n v="0"/>
    <n v="1"/>
    <n v="4"/>
    <s v="Q1"/>
    <n v="13"/>
    <n v="12"/>
    <n v="1"/>
    <n v="2"/>
    <n v="0.76595744680851097"/>
    <n v="0.56626506024096401"/>
    <n v="0.40466448445171799"/>
    <n v="0.55555555555555602"/>
    <x v="2"/>
    <n v="224.48058251250853"/>
    <n v="755000"/>
    <n v="661040.52335331705"/>
    <n v="93959.476646682946"/>
    <n v="93959.476646682946"/>
    <x v="1"/>
    <n v="3"/>
    <x v="0"/>
  </r>
  <r>
    <n v="589"/>
    <x v="1"/>
    <s v="RL"/>
    <n v="65"/>
    <n v="25095"/>
    <s v="Missing"/>
    <s v="IR1"/>
    <s v="Low"/>
    <s v="Inside"/>
    <s v="Sev"/>
    <s v="ClearCr"/>
    <s v="Norm"/>
    <s v="1Fam"/>
    <x v="2"/>
    <x v="2"/>
    <s v="Flat"/>
    <s v="Tar&amp;Grv"/>
    <s v="Wd Sdng"/>
    <s v="Wd Sdng"/>
    <s v="None"/>
    <n v="0"/>
    <s v="TA"/>
    <s v="TA"/>
    <s v="CBlock"/>
    <s v="TA"/>
    <s v="TA"/>
    <s v="Gd"/>
    <s v="GLQ"/>
    <n v="1324"/>
    <s v="Unf"/>
    <n v="1437"/>
    <s v="GasA"/>
    <s v="Ex"/>
    <s v="Y"/>
    <s v="SBrkr"/>
    <n v="1473"/>
    <n v="0"/>
    <n v="1473"/>
    <x v="1"/>
    <n v="2"/>
    <n v="0"/>
    <n v="1"/>
    <n v="0"/>
    <n v="1"/>
    <n v="1"/>
    <s v="Ex"/>
    <n v="5"/>
    <s v="Typ"/>
    <n v="2"/>
    <s v="Gd"/>
    <s v="Attchd"/>
    <s v="Unf"/>
    <n v="1"/>
    <n v="452"/>
    <s v="TA"/>
    <s v="TA"/>
    <s v="Y"/>
    <n v="0"/>
    <n v="48"/>
    <n v="0"/>
    <n v="0"/>
    <n v="60"/>
    <s v="No Fence"/>
    <n v="0"/>
    <n v="2009"/>
    <s v="WD"/>
    <s v="Partial"/>
    <n v="0"/>
    <n v="0"/>
    <n v="1"/>
    <n v="4"/>
    <s v="Q2"/>
    <n v="41"/>
    <n v="6"/>
    <n v="1"/>
    <n v="2"/>
    <n v="0"/>
    <n v="1"/>
    <n v="7.8636047320807201E-2"/>
    <n v="0.22222222222222199"/>
    <x v="3"/>
    <n v="115.38103090968389"/>
    <n v="143000"/>
    <n v="234688.63553939"/>
    <n v="-91688.635539390001"/>
    <n v="91688.635539390001"/>
    <x v="0"/>
    <n v="4"/>
    <x v="0"/>
  </r>
  <r>
    <n v="67"/>
    <x v="1"/>
    <s v="RL"/>
    <n v="69"/>
    <n v="19900"/>
    <s v="Missing"/>
    <s v="Reg"/>
    <s v="Lvl"/>
    <s v="Inside"/>
    <s v="Gtl"/>
    <s v="NAmes"/>
    <s v="PosA"/>
    <s v="1Fam"/>
    <x v="3"/>
    <x v="0"/>
    <s v="Gable"/>
    <s v="CompShg"/>
    <s v="Plywood"/>
    <s v="Plywood"/>
    <s v="BrkFace"/>
    <n v="287"/>
    <s v="TA"/>
    <s v="TA"/>
    <s v="CBlock"/>
    <s v="Gd"/>
    <s v="TA"/>
    <s v="Gd"/>
    <s v="GLQ"/>
    <n v="912"/>
    <s v="Unf"/>
    <n v="1947"/>
    <s v="GasA"/>
    <s v="TA"/>
    <s v="Y"/>
    <s v="SBrkr"/>
    <n v="2207"/>
    <n v="0"/>
    <n v="2207"/>
    <x v="0"/>
    <n v="1"/>
    <n v="0"/>
    <n v="2"/>
    <n v="0"/>
    <n v="3"/>
    <n v="1"/>
    <s v="TA"/>
    <n v="7"/>
    <s v="Min1"/>
    <n v="1"/>
    <s v="Gd"/>
    <s v="Attchd"/>
    <s v="RFn"/>
    <n v="2"/>
    <n v="576"/>
    <s v="TA"/>
    <s v="TA"/>
    <s v="Y"/>
    <n v="301"/>
    <n v="0"/>
    <n v="0"/>
    <n v="0"/>
    <n v="0"/>
    <s v="No Fence"/>
    <n v="0"/>
    <n v="2010"/>
    <s v="WD"/>
    <s v="Normal"/>
    <n v="0"/>
    <n v="0"/>
    <n v="1"/>
    <n v="3"/>
    <s v="Q3"/>
    <n v="40"/>
    <n v="21"/>
    <n v="1"/>
    <n v="2"/>
    <n v="0"/>
    <n v="1"/>
    <n v="0.53158705701078601"/>
    <n v="0"/>
    <x v="4"/>
    <n v="126.50538190282505"/>
    <n v="180000"/>
    <n v="250513.392157897"/>
    <n v="-70513.392157897004"/>
    <n v="70513.392157897004"/>
    <x v="0"/>
    <n v="5"/>
    <x v="0"/>
  </r>
  <r>
    <n v="336"/>
    <x v="2"/>
    <s v="RL"/>
    <n v="69"/>
    <n v="164660"/>
    <s v="Missing"/>
    <s v="IR1"/>
    <s v="HLS"/>
    <s v="Corner"/>
    <s v="Sev"/>
    <s v="Timber"/>
    <s v="Norm"/>
    <s v="2fmCon"/>
    <x v="2"/>
    <x v="1"/>
    <s v="Gable"/>
    <s v="CompShg"/>
    <s v="Plywood"/>
    <s v="Plywood"/>
    <s v="None"/>
    <n v="0"/>
    <s v="TA"/>
    <s v="TA"/>
    <s v="CBlock"/>
    <s v="TA"/>
    <s v="TA"/>
    <s v="Gd"/>
    <s v="ALQ"/>
    <n v="1249"/>
    <s v="BLQ"/>
    <n v="1499"/>
    <s v="GasA"/>
    <s v="Ex"/>
    <s v="Y"/>
    <s v="SBrkr"/>
    <n v="1619"/>
    <n v="0"/>
    <n v="1786"/>
    <x v="1"/>
    <n v="2"/>
    <n v="0"/>
    <n v="2"/>
    <n v="0"/>
    <n v="3"/>
    <n v="1"/>
    <s v="TA"/>
    <n v="7"/>
    <s v="Typ"/>
    <n v="2"/>
    <s v="Gd"/>
    <s v="Attchd"/>
    <s v="Fin"/>
    <n v="2"/>
    <n v="529"/>
    <s v="TA"/>
    <s v="TA"/>
    <s v="Y"/>
    <n v="670"/>
    <n v="0"/>
    <n v="0"/>
    <n v="0"/>
    <n v="0"/>
    <s v="No Fence"/>
    <n v="700"/>
    <n v="2008"/>
    <s v="WD"/>
    <s v="Normal"/>
    <n v="0"/>
    <n v="1"/>
    <n v="1"/>
    <n v="2"/>
    <s v="Q3"/>
    <n v="43"/>
    <n v="43"/>
    <n v="1"/>
    <n v="2"/>
    <n v="0.103150092649784"/>
    <n v="0.90649496080627101"/>
    <n v="6.8712474983322197E-2"/>
    <n v="0.11111111111111099"/>
    <x v="5"/>
    <n v="139.28240563348021"/>
    <n v="228950"/>
    <n v="295023.68714373902"/>
    <n v="-66073.687143739022"/>
    <n v="66073.687143739022"/>
    <x v="0"/>
    <n v="6"/>
    <x v="0"/>
  </r>
  <r>
    <n v="14"/>
    <x v="1"/>
    <s v="RL"/>
    <n v="91"/>
    <n v="10652"/>
    <s v="Missing"/>
    <s v="IR1"/>
    <s v="Lvl"/>
    <s v="Inside"/>
    <s v="Gtl"/>
    <s v="CollgCr"/>
    <s v="Norm"/>
    <s v="1Fam"/>
    <x v="3"/>
    <x v="0"/>
    <s v="Gable"/>
    <s v="CompShg"/>
    <s v="VinylSd"/>
    <s v="VinylSd"/>
    <s v="Stone"/>
    <n v="306"/>
    <s v="Gd"/>
    <s v="TA"/>
    <s v="PConc"/>
    <s v="Gd"/>
    <s v="TA"/>
    <s v="Av"/>
    <s v="Unf"/>
    <n v="0"/>
    <s v="Unf"/>
    <n v="1494"/>
    <s v="GasA"/>
    <s v="Ex"/>
    <s v="Y"/>
    <s v="SBrkr"/>
    <n v="1494"/>
    <n v="0"/>
    <n v="1494"/>
    <x v="1"/>
    <n v="0"/>
    <n v="0"/>
    <n v="2"/>
    <n v="0"/>
    <n v="3"/>
    <n v="1"/>
    <s v="Gd"/>
    <n v="7"/>
    <s v="Typ"/>
    <n v="1"/>
    <s v="Gd"/>
    <s v="Attchd"/>
    <s v="RFn"/>
    <n v="3"/>
    <n v="840"/>
    <s v="TA"/>
    <s v="TA"/>
    <s v="Y"/>
    <n v="160"/>
    <n v="33"/>
    <n v="0"/>
    <n v="0"/>
    <n v="0"/>
    <s v="No Fence"/>
    <n v="0"/>
    <n v="2007"/>
    <s v="New"/>
    <s v="Partial"/>
    <n v="0"/>
    <n v="0"/>
    <n v="1"/>
    <n v="4"/>
    <s v="Q3"/>
    <n v="1"/>
    <n v="0"/>
    <n v="1"/>
    <n v="0"/>
    <n v="0"/>
    <n v="1"/>
    <n v="1"/>
    <n v="0.11111111111111099"/>
    <x v="6"/>
    <n v="150.85257397940887"/>
    <n v="279500"/>
    <n v="223963.23303486899"/>
    <n v="55536.766965131013"/>
    <n v="55536.766965131013"/>
    <x v="1"/>
    <n v="7"/>
    <x v="0"/>
  </r>
  <r>
    <n v="1212"/>
    <x v="3"/>
    <s v="RL"/>
    <n v="152"/>
    <n v="12134"/>
    <s v="Missing"/>
    <s v="IR1"/>
    <s v="Bnk"/>
    <s v="Inside"/>
    <s v="Mod"/>
    <s v="Gilbert"/>
    <s v="Norm"/>
    <s v="1Fam"/>
    <x v="1"/>
    <x v="3"/>
    <s v="Gable"/>
    <s v="CompShg"/>
    <s v="Wd Sdng"/>
    <s v="Wd Sdng"/>
    <s v="None"/>
    <n v="0"/>
    <s v="Gd"/>
    <s v="TA"/>
    <s v="Wood"/>
    <s v="Gd"/>
    <s v="TA"/>
    <s v="Av"/>
    <s v="GLQ"/>
    <n v="427"/>
    <s v="Unf"/>
    <n v="559"/>
    <s v="GasA"/>
    <s v="Gd"/>
    <s v="Y"/>
    <s v="SBrkr"/>
    <n v="1080"/>
    <n v="0"/>
    <n v="1752"/>
    <x v="1"/>
    <n v="0"/>
    <n v="0"/>
    <n v="2"/>
    <n v="0"/>
    <n v="4"/>
    <n v="1"/>
    <s v="TA"/>
    <n v="8"/>
    <s v="Typ"/>
    <n v="0"/>
    <s v="No Fireplace"/>
    <s v="Basment"/>
    <s v="RFn"/>
    <n v="2"/>
    <n v="492"/>
    <s v="TA"/>
    <s v="TA"/>
    <s v="Y"/>
    <n v="325"/>
    <n v="12"/>
    <n v="0"/>
    <n v="0"/>
    <n v="0"/>
    <s v="No Fence"/>
    <n v="0"/>
    <n v="2010"/>
    <s v="WD"/>
    <s v="Normal"/>
    <n v="0"/>
    <n v="0"/>
    <n v="1"/>
    <n v="4"/>
    <s v="Q2"/>
    <n v="22"/>
    <n v="5"/>
    <n v="1"/>
    <n v="2"/>
    <n v="0.62222222222222201"/>
    <n v="0.61643835616438403"/>
    <n v="0.23613595706619001"/>
    <n v="0"/>
    <x v="7"/>
    <n v="121.88142949076349"/>
    <n v="164000"/>
    <n v="218974.468866087"/>
    <n v="-54974.468866087002"/>
    <n v="54974.468866087002"/>
    <x v="0"/>
    <n v="8"/>
    <x v="0"/>
  </r>
  <r>
    <n v="463"/>
    <x v="1"/>
    <s v="RL"/>
    <n v="60"/>
    <n v="8281"/>
    <s v="Missing"/>
    <s v="IR1"/>
    <s v="Lvl"/>
    <s v="Inside"/>
    <s v="Gtl"/>
    <s v="Sawyer"/>
    <s v="Norm"/>
    <s v="1Fam"/>
    <x v="2"/>
    <x v="0"/>
    <s v="Gable"/>
    <s v="CompShg"/>
    <s v="MetalSd"/>
    <s v="MetalSd"/>
    <s v="None"/>
    <n v="0"/>
    <s v="TA"/>
    <s v="TA"/>
    <s v="CBlock"/>
    <s v="TA"/>
    <s v="TA"/>
    <s v="No"/>
    <s v="Rec"/>
    <n v="553"/>
    <s v="BLQ"/>
    <n v="864"/>
    <s v="GasA"/>
    <s v="Gd"/>
    <s v="Y"/>
    <s v="SBrkr"/>
    <n v="864"/>
    <n v="0"/>
    <n v="864"/>
    <x v="1"/>
    <n v="0"/>
    <n v="0"/>
    <n v="1"/>
    <n v="0"/>
    <n v="3"/>
    <n v="1"/>
    <s v="TA"/>
    <n v="5"/>
    <s v="Typ"/>
    <n v="1"/>
    <s v="Po"/>
    <s v="Detchd"/>
    <s v="Unf"/>
    <n v="1"/>
    <n v="360"/>
    <s v="TA"/>
    <s v="TA"/>
    <s v="Y"/>
    <n v="0"/>
    <n v="0"/>
    <n v="236"/>
    <n v="0"/>
    <n v="0"/>
    <s v="GdWo"/>
    <n v="0"/>
    <n v="2009"/>
    <s v="WD"/>
    <s v="Normal"/>
    <n v="0"/>
    <n v="0"/>
    <n v="1"/>
    <n v="2"/>
    <s v="Q4"/>
    <n v="44"/>
    <n v="44"/>
    <n v="1"/>
    <n v="2"/>
    <n v="0"/>
    <n v="1"/>
    <n v="0"/>
    <n v="0"/>
    <x v="8"/>
    <n v="82.799268974104152"/>
    <n v="62383"/>
    <n v="116438.038016502"/>
    <n v="-54055.038016502003"/>
    <n v="54055.038016502003"/>
    <x v="0"/>
    <n v="9"/>
    <x v="0"/>
  </r>
  <r>
    <n v="272"/>
    <x v="1"/>
    <s v="RL"/>
    <n v="73"/>
    <n v="39104"/>
    <s v="Missing"/>
    <s v="IR1"/>
    <s v="Low"/>
    <s v="CulDSac"/>
    <s v="Sev"/>
    <s v="ClearCr"/>
    <s v="Norm"/>
    <s v="1Fam"/>
    <x v="3"/>
    <x v="3"/>
    <s v="Flat"/>
    <s v="Membran"/>
    <s v="Plywood"/>
    <s v="Plywood"/>
    <s v="None"/>
    <n v="0"/>
    <s v="TA"/>
    <s v="TA"/>
    <s v="CBlock"/>
    <s v="Gd"/>
    <s v="TA"/>
    <s v="Gd"/>
    <s v="LwQ"/>
    <n v="226"/>
    <s v="GLQ"/>
    <n v="1385"/>
    <s v="GasA"/>
    <s v="Ex"/>
    <s v="Y"/>
    <s v="SBrkr"/>
    <n v="1363"/>
    <n v="0"/>
    <n v="1363"/>
    <x v="1"/>
    <n v="1"/>
    <n v="0"/>
    <n v="1"/>
    <n v="0"/>
    <n v="2"/>
    <n v="1"/>
    <s v="TA"/>
    <n v="5"/>
    <s v="Mod"/>
    <n v="2"/>
    <s v="TA"/>
    <s v="Attchd"/>
    <s v="Unf"/>
    <n v="2"/>
    <n v="439"/>
    <s v="TA"/>
    <s v="TA"/>
    <s v="Y"/>
    <n v="81"/>
    <n v="0"/>
    <n v="0"/>
    <n v="0"/>
    <n v="0"/>
    <s v="No Fence"/>
    <n v="0"/>
    <n v="2008"/>
    <s v="WD"/>
    <s v="Normal"/>
    <n v="0"/>
    <n v="0"/>
    <n v="1"/>
    <n v="4"/>
    <s v="Q2"/>
    <n v="54"/>
    <n v="3"/>
    <n v="1"/>
    <n v="2"/>
    <n v="0"/>
    <n v="1"/>
    <n v="6.9314079422382699E-2"/>
    <n v="0.11111111111111099"/>
    <x v="9"/>
    <n v="142.28753445898761"/>
    <n v="241500"/>
    <n v="190433.683210713"/>
    <n v="51066.316789286997"/>
    <n v="51066.316789286997"/>
    <x v="1"/>
    <n v="10"/>
    <x v="0"/>
  </r>
  <r>
    <n v="152"/>
    <x v="1"/>
    <s v="RL"/>
    <n v="107"/>
    <n v="13891"/>
    <s v="Missing"/>
    <s v="Reg"/>
    <s v="Lvl"/>
    <s v="Inside"/>
    <s v="Gtl"/>
    <s v="NridgHt"/>
    <s v="Norm"/>
    <s v="1Fam"/>
    <x v="1"/>
    <x v="0"/>
    <s v="Hip"/>
    <s v="CompShg"/>
    <s v="VinylSd"/>
    <s v="VinylSd"/>
    <s v="Stone"/>
    <n v="436"/>
    <s v="Gd"/>
    <s v="TA"/>
    <s v="PConc"/>
    <s v="Ex"/>
    <s v="TA"/>
    <s v="Gd"/>
    <s v="GLQ"/>
    <n v="1400"/>
    <s v="Unf"/>
    <n v="1710"/>
    <s v="GasA"/>
    <s v="Ex"/>
    <s v="Y"/>
    <s v="SBrkr"/>
    <n v="1710"/>
    <n v="0"/>
    <n v="1710"/>
    <x v="1"/>
    <n v="1"/>
    <n v="0"/>
    <n v="2"/>
    <n v="0"/>
    <n v="2"/>
    <n v="1"/>
    <s v="Gd"/>
    <n v="6"/>
    <s v="Typ"/>
    <n v="1"/>
    <s v="Gd"/>
    <s v="Attchd"/>
    <s v="RFn"/>
    <n v="3"/>
    <n v="866"/>
    <s v="TA"/>
    <s v="TA"/>
    <s v="Y"/>
    <n v="0"/>
    <n v="102"/>
    <n v="0"/>
    <n v="0"/>
    <n v="0"/>
    <s v="No Fence"/>
    <n v="0"/>
    <n v="2008"/>
    <s v="New"/>
    <s v="Partial"/>
    <n v="0"/>
    <n v="0"/>
    <n v="1"/>
    <n v="4"/>
    <s v="Q1"/>
    <n v="1"/>
    <n v="0"/>
    <n v="1"/>
    <n v="2"/>
    <n v="0"/>
    <n v="1"/>
    <n v="0.181286549707602"/>
    <n v="0.22222222222222199"/>
    <x v="10"/>
    <n v="169.2017310608648"/>
    <n v="372402"/>
    <n v="326641.64596912201"/>
    <n v="45760.354030877992"/>
    <n v="45760.354030877992"/>
    <x v="1"/>
    <n v="11"/>
    <x v="0"/>
  </r>
  <r>
    <n v="1388"/>
    <x v="3"/>
    <s v="RM"/>
    <n v="60"/>
    <n v="8520"/>
    <s v="Grvl"/>
    <s v="Reg"/>
    <s v="Lvl"/>
    <s v="Inside"/>
    <s v="Gtl"/>
    <s v="OldTown"/>
    <s v="Artery"/>
    <s v="1Fam"/>
    <x v="4"/>
    <x v="3"/>
    <s v="Gable"/>
    <s v="CompShg"/>
    <s v="Stucco"/>
    <s v="Stucco"/>
    <s v="None"/>
    <n v="0"/>
    <s v="TA"/>
    <s v="Gd"/>
    <s v="BrkTil"/>
    <s v="TA"/>
    <s v="TA"/>
    <s v="No"/>
    <s v="Rec"/>
    <n v="168"/>
    <s v="LwQ"/>
    <n v="714"/>
    <s v="GasW"/>
    <s v="TA"/>
    <s v="N"/>
    <s v="SBrkr"/>
    <n v="1664"/>
    <n v="0"/>
    <n v="2526"/>
    <x v="0"/>
    <n v="0"/>
    <n v="0"/>
    <n v="2"/>
    <n v="0"/>
    <n v="5"/>
    <n v="1"/>
    <s v="Gd"/>
    <n v="10"/>
    <s v="Typ"/>
    <n v="1"/>
    <s v="Gd"/>
    <s v="Detchd"/>
    <s v="Unf"/>
    <n v="1"/>
    <n v="216"/>
    <s v="TA"/>
    <s v="TA"/>
    <s v="Y"/>
    <n v="88"/>
    <n v="15"/>
    <n v="0"/>
    <n v="0"/>
    <n v="0"/>
    <s v="GdWo"/>
    <n v="0"/>
    <n v="2007"/>
    <s v="CWD"/>
    <s v="Family"/>
    <n v="0"/>
    <n v="0"/>
    <n v="1"/>
    <n v="1"/>
    <s v="Q3"/>
    <n v="91"/>
    <n v="57"/>
    <n v="1"/>
    <n v="2"/>
    <n v="0.51802884615384603"/>
    <n v="0.65874901029295296"/>
    <n v="0"/>
    <n v="0"/>
    <x v="11"/>
    <n v="113.08774998420012"/>
    <n v="136000"/>
    <n v="179790.42521527701"/>
    <n v="-43790.425215277006"/>
    <n v="43790.425215277006"/>
    <x v="0"/>
    <n v="12"/>
    <x v="0"/>
  </r>
  <r>
    <n v="717"/>
    <x v="4"/>
    <s v="RM"/>
    <n v="60"/>
    <n v="10800"/>
    <s v="Grvl"/>
    <s v="Reg"/>
    <s v="Bnk"/>
    <s v="Inside"/>
    <s v="Gtl"/>
    <s v="OldTown"/>
    <s v="Norm"/>
    <s v="1Fam"/>
    <x v="3"/>
    <x v="2"/>
    <s v="Gable"/>
    <s v="CompShg"/>
    <s v="Wd Sdng"/>
    <s v="VinylSd"/>
    <s v="None"/>
    <n v="0"/>
    <s v="TA"/>
    <s v="Gd"/>
    <s v="BrkTil"/>
    <s v="TA"/>
    <s v="TA"/>
    <s v="No"/>
    <s v="Unf"/>
    <n v="0"/>
    <s v="Unf"/>
    <n v="718"/>
    <s v="GasA"/>
    <s v="Ex"/>
    <s v="Y"/>
    <s v="SBrkr"/>
    <n v="1576"/>
    <n v="0"/>
    <n v="2554"/>
    <x v="0"/>
    <n v="0"/>
    <n v="0"/>
    <n v="1"/>
    <n v="1"/>
    <n v="3"/>
    <n v="1"/>
    <s v="TA"/>
    <n v="8"/>
    <s v="Typ"/>
    <n v="0"/>
    <s v="No Fireplace"/>
    <s v="Detchd"/>
    <s v="Unf"/>
    <n v="2"/>
    <n v="704"/>
    <s v="TA"/>
    <s v="TA"/>
    <s v="P"/>
    <n v="0"/>
    <n v="48"/>
    <n v="143"/>
    <n v="0"/>
    <n v="0"/>
    <s v="No Fence"/>
    <n v="0"/>
    <n v="2007"/>
    <s v="WD"/>
    <s v="Normal"/>
    <n v="0"/>
    <n v="0"/>
    <n v="1"/>
    <n v="4"/>
    <s v="Q3"/>
    <n v="117"/>
    <n v="9"/>
    <n v="2"/>
    <n v="0"/>
    <n v="0.62055837563451799"/>
    <n v="0.61707126076742402"/>
    <n v="1"/>
    <n v="0.11111111111111099"/>
    <x v="12"/>
    <n v="120.53253066029193"/>
    <n v="159500"/>
    <n v="203191.599578575"/>
    <n v="-43691.599578574998"/>
    <n v="43691.599578574998"/>
    <x v="0"/>
    <n v="13"/>
    <x v="0"/>
  </r>
  <r>
    <n v="252"/>
    <x v="5"/>
    <s v="RM"/>
    <n v="44"/>
    <n v="4750"/>
    <s v="Missing"/>
    <s v="IR1"/>
    <s v="HLS"/>
    <s v="Inside"/>
    <s v="Mod"/>
    <s v="Crawfor"/>
    <s v="Norm"/>
    <s v="TwnhsE"/>
    <x v="1"/>
    <x v="0"/>
    <s v="Hip"/>
    <s v="CompShg"/>
    <s v="VinylSd"/>
    <s v="VinylSd"/>
    <s v="Stone"/>
    <n v="481"/>
    <s v="Gd"/>
    <s v="TA"/>
    <s v="PConc"/>
    <s v="Gd"/>
    <s v="TA"/>
    <s v="Gd"/>
    <s v="GLQ"/>
    <n v="1573"/>
    <s v="Unf"/>
    <n v="1573"/>
    <s v="GasA"/>
    <s v="Ex"/>
    <s v="Y"/>
    <s v="SBrkr"/>
    <n v="1625"/>
    <n v="0"/>
    <n v="1625"/>
    <x v="1"/>
    <n v="1"/>
    <n v="1"/>
    <n v="2"/>
    <n v="0"/>
    <n v="2"/>
    <n v="1"/>
    <s v="Gd"/>
    <n v="5"/>
    <s v="Typ"/>
    <n v="1"/>
    <s v="Gd"/>
    <s v="Attchd"/>
    <s v="Fin"/>
    <n v="2"/>
    <n v="538"/>
    <s v="TA"/>
    <s v="TA"/>
    <s v="Y"/>
    <n v="123"/>
    <n v="0"/>
    <n v="0"/>
    <n v="0"/>
    <n v="153"/>
    <s v="No Fence"/>
    <n v="0"/>
    <n v="2007"/>
    <s v="WD"/>
    <s v="Family"/>
    <n v="0"/>
    <n v="0"/>
    <n v="1"/>
    <n v="4"/>
    <s v="Q4"/>
    <n v="1"/>
    <n v="0"/>
    <n v="1"/>
    <n v="2"/>
    <n v="0"/>
    <n v="1"/>
    <n v="0"/>
    <n v="0.11111111111111099"/>
    <x v="13"/>
    <n v="140.74311048859499"/>
    <n v="235000"/>
    <n v="278658.85237519199"/>
    <n v="-43658.852375191986"/>
    <n v="43658.852375191986"/>
    <x v="0"/>
    <n v="14"/>
    <x v="0"/>
  </r>
  <r>
    <n v="154"/>
    <x v="1"/>
    <s v="RL"/>
    <n v="69"/>
    <n v="13500"/>
    <s v="Missing"/>
    <s v="Reg"/>
    <s v="Lvl"/>
    <s v="Inside"/>
    <s v="Gtl"/>
    <s v="ClearCr"/>
    <s v="Norm"/>
    <s v="1Fam"/>
    <x v="4"/>
    <x v="3"/>
    <s v="Flat"/>
    <s v="CompShg"/>
    <s v="BrkFace"/>
    <s v="Plywood"/>
    <s v="None"/>
    <n v="0"/>
    <s v="TA"/>
    <s v="TA"/>
    <s v="CBlock"/>
    <s v="Gd"/>
    <s v="TA"/>
    <s v="Gd"/>
    <s v="BLQ"/>
    <n v="429"/>
    <s v="ALQ"/>
    <n v="1602"/>
    <s v="GasA"/>
    <s v="Gd"/>
    <s v="Y"/>
    <s v="SBrkr"/>
    <n v="1252"/>
    <n v="0"/>
    <n v="1252"/>
    <x v="1"/>
    <n v="1"/>
    <n v="0"/>
    <n v="1"/>
    <n v="0"/>
    <n v="1"/>
    <n v="1"/>
    <s v="TA"/>
    <n v="4"/>
    <s v="Typ"/>
    <n v="1"/>
    <s v="Gd"/>
    <s v="Attchd"/>
    <s v="RFn"/>
    <n v="2"/>
    <n v="564"/>
    <s v="TA"/>
    <s v="TA"/>
    <s v="Y"/>
    <n v="409"/>
    <n v="0"/>
    <n v="0"/>
    <n v="0"/>
    <n v="0"/>
    <s v="No Fence"/>
    <n v="0"/>
    <n v="2008"/>
    <s v="WD"/>
    <s v="Normal"/>
    <n v="0"/>
    <n v="0"/>
    <n v="1"/>
    <n v="3"/>
    <s v="Q1"/>
    <n v="48"/>
    <n v="33"/>
    <n v="2"/>
    <n v="2"/>
    <n v="0"/>
    <n v="1"/>
    <n v="5.80524344569288E-2"/>
    <n v="0"/>
    <x v="14"/>
    <n v="140.74311048859499"/>
    <n v="235000"/>
    <n v="192289.508959353"/>
    <n v="42710.491040647001"/>
    <n v="42710.491040647001"/>
    <x v="1"/>
    <n v="15"/>
    <x v="0"/>
  </r>
  <r>
    <n v="729"/>
    <x v="6"/>
    <s v="RL"/>
    <n v="85"/>
    <n v="11475"/>
    <s v="Missing"/>
    <s v="Reg"/>
    <s v="Lvl"/>
    <s v="Corner"/>
    <s v="Gtl"/>
    <s v="NAmes"/>
    <s v="Norm"/>
    <s v="Duplex"/>
    <x v="2"/>
    <x v="0"/>
    <s v="Gable"/>
    <s v="CompShg"/>
    <s v="VinylSd"/>
    <s v="VinylSd"/>
    <s v="BrkFace"/>
    <n v="95"/>
    <s v="TA"/>
    <s v="TA"/>
    <s v="CBlock"/>
    <s v="TA"/>
    <s v="TA"/>
    <s v="No"/>
    <s v="Unf"/>
    <n v="0"/>
    <s v="Unf"/>
    <n v="1584"/>
    <s v="GasA"/>
    <s v="TA"/>
    <s v="Y"/>
    <s v="SBrkr"/>
    <n v="1776"/>
    <n v="0"/>
    <n v="1776"/>
    <x v="1"/>
    <n v="1"/>
    <n v="0"/>
    <n v="2"/>
    <n v="0"/>
    <n v="4"/>
    <n v="2"/>
    <s v="TA"/>
    <n v="9"/>
    <s v="Typ"/>
    <n v="0"/>
    <s v="No Fireplace"/>
    <s v="Detchd"/>
    <s v="Unf"/>
    <n v="3"/>
    <n v="888"/>
    <s v="TA"/>
    <s v="TA"/>
    <s v="Y"/>
    <n v="0"/>
    <n v="25"/>
    <n v="0"/>
    <n v="0"/>
    <n v="0"/>
    <s v="No Fence"/>
    <n v="0"/>
    <n v="2009"/>
    <s v="COD"/>
    <s v="Abnorml"/>
    <n v="0"/>
    <n v="0"/>
    <n v="1"/>
    <n v="2"/>
    <s v="Q3"/>
    <n v="51"/>
    <n v="51"/>
    <n v="1"/>
    <n v="0"/>
    <n v="0"/>
    <n v="1"/>
    <n v="1"/>
    <n v="0"/>
    <x v="15"/>
    <n v="103.88601182540849"/>
    <n v="110000"/>
    <n v="148203.988907224"/>
    <n v="-38203.988907224004"/>
    <n v="38203.988907224004"/>
    <x v="0"/>
    <n v="16"/>
    <x v="0"/>
  </r>
  <r>
    <n v="1185"/>
    <x v="1"/>
    <s v="RL"/>
    <n v="50"/>
    <n v="35133"/>
    <s v="Missing"/>
    <s v="Reg"/>
    <s v="Lvl"/>
    <s v="Inside"/>
    <s v="Mod"/>
    <s v="Timber"/>
    <s v="Norm"/>
    <s v="1Fam"/>
    <x v="2"/>
    <x v="4"/>
    <s v="Hip"/>
    <s v="CompShg"/>
    <s v="MetalSd"/>
    <s v="MetalSd"/>
    <s v="BrkFace"/>
    <n v="226"/>
    <s v="TA"/>
    <s v="TA"/>
    <s v="CBlock"/>
    <s v="TA"/>
    <s v="TA"/>
    <s v="Gd"/>
    <s v="Rec"/>
    <n v="1159"/>
    <s v="Unf"/>
    <n v="1572"/>
    <s v="GasA"/>
    <s v="Gd"/>
    <s v="Y"/>
    <s v="SBrkr"/>
    <n v="1572"/>
    <n v="0"/>
    <n v="1572"/>
    <x v="1"/>
    <n v="1"/>
    <n v="0"/>
    <n v="1"/>
    <n v="1"/>
    <n v="3"/>
    <n v="1"/>
    <s v="TA"/>
    <n v="5"/>
    <s v="Typ"/>
    <n v="2"/>
    <s v="TA"/>
    <s v="2Types"/>
    <s v="RFn"/>
    <n v="3"/>
    <n v="995"/>
    <s v="TA"/>
    <s v="TA"/>
    <s v="Y"/>
    <n v="0"/>
    <n v="263"/>
    <n v="0"/>
    <n v="0"/>
    <n v="263"/>
    <s v="No Fence"/>
    <n v="0"/>
    <n v="2007"/>
    <s v="WD"/>
    <s v="Normal"/>
    <n v="0"/>
    <n v="0"/>
    <n v="1"/>
    <n v="2"/>
    <s v="Q2"/>
    <n v="44"/>
    <n v="44"/>
    <n v="1"/>
    <n v="2"/>
    <n v="0"/>
    <n v="1"/>
    <n v="0.26272264631043302"/>
    <n v="0"/>
    <x v="16"/>
    <n v="128.36828148573932"/>
    <n v="186700"/>
    <n v="224372.094357892"/>
    <n v="-37672.094357891998"/>
    <n v="37672.094357891998"/>
    <x v="0"/>
    <n v="17"/>
    <x v="0"/>
  </r>
  <r>
    <n v="1169"/>
    <x v="4"/>
    <s v="RL"/>
    <n v="120"/>
    <n v="13728"/>
    <s v="Missing"/>
    <s v="Reg"/>
    <s v="Lvl"/>
    <s v="Corner"/>
    <s v="Gtl"/>
    <s v="Edwards"/>
    <s v="Norm"/>
    <s v="1Fam"/>
    <x v="4"/>
    <x v="3"/>
    <s v="Hip"/>
    <s v="CompShg"/>
    <s v="Stucco"/>
    <s v="Stucco"/>
    <s v="None"/>
    <n v="0"/>
    <s v="TA"/>
    <s v="TA"/>
    <s v="CBlock"/>
    <s v="TA"/>
    <s v="TA"/>
    <s v="No"/>
    <s v="Rec"/>
    <n v="626"/>
    <s v="Unf"/>
    <n v="1127"/>
    <s v="GasA"/>
    <s v="Ex"/>
    <s v="Y"/>
    <s v="SBrkr"/>
    <n v="1236"/>
    <n v="0"/>
    <n v="2108"/>
    <x v="0"/>
    <n v="0"/>
    <n v="0"/>
    <n v="2"/>
    <n v="0"/>
    <n v="4"/>
    <n v="1"/>
    <s v="Gd"/>
    <n v="7"/>
    <s v="Typ"/>
    <n v="2"/>
    <s v="TA"/>
    <s v="Basment"/>
    <s v="Unf"/>
    <n v="2"/>
    <n v="540"/>
    <s v="TA"/>
    <s v="TA"/>
    <s v="Y"/>
    <n v="0"/>
    <n v="0"/>
    <n v="0"/>
    <n v="0"/>
    <n v="90"/>
    <s v="No Fence"/>
    <n v="0"/>
    <n v="2008"/>
    <s v="WD"/>
    <s v="Normal"/>
    <n v="0"/>
    <n v="0"/>
    <n v="1"/>
    <n v="3"/>
    <s v="Q3"/>
    <n v="73"/>
    <n v="22"/>
    <n v="1"/>
    <n v="2"/>
    <n v="0.70550161812297696"/>
    <n v="0.58633776091081602"/>
    <n v="0.44454303460514599"/>
    <n v="0.11111111111111099"/>
    <x v="17"/>
    <n v="140.74311048859499"/>
    <n v="235000"/>
    <n v="197496.46598544999"/>
    <n v="37503.534014550009"/>
    <n v="37503.534014550009"/>
    <x v="1"/>
    <n v="18"/>
    <x v="0"/>
  </r>
  <r>
    <n v="641"/>
    <x v="5"/>
    <s v="RL"/>
    <n v="62"/>
    <n v="12677"/>
    <s v="Missing"/>
    <s v="IR1"/>
    <s v="Lvl"/>
    <s v="Inside"/>
    <s v="Gtl"/>
    <s v="NridgHt"/>
    <s v="Norm"/>
    <s v="TwnhsE"/>
    <x v="1"/>
    <x v="0"/>
    <s v="Hip"/>
    <s v="CompShg"/>
    <s v="MetalSd"/>
    <s v="MetalSd"/>
    <s v="BrkFace"/>
    <n v="472"/>
    <s v="Ex"/>
    <s v="TA"/>
    <s v="PConc"/>
    <s v="Ex"/>
    <s v="TA"/>
    <s v="Gd"/>
    <s v="GLQ"/>
    <n v="1218"/>
    <s v="Unf"/>
    <n v="1518"/>
    <s v="GasA"/>
    <s v="Ex"/>
    <s v="Y"/>
    <s v="SBrkr"/>
    <n v="1518"/>
    <n v="0"/>
    <n v="1518"/>
    <x v="1"/>
    <n v="0"/>
    <n v="0"/>
    <n v="1"/>
    <n v="1"/>
    <n v="1"/>
    <n v="1"/>
    <s v="Ex"/>
    <n v="6"/>
    <s v="Typ"/>
    <n v="1"/>
    <s v="Gd"/>
    <s v="Attchd"/>
    <s v="RFn"/>
    <n v="2"/>
    <n v="588"/>
    <s v="TA"/>
    <s v="TA"/>
    <s v="Y"/>
    <n v="185"/>
    <n v="140"/>
    <n v="0"/>
    <n v="0"/>
    <n v="0"/>
    <s v="No Fence"/>
    <n v="0"/>
    <n v="2008"/>
    <s v="WD"/>
    <s v="Normal"/>
    <n v="0"/>
    <n v="0"/>
    <n v="1"/>
    <n v="4"/>
    <s v="Q2"/>
    <n v="5"/>
    <n v="4"/>
    <n v="1"/>
    <n v="2"/>
    <n v="0"/>
    <n v="1"/>
    <n v="0.19762845849802399"/>
    <n v="0.44444444444444398"/>
    <x v="18"/>
    <n v="149.65809925462221"/>
    <n v="274000"/>
    <n v="311474.02200829302"/>
    <n v="-37474.022008293017"/>
    <n v="37474.022008293017"/>
    <x v="0"/>
    <n v="19"/>
    <x v="0"/>
  </r>
  <r>
    <n v="344"/>
    <x v="5"/>
    <s v="RL"/>
    <n v="63"/>
    <n v="8849"/>
    <s v="Missing"/>
    <s v="IR1"/>
    <s v="Lvl"/>
    <s v="Inside"/>
    <s v="Gtl"/>
    <s v="NridgHt"/>
    <s v="Norm"/>
    <s v="TwnhsE"/>
    <x v="5"/>
    <x v="0"/>
    <s v="Hip"/>
    <s v="CompShg"/>
    <s v="MetalSd"/>
    <s v="MetalSd"/>
    <s v="BrkFace"/>
    <n v="616"/>
    <s v="Ex"/>
    <s v="TA"/>
    <s v="PConc"/>
    <s v="Ex"/>
    <s v="TA"/>
    <s v="No"/>
    <s v="GLQ"/>
    <n v="28"/>
    <s v="Unf"/>
    <n v="1684"/>
    <s v="GasA"/>
    <s v="Ex"/>
    <s v="Y"/>
    <s v="SBrkr"/>
    <n v="1684"/>
    <n v="0"/>
    <n v="1684"/>
    <x v="1"/>
    <n v="0"/>
    <n v="0"/>
    <n v="2"/>
    <n v="0"/>
    <n v="2"/>
    <n v="1"/>
    <s v="Ex"/>
    <n v="6"/>
    <s v="Typ"/>
    <n v="1"/>
    <s v="Ex"/>
    <s v="Attchd"/>
    <s v="RFn"/>
    <n v="2"/>
    <n v="564"/>
    <s v="TA"/>
    <s v="TA"/>
    <s v="Y"/>
    <n v="495"/>
    <n v="72"/>
    <n v="0"/>
    <n v="0"/>
    <n v="0"/>
    <s v="No Fence"/>
    <n v="0"/>
    <n v="2008"/>
    <s v="WD"/>
    <s v="Normal"/>
    <n v="0"/>
    <n v="0"/>
    <n v="1"/>
    <n v="4"/>
    <s v="Q3"/>
    <n v="3"/>
    <n v="3"/>
    <n v="1"/>
    <n v="2"/>
    <n v="0"/>
    <n v="1"/>
    <n v="0.98337292161520196"/>
    <n v="0.55555555555555602"/>
    <x v="19"/>
    <n v="147.89471494543088"/>
    <n v="266000"/>
    <n v="302878.87537807698"/>
    <n v="-36878.875378076977"/>
    <n v="36878.875378076977"/>
    <x v="0"/>
    <n v="20"/>
    <x v="0"/>
  </r>
  <r>
    <n v="693"/>
    <x v="0"/>
    <s v="RL"/>
    <n v="42"/>
    <n v="26178"/>
    <s v="Missing"/>
    <s v="IR1"/>
    <s v="Lvl"/>
    <s v="Inside"/>
    <s v="Mod"/>
    <s v="Timber"/>
    <s v="Norm"/>
    <s v="1Fam"/>
    <x v="3"/>
    <x v="0"/>
    <s v="Hip"/>
    <s v="CompShg"/>
    <s v="MetalSd"/>
    <s v="MetalSd"/>
    <s v="BrkFace"/>
    <n v="293"/>
    <s v="Gd"/>
    <s v="TA"/>
    <s v="PConc"/>
    <s v="Gd"/>
    <s v="TA"/>
    <s v="Gd"/>
    <s v="GLQ"/>
    <n v="965"/>
    <s v="Unf"/>
    <n v="1210"/>
    <s v="GasA"/>
    <s v="Ex"/>
    <s v="Y"/>
    <s v="SBrkr"/>
    <n v="1238"/>
    <n v="0"/>
    <n v="2519"/>
    <x v="0"/>
    <n v="1"/>
    <n v="0"/>
    <n v="2"/>
    <n v="1"/>
    <n v="4"/>
    <n v="1"/>
    <s v="Gd"/>
    <n v="9"/>
    <s v="Typ"/>
    <n v="2"/>
    <s v="Gd"/>
    <s v="Attchd"/>
    <s v="RFn"/>
    <n v="2"/>
    <n v="628"/>
    <s v="TA"/>
    <s v="TA"/>
    <s v="Y"/>
    <n v="320"/>
    <n v="27"/>
    <n v="0"/>
    <n v="0"/>
    <n v="0"/>
    <s v="No Fence"/>
    <n v="0"/>
    <n v="2006"/>
    <s v="WD"/>
    <s v="Normal"/>
    <n v="0"/>
    <n v="0"/>
    <n v="1"/>
    <n v="3"/>
    <s v="Q2"/>
    <n v="17"/>
    <n v="16"/>
    <n v="1"/>
    <n v="2"/>
    <n v="1.0347334410339299"/>
    <n v="0.49146486701071901"/>
    <n v="0.202479338842975"/>
    <n v="0.11111111111111099"/>
    <x v="20"/>
    <n v="162.18770289063551"/>
    <n v="335000"/>
    <n v="299840.47445326502"/>
    <n v="35159.525546734978"/>
    <n v="35159.525546734978"/>
    <x v="1"/>
    <n v="21"/>
    <x v="0"/>
  </r>
  <r>
    <n v="200"/>
    <x v="1"/>
    <s v="RL"/>
    <n v="76"/>
    <n v="9591"/>
    <s v="Missing"/>
    <s v="Reg"/>
    <s v="Lvl"/>
    <s v="Inside"/>
    <s v="Gtl"/>
    <s v="NridgHt"/>
    <s v="Norm"/>
    <s v="1Fam"/>
    <x v="1"/>
    <x v="0"/>
    <s v="Hip"/>
    <s v="CompShg"/>
    <s v="VinylSd"/>
    <s v="VinylSd"/>
    <s v="BrkFace"/>
    <n v="262"/>
    <s v="Gd"/>
    <s v="TA"/>
    <s v="PConc"/>
    <s v="Ex"/>
    <s v="TA"/>
    <s v="Av"/>
    <s v="GLQ"/>
    <n v="1088"/>
    <s v="Unf"/>
    <n v="1713"/>
    <s v="GasA"/>
    <s v="Ex"/>
    <s v="Y"/>
    <s v="SBrkr"/>
    <n v="1713"/>
    <n v="0"/>
    <n v="1713"/>
    <x v="1"/>
    <n v="1"/>
    <n v="0"/>
    <n v="2"/>
    <n v="0"/>
    <n v="3"/>
    <n v="1"/>
    <s v="Ex"/>
    <n v="7"/>
    <s v="Typ"/>
    <n v="1"/>
    <s v="Gd"/>
    <s v="Attchd"/>
    <s v="Fin"/>
    <n v="3"/>
    <n v="856"/>
    <s v="TA"/>
    <s v="TA"/>
    <s v="Y"/>
    <n v="0"/>
    <n v="26"/>
    <n v="0"/>
    <n v="0"/>
    <n v="170"/>
    <s v="No Fence"/>
    <n v="0"/>
    <n v="2009"/>
    <s v="WD"/>
    <s v="Normal"/>
    <n v="0"/>
    <n v="0"/>
    <n v="1"/>
    <n v="4"/>
    <s v="Q1"/>
    <n v="5"/>
    <n v="4"/>
    <n v="1"/>
    <n v="2"/>
    <n v="0"/>
    <n v="1"/>
    <n v="0.36485697606538198"/>
    <n v="0.33333333333333298"/>
    <x v="21"/>
    <n v="149.85453691209375"/>
    <n v="274900"/>
    <n v="309778.46229282598"/>
    <n v="-34878.462292825978"/>
    <n v="34878.462292825978"/>
    <x v="0"/>
    <n v="22"/>
    <x v="0"/>
  </r>
  <r>
    <n v="745"/>
    <x v="5"/>
    <s v="RL"/>
    <n v="41"/>
    <n v="5395"/>
    <s v="Missing"/>
    <s v="IR1"/>
    <s v="HLS"/>
    <s v="Inside"/>
    <s v="Gtl"/>
    <s v="StoneBr"/>
    <s v="Norm"/>
    <s v="TwnhsE"/>
    <x v="1"/>
    <x v="0"/>
    <s v="Gable"/>
    <s v="CompShg"/>
    <s v="HdBoard"/>
    <s v="HdBoard"/>
    <s v="None"/>
    <n v="0"/>
    <s v="Gd"/>
    <s v="TA"/>
    <s v="PConc"/>
    <s v="Gd"/>
    <s v="TA"/>
    <s v="No"/>
    <s v="GLQ"/>
    <n v="733"/>
    <s v="Unf"/>
    <n v="1337"/>
    <s v="GasA"/>
    <s v="Gd"/>
    <s v="Y"/>
    <s v="SBrkr"/>
    <n v="1337"/>
    <n v="0"/>
    <n v="1337"/>
    <x v="1"/>
    <n v="1"/>
    <n v="0"/>
    <n v="2"/>
    <n v="0"/>
    <n v="2"/>
    <n v="1"/>
    <s v="Gd"/>
    <n v="5"/>
    <s v="Typ"/>
    <n v="1"/>
    <s v="TA"/>
    <s v="Attchd"/>
    <s v="RFn"/>
    <n v="2"/>
    <n v="462"/>
    <s v="TA"/>
    <s v="TA"/>
    <s v="Y"/>
    <n v="96"/>
    <n v="0"/>
    <n v="70"/>
    <n v="168"/>
    <n v="0"/>
    <s v="No Fence"/>
    <n v="0"/>
    <n v="2008"/>
    <s v="WD"/>
    <s v="Normal"/>
    <n v="0"/>
    <n v="0"/>
    <n v="1"/>
    <n v="4"/>
    <s v="Q4"/>
    <n v="15"/>
    <n v="15"/>
    <n v="1"/>
    <n v="2"/>
    <n v="0"/>
    <n v="1"/>
    <n v="0.45175766641735199"/>
    <n v="0"/>
    <x v="22"/>
    <n v="126.50538190282505"/>
    <n v="180000"/>
    <n v="214377.39280014901"/>
    <n v="-34377.392800149013"/>
    <n v="34377.392800149013"/>
    <x v="0"/>
    <n v="23"/>
    <x v="0"/>
  </r>
  <r>
    <n v="168"/>
    <x v="0"/>
    <s v="RL"/>
    <n v="86"/>
    <n v="10562"/>
    <s v="Missing"/>
    <s v="Reg"/>
    <s v="Lvl"/>
    <s v="Inside"/>
    <s v="Gtl"/>
    <s v="NridgHt"/>
    <s v="Norm"/>
    <s v="1Fam"/>
    <x v="1"/>
    <x v="0"/>
    <s v="Gable"/>
    <s v="CompShg"/>
    <s v="VinylSd"/>
    <s v="VinylSd"/>
    <s v="Stone"/>
    <n v="300"/>
    <s v="Gd"/>
    <s v="TA"/>
    <s v="PConc"/>
    <s v="Ex"/>
    <s v="TA"/>
    <s v="No"/>
    <s v="GLQ"/>
    <n v="1288"/>
    <s v="Unf"/>
    <n v="1582"/>
    <s v="GasA"/>
    <s v="Ex"/>
    <s v="Y"/>
    <s v="SBrkr"/>
    <n v="1610"/>
    <n v="0"/>
    <n v="2161"/>
    <x v="0"/>
    <n v="1"/>
    <n v="0"/>
    <n v="1"/>
    <n v="1"/>
    <n v="3"/>
    <n v="1"/>
    <s v="Ex"/>
    <n v="8"/>
    <s v="Typ"/>
    <n v="1"/>
    <s v="Gd"/>
    <s v="Attchd"/>
    <s v="Fin"/>
    <n v="3"/>
    <n v="789"/>
    <s v="TA"/>
    <s v="TA"/>
    <s v="Y"/>
    <n v="178"/>
    <n v="120"/>
    <n v="0"/>
    <n v="0"/>
    <n v="0"/>
    <s v="No Fence"/>
    <n v="0"/>
    <n v="2007"/>
    <s v="New"/>
    <s v="Partial"/>
    <n v="0"/>
    <n v="0"/>
    <n v="1"/>
    <n v="4"/>
    <s v="Q4"/>
    <n v="0"/>
    <n v="0"/>
    <n v="1"/>
    <n v="2"/>
    <n v="0.34223602484471999"/>
    <n v="0.74502545118000896"/>
    <n v="0.185840707964602"/>
    <n v="0.33333333333333298"/>
    <x v="23"/>
    <n v="160.35649784204054"/>
    <n v="325624"/>
    <n v="359849.47108609002"/>
    <n v="-34225.471086090023"/>
    <n v="34225.471086090023"/>
    <x v="0"/>
    <n v="24"/>
    <x v="0"/>
  </r>
  <r>
    <n v="813"/>
    <x v="1"/>
    <s v="C (all)"/>
    <n v="66"/>
    <n v="8712"/>
    <s v="Missing"/>
    <s v="Reg"/>
    <s v="Bnk"/>
    <s v="Inside"/>
    <s v="Mod"/>
    <s v="IDOTRR"/>
    <s v="Norm"/>
    <s v="1Fam"/>
    <x v="2"/>
    <x v="0"/>
    <s v="Hip"/>
    <s v="CompShg"/>
    <s v="Wd Sdng"/>
    <s v="Wd Sdng"/>
    <s v="None"/>
    <n v="0"/>
    <s v="Fa"/>
    <s v="TA"/>
    <s v="CBlock"/>
    <s v="TA"/>
    <s v="TA"/>
    <s v="Av"/>
    <s v="Unf"/>
    <n v="0"/>
    <s v="Unf"/>
    <n v="540"/>
    <s v="GasA"/>
    <s v="TA"/>
    <s v="N"/>
    <s v="FuseA"/>
    <n v="1044"/>
    <n v="0"/>
    <n v="1044"/>
    <x v="1"/>
    <n v="0"/>
    <n v="0"/>
    <n v="1"/>
    <n v="0"/>
    <n v="2"/>
    <n v="1"/>
    <s v="Fa"/>
    <n v="4"/>
    <s v="Typ"/>
    <n v="0"/>
    <s v="No Fireplace"/>
    <s v="Basment"/>
    <s v="Unf"/>
    <n v="2"/>
    <n v="504"/>
    <s v="TA"/>
    <s v="TA"/>
    <s v="N"/>
    <n v="0"/>
    <n v="0"/>
    <n v="0"/>
    <n v="0"/>
    <n v="0"/>
    <s v="No Fence"/>
    <n v="54"/>
    <n v="2010"/>
    <s v="WD"/>
    <s v="Alloca"/>
    <n v="0"/>
    <n v="1"/>
    <n v="1"/>
    <n v="2"/>
    <s v="Q2"/>
    <n v="58"/>
    <n v="58"/>
    <n v="1"/>
    <n v="0"/>
    <n v="0"/>
    <n v="1"/>
    <n v="1"/>
    <n v="0"/>
    <x v="24"/>
    <n v="79.296404311905405"/>
    <n v="55993"/>
    <n v="89797.610473370703"/>
    <n v="-33804.610473370703"/>
    <n v="33804.610473370703"/>
    <x v="0"/>
    <n v="25"/>
    <x v="0"/>
  </r>
  <r>
    <n v="349"/>
    <x v="7"/>
    <s v="RL"/>
    <n v="36"/>
    <n v="2448"/>
    <s v="Missing"/>
    <s v="Reg"/>
    <s v="Lvl"/>
    <s v="Inside"/>
    <s v="Gtl"/>
    <s v="NridgHt"/>
    <s v="Norm"/>
    <s v="Twnhs"/>
    <x v="3"/>
    <x v="0"/>
    <s v="Gable"/>
    <s v="CompShg"/>
    <s v="VinylSd"/>
    <s v="Wd Shng"/>
    <s v="Stone"/>
    <n v="106"/>
    <s v="Gd"/>
    <s v="TA"/>
    <s v="PConc"/>
    <s v="Gd"/>
    <s v="TA"/>
    <s v="No"/>
    <s v="GLQ"/>
    <n v="573"/>
    <s v="Unf"/>
    <n v="764"/>
    <s v="GasA"/>
    <s v="Ex"/>
    <s v="Y"/>
    <s v="SBrkr"/>
    <n v="764"/>
    <n v="0"/>
    <n v="1626"/>
    <x v="1"/>
    <n v="1"/>
    <n v="0"/>
    <n v="2"/>
    <n v="1"/>
    <n v="2"/>
    <n v="1"/>
    <s v="Gd"/>
    <n v="6"/>
    <s v="Typ"/>
    <n v="0"/>
    <s v="No Fireplace"/>
    <s v="BuiltIn"/>
    <s v="RFn"/>
    <n v="2"/>
    <n v="474"/>
    <s v="TA"/>
    <s v="TA"/>
    <s v="Y"/>
    <n v="0"/>
    <n v="27"/>
    <n v="0"/>
    <n v="0"/>
    <n v="0"/>
    <s v="No Fence"/>
    <n v="0"/>
    <n v="2008"/>
    <s v="WD"/>
    <s v="Normal"/>
    <n v="0"/>
    <n v="0"/>
    <n v="1"/>
    <n v="4"/>
    <s v="Q4"/>
    <n v="5"/>
    <n v="4"/>
    <n v="2"/>
    <n v="2"/>
    <n v="1.1282722513089001"/>
    <n v="0.46986469864698599"/>
    <n v="0.25"/>
    <n v="0.11111111111111099"/>
    <x v="25"/>
    <n v="118.85249097379128"/>
    <n v="154000"/>
    <n v="187767.558184169"/>
    <n v="-33767.558184169"/>
    <n v="33767.558184169"/>
    <x v="0"/>
    <n v="26"/>
    <x v="0"/>
  </r>
  <r>
    <n v="413"/>
    <x v="1"/>
    <s v="FV"/>
    <n v="69"/>
    <n v="4403"/>
    <s v="Missing"/>
    <s v="IR2"/>
    <s v="Lvl"/>
    <s v="Inside"/>
    <s v="Gtl"/>
    <s v="Somerst"/>
    <s v="Norm"/>
    <s v="1Fam"/>
    <x v="3"/>
    <x v="0"/>
    <s v="Gable"/>
    <s v="CompShg"/>
    <s v="MetalSd"/>
    <s v="MetalSd"/>
    <s v="Stone"/>
    <n v="432"/>
    <s v="Ex"/>
    <s v="TA"/>
    <s v="PConc"/>
    <s v="Ex"/>
    <s v="TA"/>
    <s v="Av"/>
    <s v="GLQ"/>
    <n v="578"/>
    <s v="Unf"/>
    <n v="1470"/>
    <s v="GasA"/>
    <s v="Ex"/>
    <s v="Y"/>
    <s v="SBrkr"/>
    <n v="1478"/>
    <n v="0"/>
    <n v="1478"/>
    <x v="1"/>
    <n v="1"/>
    <n v="0"/>
    <n v="2"/>
    <n v="1"/>
    <n v="2"/>
    <n v="1"/>
    <s v="Gd"/>
    <n v="7"/>
    <s v="Typ"/>
    <n v="1"/>
    <s v="Gd"/>
    <s v="Attchd"/>
    <s v="Fin"/>
    <n v="2"/>
    <n v="484"/>
    <s v="TA"/>
    <s v="TA"/>
    <s v="Y"/>
    <n v="0"/>
    <n v="144"/>
    <n v="0"/>
    <n v="0"/>
    <n v="0"/>
    <s v="No Fence"/>
    <n v="0"/>
    <n v="2010"/>
    <s v="New"/>
    <s v="Partial"/>
    <n v="0"/>
    <n v="0"/>
    <n v="1"/>
    <n v="4"/>
    <s v="Q2"/>
    <n v="1"/>
    <n v="1"/>
    <n v="1"/>
    <n v="2"/>
    <n v="0"/>
    <n v="1"/>
    <n v="0.60680272108843503"/>
    <n v="0.33333333333333298"/>
    <x v="26"/>
    <n v="137.57552848106215"/>
    <n v="222000"/>
    <n v="255687.33417243199"/>
    <n v="-33687.334172431991"/>
    <n v="33687.334172431991"/>
    <x v="0"/>
    <n v="27"/>
    <x v="0"/>
  </r>
  <r>
    <n v="1452"/>
    <x v="1"/>
    <s v="RL"/>
    <n v="78"/>
    <n v="9262"/>
    <s v="Missing"/>
    <s v="Reg"/>
    <s v="Lvl"/>
    <s v="Inside"/>
    <s v="Gtl"/>
    <s v="Somerst"/>
    <s v="Norm"/>
    <s v="1Fam"/>
    <x v="1"/>
    <x v="0"/>
    <s v="Gable"/>
    <s v="CompShg"/>
    <s v="CemntBd"/>
    <s v="CmentBd"/>
    <s v="Stone"/>
    <n v="194"/>
    <s v="Gd"/>
    <s v="TA"/>
    <s v="PConc"/>
    <s v="Gd"/>
    <s v="TA"/>
    <s v="No"/>
    <s v="Unf"/>
    <n v="0"/>
    <s v="Unf"/>
    <n v="1573"/>
    <s v="GasA"/>
    <s v="Ex"/>
    <s v="Y"/>
    <s v="SBrkr"/>
    <n v="1578"/>
    <n v="0"/>
    <n v="1578"/>
    <x v="1"/>
    <n v="0"/>
    <n v="0"/>
    <n v="2"/>
    <n v="0"/>
    <n v="3"/>
    <n v="1"/>
    <s v="Ex"/>
    <n v="7"/>
    <s v="Typ"/>
    <n v="1"/>
    <s v="Gd"/>
    <s v="Attchd"/>
    <s v="Fin"/>
    <n v="3"/>
    <n v="840"/>
    <s v="TA"/>
    <s v="TA"/>
    <s v="Y"/>
    <n v="0"/>
    <n v="36"/>
    <n v="0"/>
    <n v="0"/>
    <n v="0"/>
    <s v="No Fence"/>
    <n v="0"/>
    <n v="2009"/>
    <s v="New"/>
    <s v="Partial"/>
    <n v="0"/>
    <n v="0"/>
    <n v="1"/>
    <n v="4"/>
    <s v="Q2"/>
    <n v="1"/>
    <n v="0"/>
    <n v="2"/>
    <n v="0"/>
    <n v="0"/>
    <n v="1"/>
    <n v="1"/>
    <n v="0.22222222222222199"/>
    <x v="27"/>
    <n v="152.47801378823729"/>
    <n v="287090"/>
    <n v="254165.24800905999"/>
    <n v="32924.751990940014"/>
    <n v="32924.751990940014"/>
    <x v="1"/>
    <n v="28"/>
    <x v="0"/>
  </r>
  <r>
    <n v="739"/>
    <x v="6"/>
    <s v="RL"/>
    <n v="60"/>
    <n v="10800"/>
    <s v="Missing"/>
    <s v="Reg"/>
    <s v="Lvl"/>
    <s v="Inside"/>
    <s v="Gtl"/>
    <s v="Edwards"/>
    <s v="Norm"/>
    <s v="Duplex"/>
    <x v="2"/>
    <x v="0"/>
    <s v="Gable"/>
    <s v="CompShg"/>
    <s v="Plywood"/>
    <s v="Plywood"/>
    <s v="None"/>
    <n v="0"/>
    <s v="TA"/>
    <s v="TA"/>
    <s v="CBlock"/>
    <s v="Gd"/>
    <s v="Gd"/>
    <s v="Gd"/>
    <s v="GLQ"/>
    <n v="1200"/>
    <s v="Unf"/>
    <n v="1200"/>
    <s v="GasA"/>
    <s v="TA"/>
    <s v="Y"/>
    <s v="SBrkr"/>
    <n v="1200"/>
    <n v="0"/>
    <n v="1200"/>
    <x v="1"/>
    <n v="3"/>
    <n v="0"/>
    <n v="3"/>
    <n v="0"/>
    <n v="3"/>
    <n v="1"/>
    <s v="TA"/>
    <n v="5"/>
    <s v="Typ"/>
    <n v="0"/>
    <s v="No Fireplace"/>
    <s v="No Garage"/>
    <s v="No Garage"/>
    <n v="0"/>
    <n v="0"/>
    <s v="No Garage"/>
    <s v="No Garage"/>
    <s v="Y"/>
    <n v="120"/>
    <n v="0"/>
    <n v="0"/>
    <n v="0"/>
    <n v="0"/>
    <s v="No Fence"/>
    <n v="0"/>
    <n v="2009"/>
    <s v="WD"/>
    <s v="Alloca"/>
    <n v="0"/>
    <n v="0"/>
    <n v="1"/>
    <n v="3"/>
    <s v="Q1"/>
    <n v="22"/>
    <n v="21"/>
    <n v="1"/>
    <n v="2"/>
    <n v="0"/>
    <n v="1"/>
    <n v="0"/>
    <n v="0"/>
    <x v="28"/>
    <n v="126.22378890018302"/>
    <n v="179000"/>
    <n v="146632.97688464"/>
    <n v="32367.023115360003"/>
    <n v="32367.023115360003"/>
    <x v="1"/>
    <n v="29"/>
    <x v="0"/>
  </r>
  <r>
    <n v="761"/>
    <x v="1"/>
    <s v="RL"/>
    <n v="70"/>
    <n v="9100"/>
    <s v="Missing"/>
    <s v="Reg"/>
    <s v="Lvl"/>
    <s v="Inside"/>
    <s v="Gtl"/>
    <s v="NAmes"/>
    <s v="Norm"/>
    <s v="1Fam"/>
    <x v="4"/>
    <x v="1"/>
    <s v="Hip"/>
    <s v="CompShg"/>
    <s v="Wd Sdng"/>
    <s v="Wd Sdng"/>
    <s v="None"/>
    <n v="0"/>
    <s v="TA"/>
    <s v="TA"/>
    <s v="CBlock"/>
    <s v="TA"/>
    <s v="TA"/>
    <s v="No"/>
    <s v="Rec"/>
    <n v="612"/>
    <s v="Unf"/>
    <n v="864"/>
    <s v="GasA"/>
    <s v="Ex"/>
    <s v="Y"/>
    <s v="SBrkr"/>
    <n v="864"/>
    <n v="0"/>
    <n v="864"/>
    <x v="1"/>
    <n v="0"/>
    <n v="0"/>
    <n v="1"/>
    <n v="0"/>
    <n v="2"/>
    <n v="1"/>
    <s v="TA"/>
    <n v="5"/>
    <s v="Typ"/>
    <n v="0"/>
    <s v="No Fireplace"/>
    <s v="Detchd"/>
    <s v="Unf"/>
    <n v="1"/>
    <n v="300"/>
    <s v="Ex"/>
    <s v="Ex"/>
    <s v="Y"/>
    <n v="0"/>
    <n v="0"/>
    <n v="0"/>
    <n v="0"/>
    <n v="0"/>
    <s v="No Fence"/>
    <n v="450"/>
    <n v="2009"/>
    <s v="WD"/>
    <s v="Normal"/>
    <n v="0"/>
    <n v="1"/>
    <n v="1"/>
    <n v="2"/>
    <s v="Q4"/>
    <n v="50"/>
    <n v="50"/>
    <n v="1"/>
    <n v="2"/>
    <n v="0"/>
    <n v="1"/>
    <n v="0.29166666666666702"/>
    <n v="0.33333333333333298"/>
    <x v="29"/>
    <n v="110.2057041782452"/>
    <n v="127500"/>
    <n v="158699.842130159"/>
    <n v="-31199.842130158999"/>
    <n v="31199.842130158999"/>
    <x v="0"/>
    <n v="30"/>
    <x v="0"/>
  </r>
  <r>
    <n v="659"/>
    <x v="3"/>
    <s v="RL"/>
    <n v="78"/>
    <n v="17503"/>
    <s v="Missing"/>
    <s v="Reg"/>
    <s v="Lvl"/>
    <s v="Inside"/>
    <s v="Gtl"/>
    <s v="NAmes"/>
    <s v="Artery"/>
    <s v="1Fam"/>
    <x v="4"/>
    <x v="0"/>
    <s v="Gable"/>
    <s v="CompShg"/>
    <s v="VinylSd"/>
    <s v="VinylSd"/>
    <s v="None"/>
    <n v="0"/>
    <s v="TA"/>
    <s v="TA"/>
    <s v="CBlock"/>
    <s v="TA"/>
    <s v="TA"/>
    <s v="No"/>
    <s v="Unf"/>
    <n v="0"/>
    <s v="Unf"/>
    <n v="912"/>
    <s v="GasA"/>
    <s v="TA"/>
    <s v="Y"/>
    <s v="SBrkr"/>
    <n v="912"/>
    <n v="0"/>
    <n v="1458"/>
    <x v="1"/>
    <n v="0"/>
    <n v="1"/>
    <n v="1"/>
    <n v="0"/>
    <n v="3"/>
    <n v="1"/>
    <s v="TA"/>
    <n v="6"/>
    <s v="Typ"/>
    <n v="1"/>
    <s v="Gd"/>
    <s v="Attchd"/>
    <s v="Unf"/>
    <n v="1"/>
    <n v="330"/>
    <s v="TA"/>
    <s v="TA"/>
    <s v="Y"/>
    <n v="192"/>
    <n v="0"/>
    <n v="0"/>
    <n v="0"/>
    <n v="0"/>
    <s v="No Fence"/>
    <n v="0"/>
    <n v="2010"/>
    <s v="WD"/>
    <s v="Abnorml"/>
    <n v="0"/>
    <n v="0"/>
    <n v="1"/>
    <n v="1"/>
    <s v="Q1"/>
    <n v="62"/>
    <n v="60"/>
    <n v="1"/>
    <n v="0"/>
    <n v="0.59868421052631604"/>
    <n v="0.625514403292181"/>
    <n v="1"/>
    <n v="0"/>
    <x v="30"/>
    <n v="98.992398345177932"/>
    <n v="97500"/>
    <n v="128401.554722225"/>
    <n v="-30901.554722225002"/>
    <n v="30901.554722225002"/>
    <x v="0"/>
    <n v="31"/>
    <x v="0"/>
  </r>
  <r>
    <n v="402"/>
    <x v="1"/>
    <s v="RL"/>
    <n v="65"/>
    <n v="8767"/>
    <s v="Missing"/>
    <s v="IR1"/>
    <s v="Lvl"/>
    <s v="Inside"/>
    <s v="Gtl"/>
    <s v="CollgCr"/>
    <s v="Norm"/>
    <s v="1Fam"/>
    <x v="3"/>
    <x v="0"/>
    <s v="Gable"/>
    <s v="CompShg"/>
    <s v="VinylSd"/>
    <s v="VinylSd"/>
    <s v="None"/>
    <n v="0"/>
    <s v="Gd"/>
    <s v="TA"/>
    <s v="PConc"/>
    <s v="Gd"/>
    <s v="TA"/>
    <s v="Av"/>
    <s v="GLQ"/>
    <n v="24"/>
    <s v="Unf"/>
    <n v="1310"/>
    <s v="GasA"/>
    <s v="Ex"/>
    <s v="Y"/>
    <s v="SBrkr"/>
    <n v="1310"/>
    <n v="0"/>
    <n v="1310"/>
    <x v="1"/>
    <n v="0"/>
    <n v="0"/>
    <n v="2"/>
    <n v="0"/>
    <n v="3"/>
    <n v="1"/>
    <s v="Gd"/>
    <n v="6"/>
    <s v="Typ"/>
    <n v="1"/>
    <s v="Gd"/>
    <s v="Attchd"/>
    <s v="Fin"/>
    <n v="2"/>
    <n v="400"/>
    <s v="TA"/>
    <s v="TA"/>
    <s v="Y"/>
    <n v="0"/>
    <n v="0"/>
    <n v="0"/>
    <n v="0"/>
    <n v="0"/>
    <s v="No Fence"/>
    <n v="0"/>
    <n v="2006"/>
    <s v="New"/>
    <s v="Partial"/>
    <n v="0"/>
    <n v="0"/>
    <n v="1"/>
    <n v="4"/>
    <s v="Q3"/>
    <n v="1"/>
    <n v="1"/>
    <n v="1"/>
    <n v="2"/>
    <n v="0"/>
    <n v="1"/>
    <n v="0.98167938931297705"/>
    <n v="0.11111111111111099"/>
    <x v="31"/>
    <n v="122.17519729298925"/>
    <n v="164990"/>
    <n v="195460.900960598"/>
    <n v="-30470.900960597995"/>
    <n v="30470.900960597995"/>
    <x v="0"/>
    <n v="32"/>
    <x v="0"/>
  </r>
  <r>
    <n v="981"/>
    <x v="8"/>
    <s v="RL"/>
    <n v="69"/>
    <n v="12122"/>
    <s v="Missing"/>
    <s v="IR1"/>
    <s v="Lvl"/>
    <s v="Corner"/>
    <s v="Gtl"/>
    <s v="NAmes"/>
    <s v="Norm"/>
    <s v="1Fam"/>
    <x v="3"/>
    <x v="5"/>
    <s v="Gable"/>
    <s v="CompShg"/>
    <s v="CemntBd"/>
    <s v="CmentBd"/>
    <s v="Stone"/>
    <n v="210"/>
    <s v="Ex"/>
    <s v="TA"/>
    <s v="CBlock"/>
    <s v="TA"/>
    <s v="TA"/>
    <s v="Av"/>
    <s v="ALQ"/>
    <n v="867"/>
    <s v="Unf"/>
    <n v="944"/>
    <s v="GasA"/>
    <s v="Gd"/>
    <s v="Y"/>
    <s v="SBrkr"/>
    <n v="999"/>
    <n v="0"/>
    <n v="999"/>
    <x v="1"/>
    <n v="1"/>
    <n v="0"/>
    <n v="1"/>
    <n v="0"/>
    <n v="3"/>
    <n v="1"/>
    <s v="Ex"/>
    <n v="6"/>
    <s v="Typ"/>
    <n v="0"/>
    <s v="No Fireplace"/>
    <s v="Attchd"/>
    <s v="RFn"/>
    <n v="2"/>
    <n v="588"/>
    <s v="TA"/>
    <s v="TA"/>
    <s v="Y"/>
    <n v="144"/>
    <n v="76"/>
    <n v="0"/>
    <n v="0"/>
    <n v="0"/>
    <s v="No Fence"/>
    <n v="0"/>
    <n v="2008"/>
    <s v="WD"/>
    <s v="Normal"/>
    <n v="0"/>
    <n v="0"/>
    <n v="1"/>
    <n v="4"/>
    <s v="Q3"/>
    <n v="47"/>
    <n v="1"/>
    <n v="2"/>
    <n v="2"/>
    <n v="0"/>
    <n v="1"/>
    <n v="8.1567796610169496E-2"/>
    <n v="0.22222222222222199"/>
    <x v="32"/>
    <n v="126.05437981156952"/>
    <n v="178400"/>
    <n v="208686.11497289399"/>
    <n v="-30286.114972893993"/>
    <n v="30286.114972893993"/>
    <x v="0"/>
    <n v="33"/>
    <x v="0"/>
  </r>
  <r>
    <n v="875"/>
    <x v="3"/>
    <s v="RM"/>
    <n v="52"/>
    <n v="5720"/>
    <s v="Missing"/>
    <s v="Reg"/>
    <s v="Lvl"/>
    <s v="Inside"/>
    <s v="Gtl"/>
    <s v="OldTown"/>
    <s v="Artery"/>
    <s v="1Fam"/>
    <x v="2"/>
    <x v="1"/>
    <s v="Gable"/>
    <s v="CompShg"/>
    <s v="Wd Sdng"/>
    <s v="Wd Sdng"/>
    <s v="None"/>
    <n v="0"/>
    <s v="TA"/>
    <s v="TA"/>
    <s v="CBlock"/>
    <s v="TA"/>
    <s v="TA"/>
    <s v="No"/>
    <s v="Unf"/>
    <n v="0"/>
    <s v="Unf"/>
    <n v="676"/>
    <s v="GasA"/>
    <s v="Ex"/>
    <s v="Y"/>
    <s v="SBrkr"/>
    <n v="676"/>
    <n v="0"/>
    <n v="1131"/>
    <x v="1"/>
    <n v="0"/>
    <n v="0"/>
    <n v="1"/>
    <n v="1"/>
    <n v="3"/>
    <n v="1"/>
    <s v="TA"/>
    <n v="5"/>
    <s v="Typ"/>
    <n v="0"/>
    <s v="No Fireplace"/>
    <s v="Detchd"/>
    <s v="Unf"/>
    <n v="1"/>
    <n v="200"/>
    <s v="TA"/>
    <s v="TA"/>
    <s v="Y"/>
    <n v="26"/>
    <n v="0"/>
    <n v="0"/>
    <n v="0"/>
    <n v="0"/>
    <s v="No Fence"/>
    <n v="0"/>
    <n v="2009"/>
    <s v="WD"/>
    <s v="Abnorml"/>
    <n v="0"/>
    <n v="0"/>
    <n v="1"/>
    <n v="1"/>
    <s v="Q3"/>
    <n v="68"/>
    <n v="59"/>
    <n v="1"/>
    <n v="0"/>
    <n v="0.67307692307692302"/>
    <n v="0.59770114942528696"/>
    <n v="1"/>
    <n v="0.11111111111111099"/>
    <x v="33"/>
    <n v="84.943207885285915"/>
    <n v="66500"/>
    <n v="96707.728481890896"/>
    <n v="-30207.728481890896"/>
    <n v="30207.728481890896"/>
    <x v="0"/>
    <n v="34"/>
    <x v="0"/>
  </r>
  <r>
    <n v="1245"/>
    <x v="4"/>
    <s v="RL"/>
    <n v="69"/>
    <n v="11435"/>
    <s v="Missing"/>
    <s v="IR1"/>
    <s v="HLS"/>
    <s v="Corner"/>
    <s v="Mod"/>
    <s v="Crawfor"/>
    <s v="Norm"/>
    <s v="1Fam"/>
    <x v="1"/>
    <x v="3"/>
    <s v="Gable"/>
    <s v="CompShg"/>
    <s v="BrkFace"/>
    <s v="Stucco"/>
    <s v="None"/>
    <n v="0"/>
    <s v="TA"/>
    <s v="TA"/>
    <s v="PConc"/>
    <s v="Gd"/>
    <s v="TA"/>
    <s v="No"/>
    <s v="Unf"/>
    <n v="0"/>
    <s v="Unf"/>
    <n v="792"/>
    <s v="GasA"/>
    <s v="Fa"/>
    <s v="Y"/>
    <s v="SBrkr"/>
    <n v="792"/>
    <n v="0"/>
    <n v="1517"/>
    <x v="1"/>
    <n v="0"/>
    <n v="0"/>
    <n v="1"/>
    <n v="0"/>
    <n v="3"/>
    <n v="1"/>
    <s v="Gd"/>
    <n v="7"/>
    <s v="Typ"/>
    <n v="2"/>
    <s v="Gd"/>
    <s v="Detchd"/>
    <s v="Unf"/>
    <n v="2"/>
    <n v="400"/>
    <s v="TA"/>
    <s v="TA"/>
    <s v="Y"/>
    <n v="0"/>
    <n v="0"/>
    <n v="0"/>
    <n v="0"/>
    <n v="0"/>
    <s v="No Fence"/>
    <n v="0"/>
    <n v="2006"/>
    <s v="WD"/>
    <s v="Normal"/>
    <n v="0"/>
    <n v="0"/>
    <n v="1"/>
    <n v="1"/>
    <s v="Q2"/>
    <n v="77"/>
    <n v="56"/>
    <n v="2"/>
    <n v="0"/>
    <n v="0.91540404040404"/>
    <n v="0.52208305866842497"/>
    <n v="1"/>
    <n v="0"/>
    <x v="34"/>
    <n v="139.53756318556404"/>
    <n v="230000"/>
    <n v="199864.76330517101"/>
    <n v="30135.236694828985"/>
    <n v="30135.236694828985"/>
    <x v="1"/>
    <n v="35"/>
    <x v="0"/>
  </r>
  <r>
    <n v="541"/>
    <x v="1"/>
    <s v="RL"/>
    <n v="85"/>
    <n v="14601"/>
    <s v="Missing"/>
    <s v="Reg"/>
    <s v="Lvl"/>
    <s v="Inside"/>
    <s v="Gtl"/>
    <s v="Timber"/>
    <s v="Norm"/>
    <s v="1Fam"/>
    <x v="5"/>
    <x v="0"/>
    <s v="Hip"/>
    <s v="CompShg"/>
    <s v="VinylSd"/>
    <s v="VinylSd"/>
    <s v="BrkFace"/>
    <n v="584"/>
    <s v="Ex"/>
    <s v="TA"/>
    <s v="PConc"/>
    <s v="Ex"/>
    <s v="TA"/>
    <s v="Av"/>
    <s v="GLQ"/>
    <n v="1260"/>
    <s v="Unf"/>
    <n v="1838"/>
    <s v="GasA"/>
    <s v="Ex"/>
    <s v="Y"/>
    <s v="SBrkr"/>
    <n v="1838"/>
    <n v="0"/>
    <n v="1838"/>
    <x v="1"/>
    <n v="1"/>
    <n v="0"/>
    <n v="2"/>
    <n v="0"/>
    <n v="2"/>
    <n v="1"/>
    <s v="Ex"/>
    <n v="8"/>
    <s v="Typ"/>
    <n v="1"/>
    <s v="Gd"/>
    <s v="Attchd"/>
    <s v="Fin"/>
    <n v="3"/>
    <n v="765"/>
    <s v="TA"/>
    <s v="TA"/>
    <s v="Y"/>
    <n v="270"/>
    <n v="68"/>
    <n v="0"/>
    <n v="0"/>
    <n v="0"/>
    <s v="No Fence"/>
    <n v="0"/>
    <n v="2009"/>
    <s v="WD"/>
    <s v="Normal"/>
    <n v="0"/>
    <n v="0"/>
    <n v="1"/>
    <n v="4"/>
    <s v="Q1"/>
    <n v="3"/>
    <n v="3"/>
    <n v="1"/>
    <n v="2"/>
    <n v="0"/>
    <n v="1"/>
    <n v="0.31447225244831301"/>
    <n v="0.44444444444444398"/>
    <x v="35"/>
    <n v="158.2428956996097"/>
    <n v="315000"/>
    <n v="345099.29051953601"/>
    <n v="-30099.290519536007"/>
    <n v="30099.290519536007"/>
    <x v="0"/>
    <n v="36"/>
    <x v="0"/>
  </r>
  <r>
    <n v="1416"/>
    <x v="5"/>
    <s v="RL"/>
    <n v="51"/>
    <n v="3635"/>
    <s v="Missing"/>
    <s v="Reg"/>
    <s v="Lvl"/>
    <s v="Inside"/>
    <s v="Gtl"/>
    <s v="Blmngtn"/>
    <s v="Norm"/>
    <s v="TwnhsE"/>
    <x v="3"/>
    <x v="0"/>
    <s v="Hip"/>
    <s v="CompShg"/>
    <s v="VinylSd"/>
    <s v="VinylSd"/>
    <s v="BrkFace"/>
    <n v="130"/>
    <s v="Gd"/>
    <s v="TA"/>
    <s v="PConc"/>
    <s v="Gd"/>
    <s v="TA"/>
    <s v="No"/>
    <s v="ALQ"/>
    <n v="988"/>
    <s v="Unf"/>
    <n v="1386"/>
    <s v="GasA"/>
    <s v="Ex"/>
    <s v="Y"/>
    <s v="SBrkr"/>
    <n v="1569"/>
    <n v="0"/>
    <n v="1569"/>
    <x v="1"/>
    <n v="0"/>
    <n v="1"/>
    <n v="2"/>
    <n v="0"/>
    <n v="1"/>
    <n v="1"/>
    <s v="Gd"/>
    <n v="7"/>
    <s v="Typ"/>
    <n v="1"/>
    <s v="TA"/>
    <s v="Attchd"/>
    <s v="RFn"/>
    <n v="3"/>
    <n v="660"/>
    <s v="TA"/>
    <s v="TA"/>
    <s v="Y"/>
    <n v="143"/>
    <n v="20"/>
    <n v="0"/>
    <n v="0"/>
    <n v="0"/>
    <s v="No Fence"/>
    <n v="0"/>
    <n v="2009"/>
    <s v="WD"/>
    <s v="Normal"/>
    <n v="0"/>
    <n v="0"/>
    <n v="1"/>
    <n v="4"/>
    <s v="Q2"/>
    <n v="2"/>
    <n v="2"/>
    <n v="1"/>
    <n v="2"/>
    <n v="0"/>
    <n v="1"/>
    <n v="0.287157287157287"/>
    <n v="0.11111111111111099"/>
    <x v="36"/>
    <n v="125.3448040601274"/>
    <n v="175900"/>
    <n v="205658.45753101201"/>
    <n v="-29758.457531012013"/>
    <n v="29758.457531012013"/>
    <x v="0"/>
    <n v="37"/>
    <x v="0"/>
  </r>
  <r>
    <n v="489"/>
    <x v="2"/>
    <s v="RL"/>
    <n v="60"/>
    <n v="10800"/>
    <s v="Missing"/>
    <s v="Reg"/>
    <s v="Lvl"/>
    <s v="Corner"/>
    <s v="Gtl"/>
    <s v="OldTown"/>
    <s v="Norm"/>
    <s v="2fmCon"/>
    <x v="2"/>
    <x v="4"/>
    <s v="Gable"/>
    <s v="CompShg"/>
    <s v="Wd Sdng"/>
    <s v="Wd Sdng"/>
    <s v="None"/>
    <n v="0"/>
    <s v="TA"/>
    <s v="Fa"/>
    <s v="CBlock"/>
    <s v="TA"/>
    <s v="Fa"/>
    <s v="No"/>
    <s v="BLQ"/>
    <n v="664"/>
    <s v="Unf"/>
    <n v="954"/>
    <s v="GasA"/>
    <s v="TA"/>
    <s v="N"/>
    <s v="FuseA"/>
    <n v="1766"/>
    <n v="0"/>
    <n v="2414"/>
    <x v="0"/>
    <n v="0"/>
    <n v="0"/>
    <n v="2"/>
    <n v="0"/>
    <n v="3"/>
    <n v="2"/>
    <s v="TA"/>
    <n v="10"/>
    <s v="Mod"/>
    <n v="1"/>
    <s v="Gd"/>
    <s v="Attchd"/>
    <s v="Unf"/>
    <n v="2"/>
    <n v="520"/>
    <s v="TA"/>
    <s v="Fa"/>
    <s v="N"/>
    <n v="142"/>
    <n v="0"/>
    <n v="0"/>
    <n v="0"/>
    <n v="0"/>
    <s v="No Fence"/>
    <n v="0"/>
    <n v="2006"/>
    <s v="ConLD"/>
    <s v="Normal"/>
    <n v="0"/>
    <n v="0"/>
    <n v="1"/>
    <n v="2"/>
    <s v="Q2"/>
    <n v="106"/>
    <n v="36"/>
    <n v="1"/>
    <n v="2"/>
    <n v="0.36693091732729299"/>
    <n v="0.73156586578293303"/>
    <n v="0.30398322851152998"/>
    <n v="0"/>
    <x v="37"/>
    <n v="120.68352673090325"/>
    <n v="160000"/>
    <n v="130359.633825062"/>
    <n v="29640.366174937997"/>
    <n v="29640.366174937997"/>
    <x v="1"/>
    <n v="38"/>
    <x v="0"/>
  </r>
  <r>
    <n v="1057"/>
    <x v="5"/>
    <s v="RL"/>
    <n v="43"/>
    <n v="7052"/>
    <s v="Missing"/>
    <s v="IR1"/>
    <s v="Lvl"/>
    <s v="Inside"/>
    <s v="Gtl"/>
    <s v="NridgHt"/>
    <s v="Norm"/>
    <s v="TwnhsE"/>
    <x v="3"/>
    <x v="0"/>
    <s v="Gable"/>
    <s v="CompShg"/>
    <s v="VinylSd"/>
    <s v="VinylSd"/>
    <s v="Stone"/>
    <n v="240"/>
    <s v="Gd"/>
    <s v="TA"/>
    <s v="PConc"/>
    <s v="Gd"/>
    <s v="TA"/>
    <s v="Av"/>
    <s v="GLQ"/>
    <n v="659"/>
    <s v="Unf"/>
    <n v="1364"/>
    <s v="GasA"/>
    <s v="Ex"/>
    <s v="Y"/>
    <s v="SBrkr"/>
    <n v="1364"/>
    <n v="0"/>
    <n v="1364"/>
    <x v="1"/>
    <n v="1"/>
    <n v="0"/>
    <n v="2"/>
    <n v="0"/>
    <n v="2"/>
    <n v="1"/>
    <s v="Gd"/>
    <n v="6"/>
    <s v="Typ"/>
    <n v="1"/>
    <s v="Gd"/>
    <s v="Attchd"/>
    <s v="RFn"/>
    <n v="2"/>
    <n v="484"/>
    <s v="TA"/>
    <s v="TA"/>
    <s v="Y"/>
    <n v="192"/>
    <n v="36"/>
    <n v="0"/>
    <n v="0"/>
    <n v="0"/>
    <s v="No Fence"/>
    <n v="0"/>
    <n v="2006"/>
    <s v="WD"/>
    <s v="Normal"/>
    <n v="0"/>
    <n v="0"/>
    <n v="1"/>
    <n v="4"/>
    <s v="Q2"/>
    <n v="1"/>
    <n v="1"/>
    <n v="1"/>
    <n v="2"/>
    <n v="0"/>
    <n v="1"/>
    <n v="0.51686217008797697"/>
    <n v="0.11111111111111099"/>
    <x v="38"/>
    <n v="128.13418950546156"/>
    <n v="185850"/>
    <n v="215179.88817995001"/>
    <n v="-29329.888179950009"/>
    <n v="29329.888179950009"/>
    <x v="0"/>
    <n v="39"/>
    <x v="0"/>
  </r>
  <r>
    <n v="1068"/>
    <x v="0"/>
    <s v="RL"/>
    <n v="80"/>
    <n v="9760"/>
    <s v="Missing"/>
    <s v="Reg"/>
    <s v="Lvl"/>
    <s v="Inside"/>
    <s v="Mod"/>
    <s v="NAmes"/>
    <s v="Norm"/>
    <s v="1Fam"/>
    <x v="4"/>
    <x v="1"/>
    <s v="Gable"/>
    <s v="CompShg"/>
    <s v="HdBoard"/>
    <s v="HdBoard"/>
    <s v="BrkFace"/>
    <n v="360"/>
    <s v="TA"/>
    <s v="TA"/>
    <s v="CBlock"/>
    <s v="TA"/>
    <s v="TA"/>
    <s v="Gd"/>
    <s v="GLQ"/>
    <n v="674"/>
    <s v="LwQ"/>
    <n v="780"/>
    <s v="GasA"/>
    <s v="TA"/>
    <s v="Y"/>
    <s v="SBrkr"/>
    <n v="798"/>
    <n v="0"/>
    <n v="1611"/>
    <x v="1"/>
    <n v="1"/>
    <n v="0"/>
    <n v="1"/>
    <n v="1"/>
    <n v="4"/>
    <n v="1"/>
    <s v="TA"/>
    <n v="7"/>
    <s v="Typ"/>
    <n v="0"/>
    <s v="No Fireplace"/>
    <s v="Attchd"/>
    <s v="RFn"/>
    <n v="2"/>
    <n v="442"/>
    <s v="TA"/>
    <s v="TA"/>
    <s v="Y"/>
    <n v="328"/>
    <n v="128"/>
    <n v="0"/>
    <n v="0"/>
    <n v="189"/>
    <s v="No Fence"/>
    <n v="0"/>
    <n v="2008"/>
    <s v="WD"/>
    <s v="Normal"/>
    <n v="0"/>
    <n v="0"/>
    <n v="1"/>
    <n v="2"/>
    <s v="Q2"/>
    <n v="44"/>
    <n v="44"/>
    <n v="1"/>
    <n v="2"/>
    <n v="1.0187969924811999"/>
    <n v="0.49534450651769102"/>
    <n v="0"/>
    <n v="0"/>
    <x v="39"/>
    <n v="123.03262169317122"/>
    <n v="167900"/>
    <n v="196897.86989955301"/>
    <n v="-28997.869899553014"/>
    <n v="28997.869899553014"/>
    <x v="0"/>
    <n v="40"/>
    <x v="0"/>
  </r>
  <r>
    <n v="719"/>
    <x v="0"/>
    <s v="RL"/>
    <n v="96"/>
    <n v="10542"/>
    <s v="Missing"/>
    <s v="Reg"/>
    <s v="Lvl"/>
    <s v="Inside"/>
    <s v="Gtl"/>
    <s v="NoRidge"/>
    <s v="Norm"/>
    <s v="1Fam"/>
    <x v="3"/>
    <x v="0"/>
    <s v="Hip"/>
    <s v="CompShg"/>
    <s v="Wd Sdng"/>
    <s v="ImStucc"/>
    <s v="BrkFace"/>
    <n v="651"/>
    <s v="Gd"/>
    <s v="TA"/>
    <s v="PConc"/>
    <s v="Gd"/>
    <s v="TA"/>
    <s v="Gd"/>
    <s v="GLQ"/>
    <n v="1173"/>
    <s v="Unf"/>
    <n v="1311"/>
    <s v="GasA"/>
    <s v="Ex"/>
    <s v="Y"/>
    <s v="SBrkr"/>
    <n v="1325"/>
    <n v="0"/>
    <n v="2418"/>
    <x v="0"/>
    <n v="1"/>
    <n v="0"/>
    <n v="2"/>
    <n v="1"/>
    <n v="3"/>
    <n v="1"/>
    <s v="Gd"/>
    <n v="9"/>
    <s v="Typ"/>
    <n v="1"/>
    <s v="TA"/>
    <s v="Attchd"/>
    <s v="RFn"/>
    <n v="3"/>
    <n v="983"/>
    <s v="TA"/>
    <s v="TA"/>
    <s v="Y"/>
    <n v="250"/>
    <n v="154"/>
    <n v="216"/>
    <n v="0"/>
    <n v="0"/>
    <s v="No Fence"/>
    <n v="0"/>
    <n v="2008"/>
    <s v="WD"/>
    <s v="Normal"/>
    <n v="0"/>
    <n v="0"/>
    <n v="1"/>
    <n v="4"/>
    <s v="Q3"/>
    <n v="15"/>
    <n v="14"/>
    <n v="2"/>
    <n v="2"/>
    <n v="0.82490566037735802"/>
    <n v="0.54797353184450004"/>
    <n v="0.105263157894737"/>
    <n v="0.11111111111111099"/>
    <x v="40"/>
    <n v="163.34346032531815"/>
    <n v="341000"/>
    <n v="312745.33561164699"/>
    <n v="28254.664388353005"/>
    <n v="28254.664388353005"/>
    <x v="1"/>
    <n v="41"/>
    <x v="0"/>
  </r>
  <r>
    <n v="1176"/>
    <x v="3"/>
    <s v="RL"/>
    <n v="85"/>
    <n v="10678"/>
    <s v="Missing"/>
    <s v="Reg"/>
    <s v="Lvl"/>
    <s v="Inside"/>
    <s v="Gtl"/>
    <s v="NoRidge"/>
    <s v="Norm"/>
    <s v="1Fam"/>
    <x v="1"/>
    <x v="0"/>
    <s v="Hip"/>
    <s v="CompShg"/>
    <s v="HdBoard"/>
    <s v="HdBoard"/>
    <s v="BrkFace"/>
    <n v="337"/>
    <s v="Gd"/>
    <s v="TA"/>
    <s v="PConc"/>
    <s v="Gd"/>
    <s v="TA"/>
    <s v="No"/>
    <s v="GLQ"/>
    <n v="700"/>
    <s v="Unf"/>
    <n v="1683"/>
    <s v="GasA"/>
    <s v="Ex"/>
    <s v="Y"/>
    <s v="SBrkr"/>
    <n v="2129"/>
    <n v="0"/>
    <n v="2872"/>
    <x v="0"/>
    <n v="0"/>
    <n v="0"/>
    <n v="2"/>
    <n v="1"/>
    <n v="4"/>
    <n v="1"/>
    <s v="Gd"/>
    <n v="9"/>
    <s v="Typ"/>
    <n v="1"/>
    <s v="TA"/>
    <s v="Attchd"/>
    <s v="Fin"/>
    <n v="2"/>
    <n v="541"/>
    <s v="TA"/>
    <s v="TA"/>
    <s v="Y"/>
    <n v="0"/>
    <n v="33"/>
    <n v="0"/>
    <n v="0"/>
    <n v="0"/>
    <s v="No Fence"/>
    <n v="0"/>
    <n v="2007"/>
    <s v="WD"/>
    <s v="Normal"/>
    <n v="0"/>
    <n v="0"/>
    <n v="1"/>
    <n v="4"/>
    <s v="Q2"/>
    <n v="15"/>
    <n v="7"/>
    <n v="1"/>
    <n v="2"/>
    <n v="0.34899013621418501"/>
    <n v="0.74129526462395501"/>
    <n v="0.58407605466429002"/>
    <n v="0.11111111111111099"/>
    <x v="41"/>
    <n v="152.03302754151301"/>
    <n v="285000"/>
    <n v="313083.70794521301"/>
    <n v="-28083.707945213013"/>
    <n v="28083.707945213013"/>
    <x v="0"/>
    <n v="42"/>
    <x v="0"/>
  </r>
  <r>
    <n v="400"/>
    <x v="0"/>
    <s v="FV"/>
    <n v="65"/>
    <n v="8125"/>
    <s v="Missing"/>
    <s v="Reg"/>
    <s v="Lvl"/>
    <s v="Inside"/>
    <s v="Gtl"/>
    <s v="Somerst"/>
    <s v="Norm"/>
    <s v="1Fam"/>
    <x v="3"/>
    <x v="0"/>
    <s v="Gable"/>
    <s v="CompShg"/>
    <s v="CemntBd"/>
    <s v="CmentBd"/>
    <s v="Stone"/>
    <n v="100"/>
    <s v="Gd"/>
    <s v="TA"/>
    <s v="PConc"/>
    <s v="Gd"/>
    <s v="TA"/>
    <s v="No"/>
    <s v="GLQ"/>
    <n v="812"/>
    <s v="Unf"/>
    <n v="1092"/>
    <s v="GasA"/>
    <s v="Ex"/>
    <s v="Y"/>
    <s v="SBrkr"/>
    <n v="1112"/>
    <n v="0"/>
    <n v="1550"/>
    <x v="1"/>
    <n v="1"/>
    <n v="0"/>
    <n v="2"/>
    <n v="0"/>
    <n v="2"/>
    <n v="1"/>
    <s v="Gd"/>
    <n v="7"/>
    <s v="Typ"/>
    <n v="0"/>
    <s v="No Fireplace"/>
    <s v="Attchd"/>
    <s v="Fin"/>
    <n v="2"/>
    <n v="438"/>
    <s v="TA"/>
    <s v="TA"/>
    <s v="Y"/>
    <n v="0"/>
    <n v="168"/>
    <n v="0"/>
    <n v="0"/>
    <n v="0"/>
    <s v="No Fence"/>
    <n v="0"/>
    <n v="2009"/>
    <s v="WD"/>
    <s v="Normal"/>
    <n v="0"/>
    <n v="0"/>
    <n v="1"/>
    <n v="4"/>
    <s v="Q4"/>
    <n v="3"/>
    <n v="2"/>
    <n v="2"/>
    <n v="2"/>
    <n v="0.39388489208633098"/>
    <n v="0.71741935483871"/>
    <n v="0.256410256410256"/>
    <n v="0.11111111111111099"/>
    <x v="42"/>
    <n v="142.16962472024778"/>
    <n v="241000"/>
    <n v="213262.17705487399"/>
    <n v="27737.822945126012"/>
    <n v="27737.822945126012"/>
    <x v="1"/>
    <n v="43"/>
    <x v="0"/>
  </r>
  <r>
    <n v="940"/>
    <x v="4"/>
    <s v="RL"/>
    <n v="69"/>
    <n v="24090"/>
    <s v="Missing"/>
    <s v="Reg"/>
    <s v="Lvl"/>
    <s v="Inside"/>
    <s v="Gtl"/>
    <s v="ClearCr"/>
    <s v="Norm"/>
    <s v="1Fam"/>
    <x v="3"/>
    <x v="3"/>
    <s v="Gable"/>
    <s v="CompShg"/>
    <s v="MetalSd"/>
    <s v="MetalSd"/>
    <s v="None"/>
    <n v="0"/>
    <s v="TA"/>
    <s v="Gd"/>
    <s v="CBlock"/>
    <s v="TA"/>
    <s v="TA"/>
    <s v="Mn"/>
    <s v="Unf"/>
    <n v="0"/>
    <s v="Unf"/>
    <n v="1032"/>
    <s v="GasA"/>
    <s v="Ex"/>
    <s v="Y"/>
    <s v="SBrkr"/>
    <n v="1207"/>
    <n v="0"/>
    <n v="2403"/>
    <x v="0"/>
    <n v="0"/>
    <n v="0"/>
    <n v="2"/>
    <n v="0"/>
    <n v="4"/>
    <n v="1"/>
    <s v="TA"/>
    <n v="10"/>
    <s v="Typ"/>
    <n v="2"/>
    <s v="TA"/>
    <s v="Attchd"/>
    <s v="Unf"/>
    <n v="1"/>
    <n v="349"/>
    <s v="TA"/>
    <s v="TA"/>
    <s v="Y"/>
    <n v="56"/>
    <n v="0"/>
    <n v="318"/>
    <n v="0"/>
    <n v="0"/>
    <s v="No Fence"/>
    <n v="0"/>
    <n v="2010"/>
    <s v="COD"/>
    <s v="Normal"/>
    <n v="0"/>
    <n v="0"/>
    <n v="1"/>
    <n v="1"/>
    <s v="Q2"/>
    <n v="70"/>
    <n v="60"/>
    <n v="1"/>
    <n v="0"/>
    <n v="0.99088649544324803"/>
    <n v="0.502288805659592"/>
    <n v="1"/>
    <n v="0.11111111111111099"/>
    <x v="43"/>
    <n v="142.96853949324418"/>
    <n v="244400"/>
    <n v="216692.935567512"/>
    <n v="27707.064432487998"/>
    <n v="27707.064432487998"/>
    <x v="1"/>
    <n v="44"/>
    <x v="0"/>
  </r>
  <r>
    <n v="199"/>
    <x v="9"/>
    <s v="RM"/>
    <n v="92"/>
    <n v="5520"/>
    <s v="Missing"/>
    <s v="Reg"/>
    <s v="Lvl"/>
    <s v="Corner"/>
    <s v="Gtl"/>
    <s v="OldTown"/>
    <s v="Norm"/>
    <s v="1Fam"/>
    <x v="4"/>
    <x v="1"/>
    <s v="Gable"/>
    <s v="CompShg"/>
    <s v="Wd Sdng"/>
    <s v="Wd Sdng"/>
    <s v="None"/>
    <n v="0"/>
    <s v="TA"/>
    <s v="TA"/>
    <s v="CBlock"/>
    <s v="TA"/>
    <s v="TA"/>
    <s v="No"/>
    <s v="Unf"/>
    <n v="0"/>
    <s v="Unf"/>
    <n v="755"/>
    <s v="GasA"/>
    <s v="Ex"/>
    <s v="Y"/>
    <s v="SBrkr"/>
    <n v="929"/>
    <n v="371"/>
    <n v="2229"/>
    <x v="0"/>
    <n v="0"/>
    <n v="0"/>
    <n v="1"/>
    <n v="0"/>
    <n v="5"/>
    <n v="1"/>
    <s v="TA"/>
    <n v="8"/>
    <s v="Typ"/>
    <n v="0"/>
    <s v="No Fireplace"/>
    <s v="No Garage"/>
    <s v="No Garage"/>
    <n v="0"/>
    <n v="0"/>
    <s v="No Garage"/>
    <s v="No Garage"/>
    <s v="Y"/>
    <n v="0"/>
    <n v="198"/>
    <n v="30"/>
    <n v="0"/>
    <n v="0"/>
    <s v="MnPrv"/>
    <n v="0"/>
    <n v="2009"/>
    <s v="WD"/>
    <s v="Abnorml"/>
    <n v="0"/>
    <n v="0"/>
    <n v="1"/>
    <n v="1"/>
    <s v="Q3"/>
    <n v="97"/>
    <n v="59"/>
    <n v="1"/>
    <n v="0"/>
    <n v="1"/>
    <n v="0.41677882458501597"/>
    <n v="1"/>
    <n v="0.11111111111111099"/>
    <x v="44"/>
    <n v="101.58119924799415"/>
    <n v="104000"/>
    <n v="131649.93143863301"/>
    <n v="-27649.931438633008"/>
    <n v="27649.931438633008"/>
    <x v="0"/>
    <n v="45"/>
    <x v="0"/>
  </r>
  <r>
    <n v="896"/>
    <x v="0"/>
    <s v="RL"/>
    <n v="71"/>
    <n v="7056"/>
    <s v="Missing"/>
    <s v="Reg"/>
    <s v="Lvl"/>
    <s v="Inside"/>
    <s v="Gtl"/>
    <s v="NAmes"/>
    <s v="Norm"/>
    <s v="1Fam"/>
    <x v="4"/>
    <x v="0"/>
    <s v="Hip"/>
    <s v="CompShg"/>
    <s v="HdBoard"/>
    <s v="HdBoard"/>
    <s v="BrkFace"/>
    <n v="415"/>
    <s v="TA"/>
    <s v="TA"/>
    <s v="CBlock"/>
    <s v="TA"/>
    <s v="TA"/>
    <s v="No"/>
    <s v="BLQ"/>
    <n v="400"/>
    <s v="Unf"/>
    <n v="780"/>
    <s v="GasA"/>
    <s v="TA"/>
    <s v="Y"/>
    <s v="SBrkr"/>
    <n v="983"/>
    <n v="0"/>
    <n v="1796"/>
    <x v="1"/>
    <n v="1"/>
    <n v="0"/>
    <n v="1"/>
    <n v="1"/>
    <n v="4"/>
    <n v="1"/>
    <s v="TA"/>
    <n v="8"/>
    <s v="Typ"/>
    <n v="1"/>
    <s v="TA"/>
    <s v="Attchd"/>
    <s v="RFn"/>
    <n v="2"/>
    <n v="483"/>
    <s v="TA"/>
    <s v="TA"/>
    <s v="Y"/>
    <n v="0"/>
    <n v="50"/>
    <n v="0"/>
    <n v="0"/>
    <n v="0"/>
    <s v="No Fence"/>
    <n v="0"/>
    <n v="2008"/>
    <s v="WD"/>
    <s v="Normal"/>
    <n v="0"/>
    <n v="0"/>
    <n v="1"/>
    <n v="2"/>
    <s v="Q4"/>
    <n v="45"/>
    <n v="45"/>
    <n v="1"/>
    <n v="2"/>
    <n v="0.82706002034588"/>
    <n v="0.54732739420935395"/>
    <n v="0.487179487179487"/>
    <n v="0"/>
    <x v="45"/>
    <n v="114.40663558587232"/>
    <n v="140000"/>
    <n v="167211.154268613"/>
    <n v="-27211.154268612998"/>
    <n v="27211.154268612998"/>
    <x v="0"/>
    <n v="46"/>
    <x v="0"/>
  </r>
  <r>
    <n v="1349"/>
    <x v="1"/>
    <s v="RL"/>
    <n v="69"/>
    <n v="16196"/>
    <s v="Missing"/>
    <s v="IR3"/>
    <s v="Low"/>
    <s v="Inside"/>
    <s v="Gtl"/>
    <s v="SawyerW"/>
    <s v="Norm"/>
    <s v="1Fam"/>
    <x v="3"/>
    <x v="0"/>
    <s v="Gable"/>
    <s v="CompShg"/>
    <s v="VinylSd"/>
    <s v="VinylSd"/>
    <s v="None"/>
    <n v="0"/>
    <s v="Gd"/>
    <s v="TA"/>
    <s v="PConc"/>
    <s v="Gd"/>
    <s v="TA"/>
    <s v="Gd"/>
    <s v="GLQ"/>
    <n v="1443"/>
    <s v="Unf"/>
    <n v="1482"/>
    <s v="GasA"/>
    <s v="Ex"/>
    <s v="Y"/>
    <s v="SBrkr"/>
    <n v="1494"/>
    <n v="0"/>
    <n v="1494"/>
    <x v="1"/>
    <n v="1"/>
    <n v="0"/>
    <n v="2"/>
    <n v="0"/>
    <n v="3"/>
    <n v="1"/>
    <s v="Gd"/>
    <n v="5"/>
    <s v="Typ"/>
    <n v="1"/>
    <s v="Fa"/>
    <s v="Attchd"/>
    <s v="RFn"/>
    <n v="2"/>
    <n v="514"/>
    <s v="TA"/>
    <s v="TA"/>
    <s v="Y"/>
    <n v="402"/>
    <n v="25"/>
    <n v="0"/>
    <n v="0"/>
    <n v="0"/>
    <s v="No Fence"/>
    <n v="0"/>
    <n v="2007"/>
    <s v="WD"/>
    <s v="Normal"/>
    <n v="0"/>
    <n v="0"/>
    <n v="1"/>
    <n v="4"/>
    <s v="Q3"/>
    <n v="9"/>
    <n v="9"/>
    <n v="1"/>
    <n v="2"/>
    <n v="0"/>
    <n v="1"/>
    <n v="2.6315789473684199E-2"/>
    <n v="0.11111111111111099"/>
    <x v="46"/>
    <n v="135.82364588669023"/>
    <n v="215000"/>
    <n v="242061.830514423"/>
    <n v="-27061.830514422996"/>
    <n v="27061.830514422996"/>
    <x v="0"/>
    <n v="47"/>
    <x v="0"/>
  </r>
  <r>
    <n v="1404"/>
    <x v="1"/>
    <s v="RL"/>
    <n v="49"/>
    <n v="15256"/>
    <s v="Missing"/>
    <s v="IR1"/>
    <s v="Lvl"/>
    <s v="CulDSac"/>
    <s v="Gtl"/>
    <s v="Somerst"/>
    <s v="RRAn"/>
    <s v="1Fam"/>
    <x v="1"/>
    <x v="0"/>
    <s v="Gable"/>
    <s v="CompShg"/>
    <s v="VinylSd"/>
    <s v="VinylSd"/>
    <s v="Stone"/>
    <n v="84"/>
    <s v="Gd"/>
    <s v="TA"/>
    <s v="PConc"/>
    <s v="Gd"/>
    <s v="TA"/>
    <s v="Gd"/>
    <s v="GLQ"/>
    <n v="929"/>
    <s v="Unf"/>
    <n v="1485"/>
    <s v="GasA"/>
    <s v="Ex"/>
    <s v="Y"/>
    <s v="SBrkr"/>
    <n v="1464"/>
    <n v="0"/>
    <n v="1464"/>
    <x v="1"/>
    <n v="1"/>
    <n v="0"/>
    <n v="2"/>
    <n v="0"/>
    <n v="3"/>
    <n v="1"/>
    <s v="Gd"/>
    <n v="6"/>
    <s v="Typ"/>
    <n v="0"/>
    <s v="No Fireplace"/>
    <s v="Attchd"/>
    <s v="Unf"/>
    <n v="3"/>
    <n v="754"/>
    <s v="TA"/>
    <s v="TA"/>
    <s v="Y"/>
    <n v="168"/>
    <n v="160"/>
    <n v="0"/>
    <n v="0"/>
    <n v="0"/>
    <s v="No Fence"/>
    <n v="0"/>
    <n v="2007"/>
    <s v="WD"/>
    <s v="Normal"/>
    <n v="0"/>
    <n v="0"/>
    <n v="1"/>
    <n v="4"/>
    <s v="Q3"/>
    <n v="0"/>
    <n v="0"/>
    <n v="1"/>
    <n v="2"/>
    <n v="0"/>
    <n v="1"/>
    <n v="0.37441077441077403"/>
    <n v="0.11111111111111099"/>
    <x v="47"/>
    <n v="151.58865087509082"/>
    <n v="282922"/>
    <n v="256153.567175234"/>
    <n v="26768.432824766001"/>
    <n v="26768.432824766001"/>
    <x v="1"/>
    <n v="48"/>
    <x v="0"/>
  </r>
  <r>
    <n v="323"/>
    <x v="0"/>
    <s v="RL"/>
    <n v="86"/>
    <n v="10380"/>
    <s v="Missing"/>
    <s v="IR1"/>
    <s v="Lvl"/>
    <s v="Inside"/>
    <s v="Gtl"/>
    <s v="SawyerW"/>
    <s v="Norm"/>
    <s v="1Fam"/>
    <x v="3"/>
    <x v="0"/>
    <s v="Gable"/>
    <s v="CompShg"/>
    <s v="Plywood"/>
    <s v="Plywood"/>
    <s v="BrkFace"/>
    <n v="172"/>
    <s v="Gd"/>
    <s v="TA"/>
    <s v="CBlock"/>
    <s v="TA"/>
    <s v="TA"/>
    <s v="Gd"/>
    <s v="LwQ"/>
    <n v="28"/>
    <s v="ALQ"/>
    <n v="1502"/>
    <s v="GasA"/>
    <s v="Ex"/>
    <s v="Y"/>
    <s v="SBrkr"/>
    <n v="1553"/>
    <n v="0"/>
    <n v="2730"/>
    <x v="0"/>
    <n v="1"/>
    <n v="0"/>
    <n v="2"/>
    <n v="1"/>
    <n v="4"/>
    <n v="1"/>
    <s v="Gd"/>
    <n v="8"/>
    <s v="Typ"/>
    <n v="1"/>
    <s v="TA"/>
    <s v="Attchd"/>
    <s v="Fin"/>
    <n v="2"/>
    <n v="576"/>
    <s v="TA"/>
    <s v="TA"/>
    <s v="Y"/>
    <n v="201"/>
    <n v="96"/>
    <n v="0"/>
    <n v="0"/>
    <n v="0"/>
    <s v="MnPrv"/>
    <n v="0"/>
    <n v="2007"/>
    <s v="WD"/>
    <s v="Normal"/>
    <n v="0"/>
    <n v="0"/>
    <n v="1"/>
    <n v="3"/>
    <s v="Q3"/>
    <n v="21"/>
    <n v="20"/>
    <n v="1"/>
    <n v="2"/>
    <n v="0.75788795878944004"/>
    <n v="0.56886446886446895"/>
    <n v="0"/>
    <n v="0.11111111111111099"/>
    <x v="48"/>
    <n v="155.3912635890313"/>
    <n v="301000"/>
    <n v="274386.39365894598"/>
    <n v="26613.606341054023"/>
    <n v="26613.606341054023"/>
    <x v="1"/>
    <n v="49"/>
    <x v="0"/>
  </r>
  <r>
    <n v="974"/>
    <x v="1"/>
    <s v="FV"/>
    <n v="95"/>
    <n v="11639"/>
    <s v="Missing"/>
    <s v="Reg"/>
    <s v="Lvl"/>
    <s v="Corner"/>
    <s v="Gtl"/>
    <s v="Somerst"/>
    <s v="Norm"/>
    <s v="1Fam"/>
    <x v="3"/>
    <x v="0"/>
    <s v="Gable"/>
    <s v="CompShg"/>
    <s v="CemntBd"/>
    <s v="CmentBd"/>
    <s v="None"/>
    <n v="0"/>
    <s v="Gd"/>
    <s v="TA"/>
    <s v="PConc"/>
    <s v="Gd"/>
    <s v="TA"/>
    <s v="No"/>
    <s v="Unf"/>
    <n v="0"/>
    <s v="Unf"/>
    <n v="1428"/>
    <s v="GasA"/>
    <s v="Ex"/>
    <s v="Y"/>
    <s v="SBrkr"/>
    <n v="1428"/>
    <n v="0"/>
    <n v="1428"/>
    <x v="1"/>
    <n v="0"/>
    <n v="0"/>
    <n v="2"/>
    <n v="0"/>
    <n v="3"/>
    <n v="1"/>
    <s v="Gd"/>
    <n v="6"/>
    <s v="Typ"/>
    <n v="0"/>
    <s v="No Fireplace"/>
    <s v="Attchd"/>
    <s v="Fin"/>
    <n v="2"/>
    <n v="480"/>
    <s v="TA"/>
    <s v="TA"/>
    <s v="Y"/>
    <n v="0"/>
    <n v="120"/>
    <n v="0"/>
    <n v="0"/>
    <n v="0"/>
    <s v="No Fence"/>
    <n v="0"/>
    <n v="2008"/>
    <s v="New"/>
    <s v="Partial"/>
    <n v="0"/>
    <n v="0"/>
    <n v="1"/>
    <n v="4"/>
    <s v="Q4"/>
    <n v="1"/>
    <n v="0"/>
    <n v="2"/>
    <n v="0"/>
    <n v="0"/>
    <n v="1"/>
    <n v="1"/>
    <n v="0.11111111111111099"/>
    <x v="49"/>
    <n v="127.06576491733162"/>
    <n v="182000"/>
    <n v="208594.55475065799"/>
    <n v="-26594.55475065799"/>
    <n v="26594.55475065799"/>
    <x v="0"/>
    <n v="50"/>
    <x v="1"/>
  </r>
  <r>
    <n v="1049"/>
    <x v="1"/>
    <s v="RL"/>
    <n v="100"/>
    <n v="21750"/>
    <s v="Missing"/>
    <s v="Reg"/>
    <s v="Lvl"/>
    <s v="Inside"/>
    <s v="Gtl"/>
    <s v="Mitchel"/>
    <s v="Norm"/>
    <s v="1Fam"/>
    <x v="2"/>
    <x v="4"/>
    <s v="Hip"/>
    <s v="CompShg"/>
    <s v="HdBoard"/>
    <s v="HdBoard"/>
    <s v="BrkFace"/>
    <n v="75"/>
    <s v="TA"/>
    <s v="Fa"/>
    <s v="Slab"/>
    <s v="No Basement"/>
    <s v="No Basement"/>
    <s v="No Basement"/>
    <s v="No Basement"/>
    <n v="0"/>
    <s v="No Basement"/>
    <n v="0"/>
    <s v="GasA"/>
    <s v="TA"/>
    <s v="Y"/>
    <s v="SBrkr"/>
    <n v="1771"/>
    <n v="0"/>
    <n v="1771"/>
    <x v="1"/>
    <n v="0"/>
    <n v="0"/>
    <n v="1"/>
    <n v="0"/>
    <n v="3"/>
    <n v="1"/>
    <s v="TA"/>
    <n v="9"/>
    <s v="Min1"/>
    <n v="1"/>
    <s v="TA"/>
    <s v="Attchd"/>
    <s v="Unf"/>
    <n v="2"/>
    <n v="336"/>
    <s v="TA"/>
    <s v="TA"/>
    <s v="Y"/>
    <n v="0"/>
    <n v="0"/>
    <n v="0"/>
    <n v="0"/>
    <n v="0"/>
    <s v="GdPrv"/>
    <n v="0"/>
    <n v="2009"/>
    <s v="WD"/>
    <s v="Normal"/>
    <n v="0"/>
    <n v="0"/>
    <n v="1"/>
    <n v="4"/>
    <s v="Q4"/>
    <n v="49"/>
    <n v="3"/>
    <n v="1"/>
    <n v="-1"/>
    <n v="0"/>
    <n v="1"/>
    <n v="-1"/>
    <n v="0"/>
    <x v="50"/>
    <n v="105.74969808542542"/>
    <n v="115000"/>
    <n v="141341.24791817399"/>
    <n v="-26341.247918173991"/>
    <n v="26341.247918173991"/>
    <x v="0"/>
    <n v="51"/>
    <x v="1"/>
  </r>
  <r>
    <n v="993"/>
    <x v="0"/>
    <s v="RL"/>
    <n v="80"/>
    <n v="9760"/>
    <s v="Missing"/>
    <s v="Reg"/>
    <s v="Lvl"/>
    <s v="Inside"/>
    <s v="Mod"/>
    <s v="NAmes"/>
    <s v="Norm"/>
    <s v="1Fam"/>
    <x v="4"/>
    <x v="2"/>
    <s v="Hip"/>
    <s v="CompShg"/>
    <s v="Wd Sdng"/>
    <s v="Wd Sdng"/>
    <s v="BrkFace"/>
    <n v="340"/>
    <s v="TA"/>
    <s v="TA"/>
    <s v="CBlock"/>
    <s v="TA"/>
    <s v="TA"/>
    <s v="Gd"/>
    <s v="BLQ"/>
    <n v="536"/>
    <s v="Rec"/>
    <n v="822"/>
    <s v="GasA"/>
    <s v="Gd"/>
    <s v="Y"/>
    <s v="SBrkr"/>
    <n v="1020"/>
    <n v="0"/>
    <n v="1851"/>
    <x v="1"/>
    <n v="0"/>
    <n v="0"/>
    <n v="2"/>
    <n v="1"/>
    <n v="3"/>
    <n v="1"/>
    <s v="Gd"/>
    <n v="7"/>
    <s v="Typ"/>
    <n v="1"/>
    <s v="Fa"/>
    <s v="Attchd"/>
    <s v="RFn"/>
    <n v="2"/>
    <n v="440"/>
    <s v="TA"/>
    <s v="TA"/>
    <s v="Y"/>
    <n v="239"/>
    <n v="42"/>
    <n v="0"/>
    <n v="0"/>
    <n v="0"/>
    <s v="MnWw"/>
    <n v="0"/>
    <n v="2007"/>
    <s v="WD"/>
    <s v="Normal"/>
    <n v="0"/>
    <n v="0"/>
    <n v="1"/>
    <n v="4"/>
    <s v="Q3"/>
    <n v="43"/>
    <n v="14"/>
    <n v="1"/>
    <n v="2"/>
    <n v="0.81470588235294095"/>
    <n v="0.55105348460291703"/>
    <n v="0.20559610705596101"/>
    <n v="0"/>
    <x v="51"/>
    <n v="128.45074947952304"/>
    <n v="187000"/>
    <n v="213238.96885146599"/>
    <n v="-26238.968851465994"/>
    <n v="26238.968851465994"/>
    <x v="0"/>
    <n v="52"/>
    <x v="1"/>
  </r>
  <r>
    <n v="82"/>
    <x v="5"/>
    <s v="RM"/>
    <n v="32"/>
    <n v="4500"/>
    <s v="Missing"/>
    <s v="Reg"/>
    <s v="Lvl"/>
    <s v="FR2"/>
    <s v="Gtl"/>
    <s v="Mitchel"/>
    <s v="Norm"/>
    <s v="TwnhsE"/>
    <x v="4"/>
    <x v="0"/>
    <s v="Hip"/>
    <s v="CompShg"/>
    <s v="VinylSd"/>
    <s v="VinylSd"/>
    <s v="BrkFace"/>
    <n v="443"/>
    <s v="TA"/>
    <s v="Gd"/>
    <s v="PConc"/>
    <s v="Ex"/>
    <s v="Gd"/>
    <s v="No"/>
    <s v="GLQ"/>
    <n v="1201"/>
    <s v="Unf"/>
    <n v="1237"/>
    <s v="GasA"/>
    <s v="Ex"/>
    <s v="Y"/>
    <s v="SBrkr"/>
    <n v="1337"/>
    <n v="0"/>
    <n v="1337"/>
    <x v="1"/>
    <n v="1"/>
    <n v="0"/>
    <n v="2"/>
    <n v="0"/>
    <n v="2"/>
    <n v="1"/>
    <s v="TA"/>
    <n v="5"/>
    <s v="Typ"/>
    <n v="0"/>
    <s v="No Fireplace"/>
    <s v="Attchd"/>
    <s v="Fin"/>
    <n v="2"/>
    <n v="405"/>
    <s v="TA"/>
    <s v="TA"/>
    <s v="Y"/>
    <n v="0"/>
    <n v="199"/>
    <n v="0"/>
    <n v="0"/>
    <n v="0"/>
    <s v="No Fence"/>
    <n v="0"/>
    <n v="2006"/>
    <s v="WD"/>
    <s v="Normal"/>
    <n v="0"/>
    <n v="0"/>
    <n v="1"/>
    <n v="4"/>
    <s v="Q1"/>
    <n v="8"/>
    <n v="8"/>
    <n v="1"/>
    <n v="2"/>
    <n v="0"/>
    <n v="1"/>
    <n v="2.91026677445432E-2"/>
    <n v="0.22222222222222199"/>
    <x v="52"/>
    <n v="118.69798648382925"/>
    <n v="153500"/>
    <n v="179364.134901026"/>
    <n v="-25864.134901026002"/>
    <n v="25864.134901026002"/>
    <x v="0"/>
    <n v="53"/>
    <x v="1"/>
  </r>
  <r>
    <n v="1128"/>
    <x v="1"/>
    <s v="RL"/>
    <n v="182"/>
    <n v="14572"/>
    <s v="Missing"/>
    <s v="IR3"/>
    <s v="Lvl"/>
    <s v="Corner"/>
    <s v="Gtl"/>
    <s v="Gilbert"/>
    <s v="Norm"/>
    <s v="1Fam"/>
    <x v="3"/>
    <x v="0"/>
    <s v="Hip"/>
    <s v="CompShg"/>
    <s v="VinylSd"/>
    <s v="VinylSd"/>
    <s v="None"/>
    <n v="0"/>
    <s v="Gd"/>
    <s v="TA"/>
    <s v="PConc"/>
    <s v="Gd"/>
    <s v="TA"/>
    <s v="Av"/>
    <s v="GLQ"/>
    <n v="1300"/>
    <s v="Unf"/>
    <n v="1530"/>
    <s v="GasA"/>
    <s v="Ex"/>
    <s v="Y"/>
    <s v="SBrkr"/>
    <n v="1530"/>
    <n v="0"/>
    <n v="1530"/>
    <x v="1"/>
    <n v="1"/>
    <n v="0"/>
    <n v="2"/>
    <n v="0"/>
    <n v="3"/>
    <n v="1"/>
    <s v="Gd"/>
    <n v="7"/>
    <s v="Typ"/>
    <n v="1"/>
    <s v="Gd"/>
    <s v="Attchd"/>
    <s v="Fin"/>
    <n v="3"/>
    <n v="630"/>
    <s v="TA"/>
    <s v="TA"/>
    <s v="Y"/>
    <n v="144"/>
    <n v="36"/>
    <n v="0"/>
    <n v="0"/>
    <n v="0"/>
    <s v="No Fence"/>
    <n v="0"/>
    <n v="2007"/>
    <s v="WD"/>
    <s v="Family"/>
    <n v="0"/>
    <n v="0"/>
    <n v="1"/>
    <n v="4"/>
    <s v="Q4"/>
    <n v="3"/>
    <n v="3"/>
    <n v="1"/>
    <n v="2"/>
    <n v="0"/>
    <n v="1"/>
    <n v="0.15032679738562099"/>
    <n v="0.11111111111111099"/>
    <x v="53"/>
    <n v="146.32546254801329"/>
    <n v="259000"/>
    <n v="233557.55280104899"/>
    <n v="25442.447198951006"/>
    <n v="25442.447198951006"/>
    <x v="1"/>
    <n v="54"/>
    <x v="1"/>
  </r>
  <r>
    <n v="1305"/>
    <x v="7"/>
    <s v="RM"/>
    <n v="32"/>
    <n v="3363"/>
    <s v="Missing"/>
    <s v="Reg"/>
    <s v="Lvl"/>
    <s v="Inside"/>
    <s v="Gtl"/>
    <s v="Edwards"/>
    <s v="Norm"/>
    <s v="TwnhsE"/>
    <x v="3"/>
    <x v="0"/>
    <s v="Gable"/>
    <s v="CompShg"/>
    <s v="VinylSd"/>
    <s v="VinylSd"/>
    <s v="Stone"/>
    <n v="117"/>
    <s v="Gd"/>
    <s v="TA"/>
    <s v="PConc"/>
    <s v="Gd"/>
    <s v="TA"/>
    <s v="No"/>
    <s v="Unf"/>
    <n v="0"/>
    <s v="Unf"/>
    <n v="976"/>
    <s v="GasA"/>
    <s v="Ex"/>
    <s v="Y"/>
    <s v="SBrkr"/>
    <n v="976"/>
    <n v="0"/>
    <n v="1708"/>
    <x v="1"/>
    <n v="0"/>
    <n v="0"/>
    <n v="2"/>
    <n v="0"/>
    <n v="3"/>
    <n v="1"/>
    <s v="Gd"/>
    <n v="7"/>
    <s v="Maj1"/>
    <n v="0"/>
    <s v="No Fireplace"/>
    <s v="Detchd"/>
    <s v="Unf"/>
    <n v="2"/>
    <n v="380"/>
    <s v="TA"/>
    <s v="TA"/>
    <s v="Y"/>
    <n v="0"/>
    <n v="40"/>
    <n v="0"/>
    <n v="0"/>
    <n v="0"/>
    <s v="No Fence"/>
    <n v="0"/>
    <n v="2006"/>
    <s v="WD"/>
    <s v="Normal"/>
    <n v="0"/>
    <n v="0"/>
    <n v="1"/>
    <n v="4"/>
    <s v="Q2"/>
    <n v="2"/>
    <n v="2"/>
    <n v="1"/>
    <n v="0"/>
    <n v="0.75"/>
    <n v="0.57142857142857095"/>
    <n v="1"/>
    <n v="0.11111111111111099"/>
    <x v="54"/>
    <n v="111.0650306834323"/>
    <n v="130000"/>
    <n v="155371.37043390001"/>
    <n v="-25371.370433900011"/>
    <n v="25371.370433900011"/>
    <x v="0"/>
    <n v="55"/>
    <x v="1"/>
  </r>
  <r>
    <n v="920"/>
    <x v="1"/>
    <s v="RL"/>
    <n v="87"/>
    <n v="11029"/>
    <s v="Missing"/>
    <s v="IR1"/>
    <s v="Lvl"/>
    <s v="Corner"/>
    <s v="Gtl"/>
    <s v="NAmes"/>
    <s v="Norm"/>
    <s v="1Fam"/>
    <x v="4"/>
    <x v="2"/>
    <s v="Hip"/>
    <s v="CompShg"/>
    <s v="MetalSd"/>
    <s v="MetalSd"/>
    <s v="None"/>
    <n v="0"/>
    <s v="Ex"/>
    <s v="TA"/>
    <s v="CBlock"/>
    <s v="Gd"/>
    <s v="TA"/>
    <s v="No"/>
    <s v="ALQ"/>
    <n v="528"/>
    <s v="BLQ"/>
    <n v="1184"/>
    <s v="GasA"/>
    <s v="Ex"/>
    <s v="Y"/>
    <s v="SBrkr"/>
    <n v="1414"/>
    <n v="0"/>
    <n v="1414"/>
    <x v="1"/>
    <n v="1"/>
    <n v="0"/>
    <n v="1"/>
    <n v="0"/>
    <n v="3"/>
    <n v="1"/>
    <s v="TA"/>
    <n v="6"/>
    <s v="Min1"/>
    <n v="1"/>
    <s v="TA"/>
    <s v="Attchd"/>
    <s v="Unf"/>
    <n v="2"/>
    <n v="601"/>
    <s v="TA"/>
    <s v="TA"/>
    <s v="Y"/>
    <n v="0"/>
    <n v="51"/>
    <n v="0"/>
    <n v="0"/>
    <n v="190"/>
    <s v="No Fence"/>
    <n v="0"/>
    <n v="2008"/>
    <s v="WD"/>
    <s v="Normal"/>
    <n v="0"/>
    <n v="0"/>
    <n v="1"/>
    <n v="4"/>
    <s v="Q2"/>
    <n v="50"/>
    <n v="6"/>
    <n v="1"/>
    <n v="2"/>
    <n v="0"/>
    <n v="1"/>
    <n v="0.20692567567567599"/>
    <n v="0.22222222222222199"/>
    <x v="55"/>
    <n v="125.51565127394434"/>
    <n v="176500"/>
    <n v="201798.98198100901"/>
    <n v="-25298.981981009012"/>
    <n v="25298.981981009012"/>
    <x v="0"/>
    <n v="56"/>
    <x v="1"/>
  </r>
  <r>
    <n v="525"/>
    <x v="0"/>
    <s v="RL"/>
    <n v="95"/>
    <n v="11787"/>
    <s v="Missing"/>
    <s v="IR1"/>
    <s v="Lvl"/>
    <s v="Inside"/>
    <s v="Gtl"/>
    <s v="NoRidge"/>
    <s v="Norm"/>
    <s v="1Fam"/>
    <x v="3"/>
    <x v="0"/>
    <s v="Gable"/>
    <s v="CompShg"/>
    <s v="VinylSd"/>
    <s v="VinylSd"/>
    <s v="BrkFace"/>
    <n v="594"/>
    <s v="Gd"/>
    <s v="TA"/>
    <s v="PConc"/>
    <s v="Gd"/>
    <s v="TA"/>
    <s v="No"/>
    <s v="GLQ"/>
    <n v="719"/>
    <s v="Unf"/>
    <n v="1379"/>
    <s v="GasA"/>
    <s v="Ex"/>
    <s v="Y"/>
    <s v="SBrkr"/>
    <n v="1383"/>
    <n v="0"/>
    <n v="2398"/>
    <x v="0"/>
    <n v="1"/>
    <n v="0"/>
    <n v="2"/>
    <n v="1"/>
    <n v="3"/>
    <n v="1"/>
    <s v="Gd"/>
    <n v="8"/>
    <s v="Typ"/>
    <n v="1"/>
    <s v="TA"/>
    <s v="Attchd"/>
    <s v="Fin"/>
    <n v="3"/>
    <n v="834"/>
    <s v="TA"/>
    <s v="TA"/>
    <s v="Y"/>
    <n v="239"/>
    <n v="60"/>
    <n v="0"/>
    <n v="0"/>
    <n v="0"/>
    <s v="No Fence"/>
    <n v="0"/>
    <n v="2007"/>
    <s v="WD"/>
    <s v="Normal"/>
    <n v="0"/>
    <n v="0"/>
    <n v="1"/>
    <n v="4"/>
    <s v="Q3"/>
    <n v="11"/>
    <n v="10"/>
    <n v="1"/>
    <n v="2"/>
    <n v="0.73391178597252305"/>
    <n v="0.57673060884070104"/>
    <n v="0.47860768672951398"/>
    <n v="0.11111111111111099"/>
    <x v="56"/>
    <n v="158.39349570758034"/>
    <n v="315750"/>
    <n v="290699.50682250399"/>
    <n v="25050.493177496013"/>
    <n v="25050.493177496013"/>
    <x v="1"/>
    <n v="57"/>
    <x v="1"/>
  </r>
  <r>
    <n v="914"/>
    <x v="6"/>
    <s v="RH"/>
    <n v="82"/>
    <n v="6270"/>
    <s v="Missing"/>
    <s v="Reg"/>
    <s v="HLS"/>
    <s v="Inside"/>
    <s v="Gtl"/>
    <s v="Crawfor"/>
    <s v="Norm"/>
    <s v="Duplex"/>
    <x v="2"/>
    <x v="1"/>
    <s v="Gable"/>
    <s v="CompShg"/>
    <s v="MetalSd"/>
    <s v="MetalSd"/>
    <s v="None"/>
    <n v="0"/>
    <s v="TA"/>
    <s v="TA"/>
    <s v="CBlock"/>
    <s v="TA"/>
    <s v="TA"/>
    <s v="No"/>
    <s v="BLQ"/>
    <n v="284"/>
    <s v="Unf"/>
    <n v="1001"/>
    <s v="GasA"/>
    <s v="TA"/>
    <s v="N"/>
    <s v="FuseA"/>
    <n v="1001"/>
    <n v="0"/>
    <n v="2002"/>
    <x v="0"/>
    <n v="0"/>
    <n v="0"/>
    <n v="2"/>
    <n v="0"/>
    <n v="4"/>
    <n v="2"/>
    <s v="TA"/>
    <n v="8"/>
    <s v="Typ"/>
    <n v="0"/>
    <s v="No Fireplace"/>
    <s v="2Types"/>
    <s v="Unf"/>
    <n v="3"/>
    <n v="871"/>
    <s v="TA"/>
    <s v="TA"/>
    <s v="Y"/>
    <n v="0"/>
    <n v="0"/>
    <n v="0"/>
    <n v="0"/>
    <n v="0"/>
    <s v="No Fence"/>
    <n v="0"/>
    <n v="2007"/>
    <s v="WD"/>
    <s v="Normal"/>
    <n v="0"/>
    <n v="0"/>
    <n v="1"/>
    <n v="1"/>
    <s v="Q3"/>
    <n v="58"/>
    <n v="57"/>
    <n v="1"/>
    <n v="2"/>
    <n v="1"/>
    <n v="0.5"/>
    <n v="0.71628371628371601"/>
    <n v="0"/>
    <x v="57"/>
    <n v="116.02383087230226"/>
    <n v="145000"/>
    <n v="169705.742169195"/>
    <n v="-24705.742169195"/>
    <n v="24705.742169195"/>
    <x v="0"/>
    <n v="58"/>
    <x v="1"/>
  </r>
  <r>
    <n v="1191"/>
    <x v="2"/>
    <s v="RL"/>
    <n v="69"/>
    <n v="32463"/>
    <s v="Missing"/>
    <s v="Reg"/>
    <s v="Low"/>
    <s v="Inside"/>
    <s v="Mod"/>
    <s v="Mitchel"/>
    <s v="Norm"/>
    <s v="2fmCon"/>
    <x v="6"/>
    <x v="4"/>
    <s v="Gable"/>
    <s v="CompShg"/>
    <s v="MetalSd"/>
    <s v="MetalSd"/>
    <s v="Stone"/>
    <n v="149"/>
    <s v="TA"/>
    <s v="Gd"/>
    <s v="CBlock"/>
    <s v="TA"/>
    <s v="TA"/>
    <s v="Av"/>
    <s v="BLQ"/>
    <n v="1159"/>
    <s v="Unf"/>
    <n v="1249"/>
    <s v="GasA"/>
    <s v="Ex"/>
    <s v="Y"/>
    <s v="SBrkr"/>
    <n v="1622"/>
    <n v="0"/>
    <n v="1622"/>
    <x v="1"/>
    <n v="1"/>
    <n v="0"/>
    <n v="1"/>
    <n v="0"/>
    <n v="3"/>
    <n v="1"/>
    <s v="TA"/>
    <n v="7"/>
    <s v="Typ"/>
    <n v="1"/>
    <s v="TA"/>
    <s v="2Types"/>
    <s v="Fin"/>
    <n v="4"/>
    <n v="1356"/>
    <s v="TA"/>
    <s v="TA"/>
    <s v="Y"/>
    <n v="439"/>
    <n v="0"/>
    <n v="0"/>
    <n v="0"/>
    <n v="0"/>
    <s v="No Fence"/>
    <n v="0"/>
    <n v="2007"/>
    <s v="WD"/>
    <s v="Normal"/>
    <n v="0"/>
    <n v="0"/>
    <n v="1"/>
    <n v="3"/>
    <s v="Q1"/>
    <n v="46"/>
    <n v="32"/>
    <n v="1"/>
    <n v="2"/>
    <n v="0"/>
    <n v="1"/>
    <n v="7.2057646116893498E-2"/>
    <n v="0.11111111111111099"/>
    <x v="58"/>
    <n v="123.06192738595901"/>
    <n v="168000"/>
    <n v="192222.540607748"/>
    <n v="-24222.540607748"/>
    <n v="24222.540607748"/>
    <x v="0"/>
    <n v="59"/>
    <x v="1"/>
  </r>
  <r>
    <n v="590"/>
    <x v="10"/>
    <s v="RM"/>
    <n v="50"/>
    <n v="9100"/>
    <s v="Missing"/>
    <s v="Reg"/>
    <s v="Lvl"/>
    <s v="Inside"/>
    <s v="Gtl"/>
    <s v="BrkSide"/>
    <s v="RRAn"/>
    <s v="1Fam"/>
    <x v="2"/>
    <x v="1"/>
    <s v="Gable"/>
    <s v="CompShg"/>
    <s v="VinylSd"/>
    <s v="VinylSd"/>
    <s v="None"/>
    <n v="0"/>
    <s v="TA"/>
    <s v="TA"/>
    <s v="BrkTil"/>
    <s v="TA"/>
    <s v="TA"/>
    <s v="No"/>
    <s v="Unf"/>
    <n v="0"/>
    <s v="Unf"/>
    <n v="742"/>
    <s v="GasA"/>
    <s v="TA"/>
    <s v="Y"/>
    <s v="FuseA"/>
    <n v="779"/>
    <n v="156"/>
    <n v="935"/>
    <x v="1"/>
    <n v="0"/>
    <n v="0"/>
    <n v="1"/>
    <n v="0"/>
    <n v="2"/>
    <n v="1"/>
    <s v="TA"/>
    <n v="4"/>
    <s v="Typ"/>
    <n v="0"/>
    <s v="No Fireplace"/>
    <s v="Detchd"/>
    <s v="Unf"/>
    <n v="1"/>
    <n v="308"/>
    <s v="TA"/>
    <s v="TA"/>
    <s v="P"/>
    <n v="0"/>
    <n v="0"/>
    <n v="0"/>
    <n v="0"/>
    <n v="0"/>
    <s v="No Fence"/>
    <n v="600"/>
    <n v="2008"/>
    <s v="WD"/>
    <s v="Normal"/>
    <n v="0"/>
    <n v="1"/>
    <n v="0"/>
    <n v="2"/>
    <s v="Q3"/>
    <n v="78"/>
    <n v="48"/>
    <n v="1"/>
    <n v="0"/>
    <n v="0"/>
    <n v="0.83315508021390405"/>
    <n v="1"/>
    <n v="0"/>
    <x v="59"/>
    <n v="91.231927701105292"/>
    <n v="79500"/>
    <n v="103668.58283349199"/>
    <n v="-24168.582833491993"/>
    <n v="24168.582833491993"/>
    <x v="0"/>
    <n v="60"/>
    <x v="1"/>
  </r>
  <r>
    <n v="746"/>
    <x v="0"/>
    <s v="RL"/>
    <n v="69"/>
    <n v="8963"/>
    <s v="Missing"/>
    <s v="IR1"/>
    <s v="Lvl"/>
    <s v="Inside"/>
    <s v="Gtl"/>
    <s v="NWAmes"/>
    <s v="Norm"/>
    <s v="1Fam"/>
    <x v="1"/>
    <x v="5"/>
    <s v="Hip"/>
    <s v="CompShg"/>
    <s v="VinylSd"/>
    <s v="VinylSd"/>
    <s v="BrkFace"/>
    <n v="289"/>
    <s v="Ex"/>
    <s v="Gd"/>
    <s v="CBlock"/>
    <s v="TA"/>
    <s v="Gd"/>
    <s v="No"/>
    <s v="GLQ"/>
    <n v="575"/>
    <s v="ALQ"/>
    <n v="1142"/>
    <s v="GasA"/>
    <s v="Ex"/>
    <s v="Y"/>
    <s v="SBrkr"/>
    <n v="1175"/>
    <n v="0"/>
    <n v="2715"/>
    <x v="0"/>
    <n v="0"/>
    <n v="1"/>
    <n v="3"/>
    <n v="1"/>
    <n v="4"/>
    <n v="1"/>
    <s v="Gd"/>
    <n v="11"/>
    <s v="Typ"/>
    <n v="2"/>
    <s v="TA"/>
    <s v="BuiltIn"/>
    <s v="Fin"/>
    <n v="2"/>
    <n v="831"/>
    <s v="TA"/>
    <s v="TA"/>
    <s v="Y"/>
    <n v="0"/>
    <n v="204"/>
    <n v="0"/>
    <n v="0"/>
    <n v="0"/>
    <s v="No Fence"/>
    <n v="0"/>
    <n v="2008"/>
    <s v="WD"/>
    <s v="Normal"/>
    <n v="0"/>
    <n v="0"/>
    <n v="1"/>
    <n v="4"/>
    <s v="Q3"/>
    <n v="32"/>
    <n v="12"/>
    <n v="1"/>
    <n v="2"/>
    <n v="1.3106382978723401"/>
    <n v="0.43278084714548798"/>
    <n v="0.42644483362521901"/>
    <n v="0.22222222222222199"/>
    <x v="60"/>
    <n v="155.14316656344445"/>
    <n v="299800"/>
    <n v="323581.73827782099"/>
    <n v="-23781.738277820987"/>
    <n v="23781.738277820987"/>
    <x v="0"/>
    <n v="61"/>
    <x v="1"/>
  </r>
  <r>
    <n v="670"/>
    <x v="11"/>
    <s v="RL"/>
    <n v="80"/>
    <n v="11600"/>
    <s v="Missing"/>
    <s v="Reg"/>
    <s v="Lvl"/>
    <s v="Inside"/>
    <s v="Gtl"/>
    <s v="Crawfor"/>
    <s v="Norm"/>
    <s v="1Fam"/>
    <x v="6"/>
    <x v="0"/>
    <s v="Gable"/>
    <s v="CompShg"/>
    <s v="MetalSd"/>
    <s v="MetalSd"/>
    <s v="None"/>
    <n v="0"/>
    <s v="TA"/>
    <s v="TA"/>
    <s v="BrkTil"/>
    <s v="Fa"/>
    <s v="TA"/>
    <s v="No"/>
    <s v="Unf"/>
    <n v="0"/>
    <s v="Unf"/>
    <n v="700"/>
    <s v="GasA"/>
    <s v="Ex"/>
    <s v="Y"/>
    <s v="SBrkr"/>
    <n v="1180"/>
    <n v="0"/>
    <n v="1180"/>
    <x v="1"/>
    <n v="0"/>
    <n v="0"/>
    <n v="1"/>
    <n v="0"/>
    <n v="2"/>
    <n v="1"/>
    <s v="Fa"/>
    <n v="5"/>
    <s v="Typ"/>
    <n v="1"/>
    <s v="Gd"/>
    <s v="Detchd"/>
    <s v="Unf"/>
    <n v="1"/>
    <n v="252"/>
    <s v="TA"/>
    <s v="Fa"/>
    <s v="Y"/>
    <n v="0"/>
    <n v="0"/>
    <n v="67"/>
    <n v="0"/>
    <n v="0"/>
    <s v="No Fence"/>
    <n v="0"/>
    <n v="2006"/>
    <s v="WD"/>
    <s v="Normal"/>
    <n v="0"/>
    <n v="0"/>
    <n v="1"/>
    <n v="1"/>
    <s v="Q3"/>
    <n v="84"/>
    <n v="56"/>
    <n v="1"/>
    <n v="0"/>
    <n v="0"/>
    <n v="1"/>
    <n v="1"/>
    <n v="0.11111111111111099"/>
    <x v="61"/>
    <n v="113.5850253431245"/>
    <n v="137500"/>
    <n v="113827.12391353"/>
    <n v="23672.876086470002"/>
    <n v="23672.876086470002"/>
    <x v="1"/>
    <n v="62"/>
    <x v="1"/>
  </r>
  <r>
    <n v="1132"/>
    <x v="1"/>
    <s v="RL"/>
    <n v="63"/>
    <n v="10712"/>
    <s v="Missing"/>
    <s v="Reg"/>
    <s v="Lvl"/>
    <s v="Inside"/>
    <s v="Gtl"/>
    <s v="Mitchel"/>
    <s v="Norm"/>
    <s v="1Fam"/>
    <x v="2"/>
    <x v="0"/>
    <s v="Gable"/>
    <s v="CompShg"/>
    <s v="HdBoard"/>
    <s v="HdBoard"/>
    <s v="None"/>
    <n v="0"/>
    <s v="TA"/>
    <s v="TA"/>
    <s v="PConc"/>
    <s v="Gd"/>
    <s v="TA"/>
    <s v="Mn"/>
    <s v="BLQ"/>
    <n v="212"/>
    <s v="Unf"/>
    <n v="974"/>
    <s v="GasA"/>
    <s v="TA"/>
    <s v="Y"/>
    <s v="SBrkr"/>
    <n v="974"/>
    <n v="0"/>
    <n v="974"/>
    <x v="1"/>
    <n v="0"/>
    <n v="0"/>
    <n v="1"/>
    <n v="0"/>
    <n v="3"/>
    <n v="1"/>
    <s v="TA"/>
    <n v="5"/>
    <s v="Typ"/>
    <n v="0"/>
    <s v="No Fireplace"/>
    <s v="No Garage"/>
    <s v="No Garage"/>
    <n v="0"/>
    <n v="0"/>
    <s v="No Garage"/>
    <s v="No Garage"/>
    <s v="Y"/>
    <n v="0"/>
    <n v="28"/>
    <n v="0"/>
    <n v="0"/>
    <n v="0"/>
    <s v="MnPrv"/>
    <n v="0"/>
    <n v="2007"/>
    <s v="Oth"/>
    <s v="Abnorml"/>
    <n v="0"/>
    <n v="0"/>
    <n v="1"/>
    <n v="4"/>
    <s v="Q3"/>
    <n v="16"/>
    <n v="15"/>
    <n v="1"/>
    <n v="2"/>
    <n v="0"/>
    <n v="1"/>
    <n v="0.78234086242299805"/>
    <n v="0"/>
    <x v="62"/>
    <n v="97.347464483394972"/>
    <n v="93500"/>
    <n v="116904.345359548"/>
    <n v="-23404.345359547995"/>
    <n v="23404.345359547995"/>
    <x v="0"/>
    <n v="63"/>
    <x v="1"/>
  </r>
  <r>
    <n v="212"/>
    <x v="1"/>
    <s v="RL"/>
    <n v="83"/>
    <n v="10420"/>
    <s v="Missing"/>
    <s v="Reg"/>
    <s v="Lvl"/>
    <s v="Corner"/>
    <s v="Gtl"/>
    <s v="Edwards"/>
    <s v="Norm"/>
    <s v="1Fam"/>
    <x v="4"/>
    <x v="0"/>
    <s v="Gable"/>
    <s v="CompShg"/>
    <s v="VinylSd"/>
    <s v="VinylSd"/>
    <s v="None"/>
    <n v="0"/>
    <s v="TA"/>
    <s v="TA"/>
    <s v="PConc"/>
    <s v="Gd"/>
    <s v="TA"/>
    <s v="Mn"/>
    <s v="GLQ"/>
    <n v="36"/>
    <s v="Unf"/>
    <n v="1212"/>
    <s v="GasA"/>
    <s v="Ex"/>
    <s v="Y"/>
    <s v="SBrkr"/>
    <n v="1212"/>
    <n v="0"/>
    <n v="1212"/>
    <x v="1"/>
    <n v="0"/>
    <n v="0"/>
    <n v="2"/>
    <n v="0"/>
    <n v="3"/>
    <n v="1"/>
    <s v="Gd"/>
    <n v="6"/>
    <s v="Typ"/>
    <n v="0"/>
    <s v="No Fireplace"/>
    <s v="Attchd"/>
    <s v="RFn"/>
    <n v="2"/>
    <n v="460"/>
    <s v="TA"/>
    <s v="TA"/>
    <s v="Y"/>
    <n v="100"/>
    <n v="22"/>
    <n v="0"/>
    <n v="0"/>
    <n v="0"/>
    <s v="No Fence"/>
    <n v="0"/>
    <n v="2010"/>
    <s v="WD"/>
    <s v="Normal"/>
    <n v="0"/>
    <n v="0"/>
    <n v="1"/>
    <n v="4"/>
    <s v="Q1"/>
    <n v="1"/>
    <n v="1"/>
    <n v="1"/>
    <n v="2"/>
    <n v="0"/>
    <n v="1"/>
    <n v="0.97029702970297005"/>
    <n v="0.11111111111111099"/>
    <x v="63"/>
    <n v="128.17554646353295"/>
    <n v="186000"/>
    <n v="162604.18151471199"/>
    <n v="23395.818485288008"/>
    <n v="23395.818485288008"/>
    <x v="1"/>
    <n v="64"/>
    <x v="1"/>
  </r>
  <r>
    <n v="8"/>
    <x v="0"/>
    <s v="RL"/>
    <n v="69"/>
    <n v="10382"/>
    <s v="Missing"/>
    <s v="IR1"/>
    <s v="Lvl"/>
    <s v="Corner"/>
    <s v="Gtl"/>
    <s v="NWAmes"/>
    <s v="PosN"/>
    <s v="1Fam"/>
    <x v="3"/>
    <x v="1"/>
    <s v="Gable"/>
    <s v="CompShg"/>
    <s v="HdBoard"/>
    <s v="HdBoard"/>
    <s v="Stone"/>
    <n v="240"/>
    <s v="TA"/>
    <s v="TA"/>
    <s v="CBlock"/>
    <s v="Gd"/>
    <s v="TA"/>
    <s v="Mn"/>
    <s v="ALQ"/>
    <n v="859"/>
    <s v="BLQ"/>
    <n v="1107"/>
    <s v="GasA"/>
    <s v="Ex"/>
    <s v="Y"/>
    <s v="SBrkr"/>
    <n v="1107"/>
    <n v="0"/>
    <n v="2090"/>
    <x v="0"/>
    <n v="1"/>
    <n v="0"/>
    <n v="2"/>
    <n v="1"/>
    <n v="3"/>
    <n v="1"/>
    <s v="TA"/>
    <n v="7"/>
    <s v="Typ"/>
    <n v="2"/>
    <s v="TA"/>
    <s v="Attchd"/>
    <s v="RFn"/>
    <n v="2"/>
    <n v="484"/>
    <s v="TA"/>
    <s v="TA"/>
    <s v="Y"/>
    <n v="235"/>
    <n v="204"/>
    <n v="228"/>
    <n v="0"/>
    <n v="0"/>
    <s v="No Fence"/>
    <n v="350"/>
    <n v="2009"/>
    <s v="WD"/>
    <s v="Normal"/>
    <n v="0"/>
    <n v="1"/>
    <n v="1"/>
    <n v="3"/>
    <s v="Q4"/>
    <n v="36"/>
    <n v="36"/>
    <n v="1"/>
    <n v="2"/>
    <n v="0.88798554652213202"/>
    <n v="0.52966507177033495"/>
    <n v="0.19512195121951201"/>
    <n v="0.11111111111111099"/>
    <x v="64"/>
    <n v="131.95079107728949"/>
    <n v="200000"/>
    <n v="222910.63746153301"/>
    <n v="-22910.637461533013"/>
    <n v="22910.637461533013"/>
    <x v="0"/>
    <n v="65"/>
    <x v="1"/>
  </r>
  <r>
    <n v="1144"/>
    <x v="1"/>
    <s v="RL"/>
    <n v="69"/>
    <n v="9000"/>
    <s v="Missing"/>
    <s v="Reg"/>
    <s v="Lvl"/>
    <s v="Inside"/>
    <s v="Gtl"/>
    <s v="Sawyer"/>
    <s v="Norm"/>
    <s v="1Fam"/>
    <x v="2"/>
    <x v="6"/>
    <s v="Gable"/>
    <s v="CompShg"/>
    <s v="Wd Sdng"/>
    <s v="Plywood"/>
    <s v="None"/>
    <n v="0"/>
    <s v="TA"/>
    <s v="TA"/>
    <s v="CBlock"/>
    <s v="TA"/>
    <s v="TA"/>
    <s v="No"/>
    <s v="GLQ"/>
    <n v="288"/>
    <s v="Unf"/>
    <n v="1006"/>
    <s v="GasA"/>
    <s v="TA"/>
    <s v="Y"/>
    <s v="SBrkr"/>
    <n v="1006"/>
    <n v="0"/>
    <n v="1006"/>
    <x v="1"/>
    <n v="0"/>
    <n v="0"/>
    <n v="1"/>
    <n v="0"/>
    <n v="3"/>
    <n v="1"/>
    <s v="TA"/>
    <n v="5"/>
    <s v="Typ"/>
    <n v="0"/>
    <s v="No Fireplace"/>
    <s v="No Garage"/>
    <s v="No Garage"/>
    <n v="0"/>
    <n v="0"/>
    <s v="No Garage"/>
    <s v="No Garage"/>
    <s v="Y"/>
    <n v="0"/>
    <n v="24"/>
    <n v="0"/>
    <n v="0"/>
    <n v="0"/>
    <s v="No Fence"/>
    <n v="0"/>
    <n v="2008"/>
    <s v="WD"/>
    <s v="Normal"/>
    <n v="0"/>
    <n v="0"/>
    <n v="1"/>
    <n v="2"/>
    <s v="Q3"/>
    <n v="49"/>
    <n v="49"/>
    <n v="2"/>
    <n v="2"/>
    <n v="0"/>
    <n v="1"/>
    <n v="0.71371769383697803"/>
    <n v="0"/>
    <x v="65"/>
    <n v="91.461010385465258"/>
    <n v="80000"/>
    <n v="102183.960491463"/>
    <n v="-22183.960491463004"/>
    <n v="22183.960491463004"/>
    <x v="0"/>
    <n v="66"/>
    <x v="1"/>
  </r>
  <r>
    <n v="337"/>
    <x v="1"/>
    <s v="RL"/>
    <n v="86"/>
    <n v="14157"/>
    <s v="Missing"/>
    <s v="IR1"/>
    <s v="HLS"/>
    <s v="Corner"/>
    <s v="Gtl"/>
    <s v="StoneBr"/>
    <s v="Norm"/>
    <s v="1Fam"/>
    <x v="5"/>
    <x v="0"/>
    <s v="Hip"/>
    <s v="CompShg"/>
    <s v="VinylSd"/>
    <s v="VinylSd"/>
    <s v="Stone"/>
    <n v="200"/>
    <s v="Gd"/>
    <s v="TA"/>
    <s v="PConc"/>
    <s v="Ex"/>
    <s v="TA"/>
    <s v="Gd"/>
    <s v="GLQ"/>
    <n v="1249"/>
    <s v="Unf"/>
    <n v="1922"/>
    <s v="GasA"/>
    <s v="Ex"/>
    <s v="Y"/>
    <s v="SBrkr"/>
    <n v="1922"/>
    <n v="0"/>
    <n v="1922"/>
    <x v="1"/>
    <n v="1"/>
    <n v="0"/>
    <n v="2"/>
    <n v="0"/>
    <n v="3"/>
    <n v="1"/>
    <s v="Gd"/>
    <n v="8"/>
    <s v="Typ"/>
    <n v="1"/>
    <s v="Gd"/>
    <s v="Attchd"/>
    <s v="Fin"/>
    <n v="3"/>
    <n v="676"/>
    <s v="TA"/>
    <s v="TA"/>
    <s v="Y"/>
    <n v="178"/>
    <n v="51"/>
    <n v="0"/>
    <n v="0"/>
    <n v="0"/>
    <s v="No Fence"/>
    <n v="0"/>
    <n v="2007"/>
    <s v="WD"/>
    <s v="Normal"/>
    <n v="0"/>
    <n v="0"/>
    <n v="1"/>
    <n v="4"/>
    <s v="Q3"/>
    <n v="2"/>
    <n v="1"/>
    <n v="1"/>
    <n v="2"/>
    <n v="0"/>
    <n v="1"/>
    <n v="0.35015608740894899"/>
    <n v="0.22222222222222199"/>
    <x v="66"/>
    <n v="170.11112854149846"/>
    <n v="377426"/>
    <n v="355475.76913922903"/>
    <n v="21950.230860770971"/>
    <n v="21950.230860770971"/>
    <x v="1"/>
    <n v="67"/>
    <x v="1"/>
  </r>
  <r>
    <n v="269"/>
    <x v="11"/>
    <s v="RM"/>
    <n v="71"/>
    <n v="6900"/>
    <s v="Missing"/>
    <s v="Reg"/>
    <s v="Lvl"/>
    <s v="Inside"/>
    <s v="Gtl"/>
    <s v="IDOTRR"/>
    <s v="Norm"/>
    <s v="1Fam"/>
    <x v="2"/>
    <x v="1"/>
    <s v="Gable"/>
    <s v="CompShg"/>
    <s v="VinylSd"/>
    <s v="VinylSd"/>
    <s v="None"/>
    <n v="0"/>
    <s v="TA"/>
    <s v="TA"/>
    <s v="CBlock"/>
    <s v="TA"/>
    <s v="TA"/>
    <s v="No"/>
    <s v="ALQ"/>
    <n v="403"/>
    <s v="Rec"/>
    <n v="740"/>
    <s v="GasA"/>
    <s v="Ex"/>
    <s v="Y"/>
    <s v="SBrkr"/>
    <n v="778"/>
    <n v="0"/>
    <n v="778"/>
    <x v="1"/>
    <n v="0"/>
    <n v="0"/>
    <n v="1"/>
    <n v="0"/>
    <n v="2"/>
    <n v="1"/>
    <s v="TA"/>
    <n v="4"/>
    <s v="Typ"/>
    <n v="1"/>
    <s v="Gd"/>
    <s v="Detchd"/>
    <s v="Fin"/>
    <n v="1"/>
    <n v="924"/>
    <s v="Ex"/>
    <s v="Ex"/>
    <s v="Y"/>
    <n v="0"/>
    <n v="25"/>
    <n v="0"/>
    <n v="0"/>
    <n v="0"/>
    <s v="No Fence"/>
    <n v="0"/>
    <n v="2008"/>
    <s v="WD"/>
    <s v="Normal"/>
    <n v="0"/>
    <n v="0"/>
    <n v="1"/>
    <n v="2"/>
    <s v="Q1"/>
    <n v="68"/>
    <n v="53"/>
    <n v="1"/>
    <n v="2"/>
    <n v="0"/>
    <n v="1"/>
    <n v="0.286486486486487"/>
    <n v="0.33333333333333298"/>
    <x v="67"/>
    <n v="107.7444277215229"/>
    <n v="120500"/>
    <n v="142155.41862567299"/>
    <n v="-21655.418625672988"/>
    <n v="21655.418625672988"/>
    <x v="0"/>
    <n v="68"/>
    <x v="1"/>
  </r>
  <r>
    <n v="1081"/>
    <x v="1"/>
    <s v="RL"/>
    <n v="80"/>
    <n v="11040"/>
    <s v="Missing"/>
    <s v="Reg"/>
    <s v="Lvl"/>
    <s v="Inside"/>
    <s v="Gtl"/>
    <s v="NWAmes"/>
    <s v="Norm"/>
    <s v="1Fam"/>
    <x v="4"/>
    <x v="3"/>
    <s v="Gable"/>
    <s v="CompShg"/>
    <s v="VinylSd"/>
    <s v="VinylSd"/>
    <s v="BrkFace"/>
    <n v="144"/>
    <s v="Gd"/>
    <s v="Gd"/>
    <s v="CBlock"/>
    <s v="TA"/>
    <s v="TA"/>
    <s v="No"/>
    <s v="ALQ"/>
    <n v="656"/>
    <s v="Unf"/>
    <n v="1258"/>
    <s v="GasA"/>
    <s v="Ex"/>
    <s v="Y"/>
    <s v="SBrkr"/>
    <n v="1258"/>
    <n v="0"/>
    <n v="1258"/>
    <x v="1"/>
    <n v="0"/>
    <n v="1"/>
    <n v="2"/>
    <n v="0"/>
    <n v="3"/>
    <n v="1"/>
    <s v="Gd"/>
    <n v="5"/>
    <s v="Typ"/>
    <n v="0"/>
    <s v="No Fireplace"/>
    <s v="Attchd"/>
    <s v="RFn"/>
    <n v="2"/>
    <n v="528"/>
    <s v="TA"/>
    <s v="TA"/>
    <s v="Y"/>
    <n v="55"/>
    <n v="0"/>
    <n v="0"/>
    <n v="216"/>
    <n v="0"/>
    <s v="No Fence"/>
    <n v="0"/>
    <n v="2008"/>
    <s v="COD"/>
    <s v="Abnorml"/>
    <n v="0"/>
    <n v="0"/>
    <n v="1"/>
    <n v="4"/>
    <s v="Q4"/>
    <n v="37"/>
    <n v="4"/>
    <n v="1"/>
    <n v="2"/>
    <n v="0"/>
    <n v="1"/>
    <n v="0.47853736089030202"/>
    <n v="0.11111111111111099"/>
    <x v="68"/>
    <n v="116.02383087230226"/>
    <n v="145000"/>
    <n v="166572.25993878601"/>
    <n v="-21572.25993878601"/>
    <n v="21572.25993878601"/>
    <x v="0"/>
    <n v="69"/>
    <x v="1"/>
  </r>
  <r>
    <n v="227"/>
    <x v="0"/>
    <s v="RL"/>
    <n v="82"/>
    <n v="9950"/>
    <s v="Missing"/>
    <s v="IR1"/>
    <s v="Lvl"/>
    <s v="Inside"/>
    <s v="Gtl"/>
    <s v="NoRidge"/>
    <s v="Norm"/>
    <s v="1Fam"/>
    <x v="3"/>
    <x v="0"/>
    <s v="Gable"/>
    <s v="CompShg"/>
    <s v="VinylSd"/>
    <s v="VinylSd"/>
    <s v="BrkFace"/>
    <n v="290"/>
    <s v="Gd"/>
    <s v="TA"/>
    <s v="PConc"/>
    <s v="Gd"/>
    <s v="TA"/>
    <s v="No"/>
    <s v="GLQ"/>
    <n v="565"/>
    <s v="Unf"/>
    <n v="1203"/>
    <s v="GasA"/>
    <s v="Ex"/>
    <s v="Y"/>
    <s v="SBrkr"/>
    <n v="1214"/>
    <n v="0"/>
    <n v="2520"/>
    <x v="0"/>
    <n v="0"/>
    <n v="0"/>
    <n v="2"/>
    <n v="1"/>
    <n v="4"/>
    <n v="1"/>
    <s v="Gd"/>
    <n v="9"/>
    <s v="Typ"/>
    <n v="1"/>
    <s v="TA"/>
    <s v="Attchd"/>
    <s v="RFn"/>
    <n v="3"/>
    <n v="721"/>
    <s v="TA"/>
    <s v="TA"/>
    <s v="Y"/>
    <n v="224"/>
    <n v="114"/>
    <n v="0"/>
    <n v="0"/>
    <n v="0"/>
    <s v="No Fence"/>
    <n v="0"/>
    <n v="2007"/>
    <s v="WD"/>
    <s v="Abnorml"/>
    <n v="0"/>
    <n v="0"/>
    <n v="1"/>
    <n v="4"/>
    <s v="Q2"/>
    <n v="12"/>
    <n v="12"/>
    <n v="1"/>
    <n v="2"/>
    <n v="1.07578253706755"/>
    <n v="0.48174603174603198"/>
    <n v="0.53034081463009097"/>
    <n v="0.11111111111111099"/>
    <x v="69"/>
    <n v="153.09436267417919"/>
    <n v="290000"/>
    <n v="268516.48976156901"/>
    <n v="21483.510238430987"/>
    <n v="21483.510238430987"/>
    <x v="1"/>
    <n v="70"/>
    <x v="1"/>
  </r>
  <r>
    <n v="1354"/>
    <x v="3"/>
    <s v="RL"/>
    <n v="56"/>
    <n v="14720"/>
    <s v="Missing"/>
    <s v="IR1"/>
    <s v="Lvl"/>
    <s v="CulDSac"/>
    <s v="Gtl"/>
    <s v="NoRidge"/>
    <s v="Norm"/>
    <s v="1Fam"/>
    <x v="1"/>
    <x v="0"/>
    <s v="Hip"/>
    <s v="CompShg"/>
    <s v="VinylSd"/>
    <s v="VinylSd"/>
    <s v="BrkFace"/>
    <n v="579"/>
    <s v="Gd"/>
    <s v="TA"/>
    <s v="PConc"/>
    <s v="Gd"/>
    <s v="TA"/>
    <s v="Av"/>
    <s v="GLQ"/>
    <n v="816"/>
    <s v="Unf"/>
    <n v="2033"/>
    <s v="GasA"/>
    <s v="Ex"/>
    <s v="Y"/>
    <s v="SBrkr"/>
    <n v="2053"/>
    <n v="0"/>
    <n v="3238"/>
    <x v="0"/>
    <n v="1"/>
    <n v="0"/>
    <n v="2"/>
    <n v="1"/>
    <n v="4"/>
    <n v="1"/>
    <s v="Gd"/>
    <n v="9"/>
    <s v="Typ"/>
    <n v="1"/>
    <s v="Ex"/>
    <s v="Attchd"/>
    <s v="Fin"/>
    <n v="3"/>
    <n v="666"/>
    <s v="TA"/>
    <s v="TA"/>
    <s v="Y"/>
    <n v="283"/>
    <n v="86"/>
    <n v="0"/>
    <n v="0"/>
    <n v="0"/>
    <s v="No Fence"/>
    <n v="0"/>
    <n v="2010"/>
    <s v="WD"/>
    <s v="Normal"/>
    <n v="0"/>
    <n v="0"/>
    <n v="1"/>
    <n v="4"/>
    <s v="Q1"/>
    <n v="15"/>
    <n v="14"/>
    <n v="1"/>
    <n v="2"/>
    <n v="0.57720409157330699"/>
    <n v="0.63403335392217397"/>
    <n v="0.59862272503689096"/>
    <n v="0.22222222222222199"/>
    <x v="70"/>
    <n v="175.83832685816125"/>
    <n v="410000"/>
    <n v="388521.73655389599"/>
    <n v="21478.263446104014"/>
    <n v="21478.263446104014"/>
    <x v="1"/>
    <n v="71"/>
    <x v="1"/>
  </r>
  <r>
    <n v="308"/>
    <x v="3"/>
    <s v="RM"/>
    <n v="69"/>
    <n v="7920"/>
    <s v="Grvl"/>
    <s v="IR1"/>
    <s v="Lvl"/>
    <s v="Inside"/>
    <s v="Gtl"/>
    <s v="IDOTRR"/>
    <s v="Artery"/>
    <s v="1Fam"/>
    <x v="4"/>
    <x v="3"/>
    <s v="Gable"/>
    <s v="CompShg"/>
    <s v="MetalSd"/>
    <s v="MetalSd"/>
    <s v="None"/>
    <n v="0"/>
    <s v="TA"/>
    <s v="Fa"/>
    <s v="CBlock"/>
    <s v="TA"/>
    <s v="TA"/>
    <s v="No"/>
    <s v="Unf"/>
    <n v="0"/>
    <s v="Unf"/>
    <n v="319"/>
    <s v="GasA"/>
    <s v="TA"/>
    <s v="Y"/>
    <s v="FuseA"/>
    <n v="1035"/>
    <n v="0"/>
    <n v="1406"/>
    <x v="1"/>
    <n v="0"/>
    <n v="0"/>
    <n v="1"/>
    <n v="0"/>
    <n v="3"/>
    <n v="1"/>
    <s v="Fa"/>
    <n v="6"/>
    <s v="Typ"/>
    <n v="0"/>
    <s v="No Fireplace"/>
    <s v="No Garage"/>
    <s v="No Garage"/>
    <n v="0"/>
    <n v="0"/>
    <s v="No Garage"/>
    <s v="No Garage"/>
    <s v="N"/>
    <n v="0"/>
    <n v="144"/>
    <n v="0"/>
    <n v="0"/>
    <n v="0"/>
    <s v="MnPrv"/>
    <n v="0"/>
    <n v="2008"/>
    <s v="WD"/>
    <s v="Normal"/>
    <n v="0"/>
    <n v="0"/>
    <n v="1"/>
    <n v="1"/>
    <s v="Q1"/>
    <n v="88"/>
    <n v="58"/>
    <n v="1"/>
    <n v="0"/>
    <n v="0.35845410628019297"/>
    <n v="0.73613086770981495"/>
    <n v="1"/>
    <n v="0"/>
    <x v="71"/>
    <n v="95.659743961859263"/>
    <n v="89500"/>
    <n v="110933.727342592"/>
    <n v="-21433.727342591999"/>
    <n v="21433.727342591999"/>
    <x v="0"/>
    <n v="72"/>
    <x v="1"/>
  </r>
  <r>
    <n v="159"/>
    <x v="0"/>
    <s v="FV"/>
    <n v="100"/>
    <n v="12552"/>
    <s v="Missing"/>
    <s v="Reg"/>
    <s v="Lvl"/>
    <s v="Corner"/>
    <s v="Gtl"/>
    <s v="Somerst"/>
    <s v="Norm"/>
    <s v="1Fam"/>
    <x v="3"/>
    <x v="0"/>
    <s v="Gable"/>
    <s v="CompShg"/>
    <s v="VinylSd"/>
    <s v="VinylSd"/>
    <s v="None"/>
    <n v="0"/>
    <s v="Gd"/>
    <s v="TA"/>
    <s v="PConc"/>
    <s v="Gd"/>
    <s v="TA"/>
    <s v="No"/>
    <s v="GLQ"/>
    <n v="222"/>
    <s v="Unf"/>
    <n v="991"/>
    <s v="GasA"/>
    <s v="Ex"/>
    <s v="Y"/>
    <s v="SBrkr"/>
    <n v="991"/>
    <n v="0"/>
    <n v="1947"/>
    <x v="1"/>
    <n v="0"/>
    <n v="0"/>
    <n v="2"/>
    <n v="1"/>
    <n v="3"/>
    <n v="1"/>
    <s v="Gd"/>
    <n v="8"/>
    <s v="Typ"/>
    <n v="1"/>
    <s v="Gd"/>
    <s v="Attchd"/>
    <s v="RFn"/>
    <n v="2"/>
    <n v="678"/>
    <s v="TA"/>
    <s v="TA"/>
    <s v="Y"/>
    <n v="0"/>
    <n v="136"/>
    <n v="0"/>
    <n v="0"/>
    <n v="0"/>
    <s v="GdWo"/>
    <n v="0"/>
    <n v="2010"/>
    <s v="WD"/>
    <s v="Normal"/>
    <n v="0"/>
    <n v="0"/>
    <n v="1"/>
    <n v="4"/>
    <s v="Q2"/>
    <n v="6"/>
    <n v="5"/>
    <n v="1"/>
    <n v="2"/>
    <n v="0.96468213925327995"/>
    <n v="0.50898818695428905"/>
    <n v="0.77598385469222997"/>
    <n v="0.11111111111111099"/>
    <x v="72"/>
    <n v="145.39448523471205"/>
    <n v="254900"/>
    <n v="233562.65671294701"/>
    <n v="21337.343287052994"/>
    <n v="21337.343287052994"/>
    <x v="1"/>
    <n v="73"/>
    <x v="1"/>
  </r>
  <r>
    <n v="1255"/>
    <x v="0"/>
    <s v="RL"/>
    <n v="60"/>
    <n v="6931"/>
    <s v="Missing"/>
    <s v="Reg"/>
    <s v="Lvl"/>
    <s v="Inside"/>
    <s v="Gtl"/>
    <s v="Edwards"/>
    <s v="Norm"/>
    <s v="1Fam"/>
    <x v="3"/>
    <x v="0"/>
    <s v="Gable"/>
    <s v="CompShg"/>
    <s v="VinylSd"/>
    <s v="VinylSd"/>
    <s v="Stone"/>
    <n v="92"/>
    <s v="Gd"/>
    <s v="TA"/>
    <s v="PConc"/>
    <s v="Gd"/>
    <s v="TA"/>
    <s v="No"/>
    <s v="Unf"/>
    <n v="0"/>
    <s v="Unf"/>
    <n v="746"/>
    <s v="GasA"/>
    <s v="Ex"/>
    <s v="Y"/>
    <s v="SBrkr"/>
    <n v="760"/>
    <n v="0"/>
    <n v="1656"/>
    <x v="1"/>
    <n v="0"/>
    <n v="0"/>
    <n v="2"/>
    <n v="1"/>
    <n v="3"/>
    <n v="1"/>
    <s v="Gd"/>
    <n v="7"/>
    <s v="Typ"/>
    <n v="1"/>
    <s v="Gd"/>
    <s v="BuiltIn"/>
    <s v="Fin"/>
    <n v="2"/>
    <n v="397"/>
    <s v="TA"/>
    <s v="TA"/>
    <s v="Y"/>
    <n v="178"/>
    <n v="128"/>
    <n v="0"/>
    <n v="0"/>
    <n v="0"/>
    <s v="No Fence"/>
    <n v="0"/>
    <n v="2008"/>
    <s v="WD"/>
    <s v="Normal"/>
    <n v="0"/>
    <n v="0"/>
    <n v="1"/>
    <n v="4"/>
    <s v="Q3"/>
    <n v="5"/>
    <n v="4"/>
    <n v="1"/>
    <n v="0"/>
    <n v="1.1789473684210501"/>
    <n v="0.458937198067633"/>
    <n v="1"/>
    <n v="0.11111111111111099"/>
    <x v="73"/>
    <n v="122.29654897941043"/>
    <n v="165400"/>
    <n v="186236.30607941601"/>
    <n v="-20836.306079416012"/>
    <n v="20836.306079416012"/>
    <x v="0"/>
    <n v="74"/>
    <x v="1"/>
  </r>
  <r>
    <n v="126"/>
    <x v="2"/>
    <s v="RM"/>
    <n v="60"/>
    <n v="6780"/>
    <s v="Missing"/>
    <s v="Reg"/>
    <s v="Lvl"/>
    <s v="Inside"/>
    <s v="Gtl"/>
    <s v="IDOTRR"/>
    <s v="Norm"/>
    <s v="2fmCon"/>
    <x v="4"/>
    <x v="2"/>
    <s v="Gable"/>
    <s v="CompShg"/>
    <s v="Wd Sdng"/>
    <s v="Wd Sdng"/>
    <s v="None"/>
    <n v="0"/>
    <s v="TA"/>
    <s v="Fa"/>
    <s v="CBlock"/>
    <s v="TA"/>
    <s v="TA"/>
    <s v="Av"/>
    <s v="GLQ"/>
    <n v="490"/>
    <s v="Unf"/>
    <n v="520"/>
    <s v="GasA"/>
    <s v="Gd"/>
    <s v="N"/>
    <s v="SBrkr"/>
    <n v="520"/>
    <n v="234"/>
    <n v="754"/>
    <x v="1"/>
    <n v="1"/>
    <n v="0"/>
    <n v="1"/>
    <n v="0"/>
    <n v="2"/>
    <n v="1"/>
    <s v="TA"/>
    <n v="5"/>
    <s v="Typ"/>
    <n v="0"/>
    <s v="No Fireplace"/>
    <s v="No Garage"/>
    <s v="No Garage"/>
    <n v="0"/>
    <n v="0"/>
    <s v="No Garage"/>
    <s v="No Garage"/>
    <s v="N"/>
    <n v="53"/>
    <n v="0"/>
    <n v="0"/>
    <n v="0"/>
    <n v="0"/>
    <s v="No Fence"/>
    <n v="0"/>
    <n v="2006"/>
    <s v="WD"/>
    <s v="Normal"/>
    <n v="0"/>
    <n v="0"/>
    <n v="1"/>
    <n v="3"/>
    <s v="Q2"/>
    <n v="71"/>
    <n v="24"/>
    <n v="1"/>
    <n v="2"/>
    <n v="0"/>
    <n v="0.68965517241379304"/>
    <n v="5.7692307692307702E-2"/>
    <n v="0"/>
    <x v="74"/>
    <n v="93.485161703095258"/>
    <n v="84500"/>
    <n v="105281.225340716"/>
    <n v="-20781.225340716002"/>
    <n v="20781.225340716002"/>
    <x v="0"/>
    <n v="75"/>
    <x v="1"/>
  </r>
  <r>
    <n v="77"/>
    <x v="1"/>
    <s v="RL"/>
    <n v="69"/>
    <n v="8475"/>
    <s v="Missing"/>
    <s v="IR1"/>
    <s v="Lvl"/>
    <s v="Inside"/>
    <s v="Gtl"/>
    <s v="NAmes"/>
    <s v="Norm"/>
    <s v="1Fam"/>
    <x v="6"/>
    <x v="3"/>
    <s v="Gable"/>
    <s v="CompShg"/>
    <s v="VinylSd"/>
    <s v="VinylSd"/>
    <s v="None"/>
    <n v="0"/>
    <s v="TA"/>
    <s v="TA"/>
    <s v="CBlock"/>
    <s v="TA"/>
    <s v="TA"/>
    <s v="No"/>
    <s v="ALQ"/>
    <n v="228"/>
    <s v="Unf"/>
    <n v="952"/>
    <s v="GasA"/>
    <s v="Ex"/>
    <s v="Y"/>
    <s v="FuseA"/>
    <n v="952"/>
    <n v="0"/>
    <n v="952"/>
    <x v="1"/>
    <n v="0"/>
    <n v="0"/>
    <n v="1"/>
    <n v="0"/>
    <n v="2"/>
    <n v="1"/>
    <s v="TA"/>
    <n v="4"/>
    <s v="Typ"/>
    <n v="0"/>
    <s v="No Fireplace"/>
    <s v="Detchd"/>
    <s v="Unf"/>
    <n v="1"/>
    <n v="283"/>
    <s v="TA"/>
    <s v="TA"/>
    <s v="Y"/>
    <n v="0"/>
    <n v="0"/>
    <n v="0"/>
    <n v="0"/>
    <n v="0"/>
    <s v="No Fence"/>
    <n v="0"/>
    <n v="2008"/>
    <s v="WD"/>
    <s v="Normal"/>
    <n v="0"/>
    <n v="0"/>
    <n v="1"/>
    <n v="2"/>
    <s v="Q2"/>
    <n v="52"/>
    <n v="52"/>
    <n v="1"/>
    <n v="2"/>
    <n v="0"/>
    <n v="1"/>
    <n v="0.76050420168067201"/>
    <n v="0.11111111111111099"/>
    <x v="75"/>
    <n v="113.00455132554785"/>
    <n v="135750"/>
    <n v="115415.686037846"/>
    <n v="20334.313962154003"/>
    <n v="20334.313962154003"/>
    <x v="1"/>
    <n v="76"/>
    <x v="1"/>
  </r>
  <r>
    <n v="113"/>
    <x v="0"/>
    <s v="RL"/>
    <n v="77"/>
    <n v="9965"/>
    <s v="Missing"/>
    <s v="Reg"/>
    <s v="Lvl"/>
    <s v="Inside"/>
    <s v="Gtl"/>
    <s v="CollgCr"/>
    <s v="Norm"/>
    <s v="1Fam"/>
    <x v="3"/>
    <x v="0"/>
    <s v="Gable"/>
    <s v="CompShg"/>
    <s v="VinylSd"/>
    <s v="VinylSd"/>
    <s v="Stone"/>
    <n v="220"/>
    <s v="Gd"/>
    <s v="TA"/>
    <s v="PConc"/>
    <s v="Ex"/>
    <s v="TA"/>
    <s v="Av"/>
    <s v="GLQ"/>
    <n v="984"/>
    <s v="Unf"/>
    <n v="1264"/>
    <s v="GasA"/>
    <s v="Ex"/>
    <s v="Y"/>
    <s v="SBrkr"/>
    <n v="1282"/>
    <n v="0"/>
    <n v="2696"/>
    <x v="0"/>
    <n v="1"/>
    <n v="0"/>
    <n v="2"/>
    <n v="1"/>
    <n v="4"/>
    <n v="1"/>
    <s v="Ex"/>
    <n v="10"/>
    <s v="Typ"/>
    <n v="1"/>
    <s v="Gd"/>
    <s v="BuiltIn"/>
    <s v="Fin"/>
    <n v="3"/>
    <n v="792"/>
    <s v="TA"/>
    <s v="TA"/>
    <s v="Y"/>
    <n v="120"/>
    <n v="184"/>
    <n v="0"/>
    <n v="0"/>
    <n v="168"/>
    <s v="No Fence"/>
    <n v="0"/>
    <n v="2007"/>
    <s v="New"/>
    <s v="Partial"/>
    <n v="0"/>
    <n v="0"/>
    <n v="1"/>
    <n v="4"/>
    <s v="Q4"/>
    <n v="0"/>
    <n v="0"/>
    <n v="1"/>
    <n v="2"/>
    <n v="1.1029641185647401"/>
    <n v="0.47551928783382802"/>
    <n v="0.221518987341772"/>
    <n v="0.33333333333333298"/>
    <x v="76"/>
    <n v="171.28483652318326"/>
    <n v="383970"/>
    <n v="363715.54432108399"/>
    <n v="20254.455678916012"/>
    <n v="20254.455678916012"/>
    <x v="1"/>
    <n v="77"/>
    <x v="1"/>
  </r>
  <r>
    <n v="226"/>
    <x v="7"/>
    <s v="RM"/>
    <n v="21"/>
    <n v="1680"/>
    <s v="Missing"/>
    <s v="Reg"/>
    <s v="Lvl"/>
    <s v="Inside"/>
    <s v="Gtl"/>
    <s v="BrDale"/>
    <s v="Norm"/>
    <s v="Twnhs"/>
    <x v="2"/>
    <x v="0"/>
    <s v="Gable"/>
    <s v="CompShg"/>
    <s v="HdBoard"/>
    <s v="HdBoard"/>
    <s v="BrkFace"/>
    <n v="142"/>
    <s v="TA"/>
    <s v="TA"/>
    <s v="CBlock"/>
    <s v="TA"/>
    <s v="TA"/>
    <s v="No"/>
    <s v="Unf"/>
    <n v="0"/>
    <s v="Unf"/>
    <n v="630"/>
    <s v="GasA"/>
    <s v="TA"/>
    <s v="Y"/>
    <s v="SBrkr"/>
    <n v="630"/>
    <n v="0"/>
    <n v="1302"/>
    <x v="1"/>
    <n v="0"/>
    <n v="0"/>
    <n v="2"/>
    <n v="1"/>
    <n v="3"/>
    <n v="1"/>
    <s v="TA"/>
    <n v="6"/>
    <s v="Typ"/>
    <n v="0"/>
    <s v="No Fireplace"/>
    <s v="Detchd"/>
    <s v="Unf"/>
    <n v="1"/>
    <n v="280"/>
    <s v="TA"/>
    <s v="TA"/>
    <s v="Y"/>
    <n v="0"/>
    <n v="0"/>
    <n v="0"/>
    <n v="0"/>
    <n v="0"/>
    <s v="No Fence"/>
    <n v="0"/>
    <n v="2009"/>
    <s v="COD"/>
    <s v="Abnorml"/>
    <n v="0"/>
    <n v="0"/>
    <n v="1"/>
    <n v="3"/>
    <s v="Q2"/>
    <n v="38"/>
    <n v="38"/>
    <n v="1"/>
    <n v="0"/>
    <n v="1.06666666666667"/>
    <n v="0.483870967741935"/>
    <n v="1"/>
    <n v="0"/>
    <x v="77"/>
    <n v="104.63746485485613"/>
    <n v="112000"/>
    <n v="91769.155990883504"/>
    <n v="20230.844009116496"/>
    <n v="20230.844009116496"/>
    <x v="1"/>
    <n v="78"/>
    <x v="1"/>
  </r>
  <r>
    <n v="852"/>
    <x v="5"/>
    <s v="RL"/>
    <n v="69"/>
    <n v="3196"/>
    <s v="Missing"/>
    <s v="Reg"/>
    <s v="Lvl"/>
    <s v="Inside"/>
    <s v="Gtl"/>
    <s v="Blmngtn"/>
    <s v="Norm"/>
    <s v="TwnhsE"/>
    <x v="1"/>
    <x v="0"/>
    <s v="Gable"/>
    <s v="CompShg"/>
    <s v="VinylSd"/>
    <s v="VinylSd"/>
    <s v="BrkFace"/>
    <n v="40"/>
    <s v="Gd"/>
    <s v="TA"/>
    <s v="PConc"/>
    <s v="Gd"/>
    <s v="TA"/>
    <s v="Gd"/>
    <s v="Unf"/>
    <n v="0"/>
    <s v="Unf"/>
    <n v="1273"/>
    <s v="GasA"/>
    <s v="Ex"/>
    <s v="Y"/>
    <s v="SBrkr"/>
    <n v="1456"/>
    <n v="0"/>
    <n v="1456"/>
    <x v="1"/>
    <n v="0"/>
    <n v="0"/>
    <n v="2"/>
    <n v="0"/>
    <n v="2"/>
    <n v="1"/>
    <s v="Gd"/>
    <n v="7"/>
    <s v="Typ"/>
    <n v="1"/>
    <s v="TA"/>
    <s v="Attchd"/>
    <s v="Fin"/>
    <n v="2"/>
    <n v="400"/>
    <s v="TA"/>
    <s v="TA"/>
    <s v="Y"/>
    <n v="143"/>
    <n v="20"/>
    <n v="0"/>
    <n v="0"/>
    <n v="0"/>
    <s v="No Fence"/>
    <n v="0"/>
    <n v="2006"/>
    <s v="WD"/>
    <s v="Normal"/>
    <n v="0"/>
    <n v="0"/>
    <n v="1"/>
    <n v="4"/>
    <s v="Q2"/>
    <n v="3"/>
    <n v="3"/>
    <n v="1"/>
    <n v="0"/>
    <n v="0"/>
    <n v="1"/>
    <n v="1"/>
    <n v="0.11111111111111099"/>
    <x v="78"/>
    <n v="135.82364588669023"/>
    <n v="215000"/>
    <n v="194898.80462566001"/>
    <n v="20101.195374339994"/>
    <n v="20101.195374339994"/>
    <x v="1"/>
    <n v="79"/>
    <x v="1"/>
  </r>
  <r>
    <n v="142"/>
    <x v="1"/>
    <s v="RL"/>
    <n v="78"/>
    <n v="11645"/>
    <s v="Missing"/>
    <s v="Reg"/>
    <s v="Lvl"/>
    <s v="Inside"/>
    <s v="Gtl"/>
    <s v="CollgCr"/>
    <s v="Norm"/>
    <s v="1Fam"/>
    <x v="3"/>
    <x v="0"/>
    <s v="Gable"/>
    <s v="CompShg"/>
    <s v="VinylSd"/>
    <s v="VinylSd"/>
    <s v="None"/>
    <n v="0"/>
    <s v="Gd"/>
    <s v="TA"/>
    <s v="PConc"/>
    <s v="Gd"/>
    <s v="TA"/>
    <s v="Av"/>
    <s v="GLQ"/>
    <n v="1300"/>
    <s v="Unf"/>
    <n v="1734"/>
    <s v="GasA"/>
    <s v="Ex"/>
    <s v="Y"/>
    <s v="SBrkr"/>
    <n v="1734"/>
    <n v="0"/>
    <n v="1734"/>
    <x v="1"/>
    <n v="1"/>
    <n v="0"/>
    <n v="2"/>
    <n v="0"/>
    <n v="3"/>
    <n v="1"/>
    <s v="Gd"/>
    <n v="7"/>
    <s v="Typ"/>
    <n v="0"/>
    <s v="No Fireplace"/>
    <s v="Attchd"/>
    <s v="Fin"/>
    <n v="2"/>
    <n v="660"/>
    <s v="TA"/>
    <s v="TA"/>
    <s v="Y"/>
    <n v="160"/>
    <n v="24"/>
    <n v="0"/>
    <n v="0"/>
    <n v="0"/>
    <s v="No Fence"/>
    <n v="0"/>
    <n v="2006"/>
    <s v="WD"/>
    <s v="Normal"/>
    <n v="0"/>
    <n v="0"/>
    <n v="1"/>
    <n v="4"/>
    <s v="Q1"/>
    <n v="1"/>
    <n v="1"/>
    <n v="1"/>
    <n v="2"/>
    <n v="0"/>
    <n v="1"/>
    <n v="0.25028835063437099"/>
    <n v="0.11111111111111099"/>
    <x v="79"/>
    <n v="146.55118659702316"/>
    <n v="260000"/>
    <n v="239933.83260005701"/>
    <n v="20066.167399942991"/>
    <n v="20066.167399942991"/>
    <x v="1"/>
    <n v="80"/>
    <x v="1"/>
  </r>
  <r>
    <n v="39"/>
    <x v="1"/>
    <s v="RL"/>
    <n v="68"/>
    <n v="7922"/>
    <s v="Missing"/>
    <s v="Reg"/>
    <s v="Lvl"/>
    <s v="Inside"/>
    <s v="Gtl"/>
    <s v="NAmes"/>
    <s v="Norm"/>
    <s v="1Fam"/>
    <x v="2"/>
    <x v="3"/>
    <s v="Gable"/>
    <s v="CompShg"/>
    <s v="VinylSd"/>
    <s v="VinylSd"/>
    <s v="None"/>
    <n v="0"/>
    <s v="TA"/>
    <s v="Gd"/>
    <s v="CBlock"/>
    <s v="TA"/>
    <s v="TA"/>
    <s v="No"/>
    <s v="GLQ"/>
    <n v="731"/>
    <s v="Unf"/>
    <n v="1057"/>
    <s v="GasA"/>
    <s v="TA"/>
    <s v="Y"/>
    <s v="SBrkr"/>
    <n v="1057"/>
    <n v="0"/>
    <n v="1057"/>
    <x v="1"/>
    <n v="1"/>
    <n v="0"/>
    <n v="1"/>
    <n v="0"/>
    <n v="3"/>
    <n v="1"/>
    <s v="Gd"/>
    <n v="5"/>
    <s v="Typ"/>
    <n v="0"/>
    <s v="No Fireplace"/>
    <s v="Detchd"/>
    <s v="Unf"/>
    <n v="1"/>
    <n v="246"/>
    <s v="TA"/>
    <s v="TA"/>
    <s v="Y"/>
    <n v="0"/>
    <n v="52"/>
    <n v="0"/>
    <n v="0"/>
    <n v="0"/>
    <s v="No Fence"/>
    <n v="0"/>
    <n v="2010"/>
    <s v="WD"/>
    <s v="Abnorml"/>
    <n v="0"/>
    <n v="0"/>
    <n v="1"/>
    <n v="4"/>
    <s v="Q1"/>
    <n v="57"/>
    <n v="3"/>
    <n v="1"/>
    <n v="2"/>
    <n v="0"/>
    <n v="1"/>
    <n v="0.30842005676442802"/>
    <n v="0"/>
    <x v="80"/>
    <n v="103.50720921019995"/>
    <n v="109000"/>
    <n v="129017.94112896299"/>
    <n v="-20017.941128962993"/>
    <n v="20017.941128962993"/>
    <x v="0"/>
    <n v="81"/>
    <x v="1"/>
  </r>
  <r>
    <n v="1073"/>
    <x v="3"/>
    <s v="RL"/>
    <n v="50"/>
    <n v="7585"/>
    <s v="Missing"/>
    <s v="Reg"/>
    <s v="Lvl"/>
    <s v="Inside"/>
    <s v="Gtl"/>
    <s v="Edwards"/>
    <s v="Artery"/>
    <s v="1Fam"/>
    <x v="2"/>
    <x v="6"/>
    <s v="Gable"/>
    <s v="CompShg"/>
    <s v="MetalSd"/>
    <s v="MetalSd"/>
    <s v="None"/>
    <n v="0"/>
    <s v="TA"/>
    <s v="TA"/>
    <s v="CBlock"/>
    <s v="Fa"/>
    <s v="Fa"/>
    <s v="Mn"/>
    <s v="Unf"/>
    <n v="0"/>
    <s v="Unf"/>
    <n v="810"/>
    <s v="GasA"/>
    <s v="Fa"/>
    <s v="Y"/>
    <s v="FuseA"/>
    <n v="1002"/>
    <n v="0"/>
    <n v="1456"/>
    <x v="1"/>
    <n v="1"/>
    <n v="1"/>
    <n v="1"/>
    <n v="0"/>
    <n v="4"/>
    <n v="1"/>
    <s v="TA"/>
    <n v="7"/>
    <s v="Typ"/>
    <n v="1"/>
    <s v="TA"/>
    <s v="Detchd"/>
    <s v="Unf"/>
    <n v="1"/>
    <n v="280"/>
    <s v="TA"/>
    <s v="TA"/>
    <s v="P"/>
    <n v="0"/>
    <n v="0"/>
    <n v="0"/>
    <n v="0"/>
    <n v="0"/>
    <s v="No Fence"/>
    <n v="0"/>
    <n v="2006"/>
    <s v="WD"/>
    <s v="Normal"/>
    <n v="0"/>
    <n v="0"/>
    <n v="1"/>
    <n v="1"/>
    <s v="Q3"/>
    <n v="58"/>
    <n v="56"/>
    <n v="1"/>
    <n v="0"/>
    <n v="0.45309381237524898"/>
    <n v="0.68818681318681296"/>
    <n v="1"/>
    <n v="0"/>
    <x v="81"/>
    <n v="96.509138226141062"/>
    <n v="91500"/>
    <n v="111491.09169180899"/>
    <n v="-19991.091691808993"/>
    <n v="19991.091691808993"/>
    <x v="0"/>
    <n v="82"/>
    <x v="1"/>
  </r>
  <r>
    <n v="508"/>
    <x v="1"/>
    <s v="FV"/>
    <n v="75"/>
    <n v="7862"/>
    <s v="Missing"/>
    <s v="IR1"/>
    <s v="Lvl"/>
    <s v="Inside"/>
    <s v="Gtl"/>
    <s v="Somerst"/>
    <s v="Norm"/>
    <s v="1Fam"/>
    <x v="4"/>
    <x v="0"/>
    <s v="Gable"/>
    <s v="CompShg"/>
    <s v="VinylSd"/>
    <s v="VinylSd"/>
    <s v="None"/>
    <n v="0"/>
    <s v="Gd"/>
    <s v="TA"/>
    <s v="PConc"/>
    <s v="Gd"/>
    <s v="TA"/>
    <s v="No"/>
    <s v="GLQ"/>
    <n v="27"/>
    <s v="Unf"/>
    <n v="1218"/>
    <s v="GasA"/>
    <s v="Ex"/>
    <s v="Y"/>
    <s v="SBrkr"/>
    <n v="1218"/>
    <n v="0"/>
    <n v="1218"/>
    <x v="1"/>
    <n v="0"/>
    <n v="0"/>
    <n v="2"/>
    <n v="0"/>
    <n v="2"/>
    <n v="1"/>
    <s v="Gd"/>
    <n v="4"/>
    <s v="Typ"/>
    <n v="0"/>
    <s v="No Fireplace"/>
    <s v="Attchd"/>
    <s v="Fin"/>
    <n v="2"/>
    <n v="676"/>
    <s v="TA"/>
    <s v="TA"/>
    <s v="Y"/>
    <n v="0"/>
    <n v="102"/>
    <n v="0"/>
    <n v="0"/>
    <n v="0"/>
    <s v="No Fence"/>
    <n v="0"/>
    <n v="2009"/>
    <s v="New"/>
    <s v="Partial"/>
    <n v="0"/>
    <n v="0"/>
    <n v="1"/>
    <n v="4"/>
    <s v="Q3"/>
    <n v="0"/>
    <n v="0"/>
    <n v="1"/>
    <n v="2"/>
    <n v="0"/>
    <n v="1"/>
    <n v="0.97783251231527102"/>
    <n v="0.11111111111111099"/>
    <x v="82"/>
    <n v="134.11449171104576"/>
    <n v="208300"/>
    <n v="188317.61083551601"/>
    <n v="19982.38916448399"/>
    <n v="19982.38916448399"/>
    <x v="1"/>
    <n v="83"/>
    <x v="1"/>
  </r>
  <r>
    <n v="816"/>
    <x v="1"/>
    <s v="RL"/>
    <n v="48"/>
    <n v="12137"/>
    <s v="Missing"/>
    <s v="IR2"/>
    <s v="Lvl"/>
    <s v="CulDSac"/>
    <s v="Gtl"/>
    <s v="CollgCr"/>
    <s v="Norm"/>
    <s v="1Fam"/>
    <x v="3"/>
    <x v="0"/>
    <s v="Gable"/>
    <s v="CompShg"/>
    <s v="VinylSd"/>
    <s v="VinylSd"/>
    <s v="BrkFace"/>
    <n v="442"/>
    <s v="TA"/>
    <s v="TA"/>
    <s v="PConc"/>
    <s v="Gd"/>
    <s v="TA"/>
    <s v="No"/>
    <s v="Unf"/>
    <n v="0"/>
    <s v="Unf"/>
    <n v="1649"/>
    <s v="GasA"/>
    <s v="Ex"/>
    <s v="Y"/>
    <s v="SBrkr"/>
    <n v="1661"/>
    <n v="0"/>
    <n v="1661"/>
    <x v="1"/>
    <n v="0"/>
    <n v="0"/>
    <n v="2"/>
    <n v="0"/>
    <n v="3"/>
    <n v="1"/>
    <s v="Gd"/>
    <n v="6"/>
    <s v="Typ"/>
    <n v="0"/>
    <s v="No Fireplace"/>
    <s v="Attchd"/>
    <s v="RFn"/>
    <n v="2"/>
    <n v="598"/>
    <s v="TA"/>
    <s v="TA"/>
    <s v="Y"/>
    <n v="0"/>
    <n v="34"/>
    <n v="0"/>
    <n v="0"/>
    <n v="0"/>
    <s v="No Fence"/>
    <n v="0"/>
    <n v="2010"/>
    <s v="WD"/>
    <s v="Normal"/>
    <n v="0"/>
    <n v="0"/>
    <n v="1"/>
    <n v="4"/>
    <s v="Q2"/>
    <n v="12"/>
    <n v="12"/>
    <n v="1"/>
    <n v="0"/>
    <n v="0"/>
    <n v="1"/>
    <n v="1"/>
    <n v="0.11111111111111099"/>
    <x v="83"/>
    <n v="138.29159389856966"/>
    <n v="224900"/>
    <n v="204931.039565891"/>
    <n v="19968.960434109002"/>
    <n v="19968.960434109002"/>
    <x v="1"/>
    <n v="84"/>
    <x v="1"/>
  </r>
  <r>
    <n v="1017"/>
    <x v="1"/>
    <s v="RL"/>
    <n v="73"/>
    <n v="11883"/>
    <s v="Missing"/>
    <s v="Reg"/>
    <s v="Lvl"/>
    <s v="Inside"/>
    <s v="Gtl"/>
    <s v="CollgCr"/>
    <s v="Norm"/>
    <s v="1Fam"/>
    <x v="3"/>
    <x v="0"/>
    <s v="Hip"/>
    <s v="CompShg"/>
    <s v="VinylSd"/>
    <s v="VinylSd"/>
    <s v="BrkFace"/>
    <n v="196"/>
    <s v="Gd"/>
    <s v="TA"/>
    <s v="PConc"/>
    <s v="Gd"/>
    <s v="TA"/>
    <s v="Gd"/>
    <s v="GLQ"/>
    <n v="690"/>
    <s v="Unf"/>
    <n v="1504"/>
    <s v="GasA"/>
    <s v="Ex"/>
    <s v="Y"/>
    <s v="SBrkr"/>
    <n v="1504"/>
    <n v="0"/>
    <n v="1504"/>
    <x v="1"/>
    <n v="1"/>
    <n v="0"/>
    <n v="2"/>
    <n v="0"/>
    <n v="3"/>
    <n v="1"/>
    <s v="Gd"/>
    <n v="6"/>
    <s v="Typ"/>
    <n v="1"/>
    <s v="TA"/>
    <s v="Attchd"/>
    <s v="Fin"/>
    <n v="2"/>
    <n v="478"/>
    <s v="TA"/>
    <s v="TA"/>
    <s v="Y"/>
    <n v="115"/>
    <n v="66"/>
    <n v="0"/>
    <n v="0"/>
    <n v="0"/>
    <s v="No Fence"/>
    <n v="0"/>
    <n v="2009"/>
    <s v="WD"/>
    <s v="Normal"/>
    <n v="0"/>
    <n v="0"/>
    <n v="1"/>
    <n v="4"/>
    <s v="Q2"/>
    <n v="13"/>
    <n v="13"/>
    <n v="1"/>
    <n v="2"/>
    <n v="0"/>
    <n v="1"/>
    <n v="0.54122340425531901"/>
    <n v="0.11111111111111099"/>
    <x v="84"/>
    <n v="132.73896137884375"/>
    <n v="203000"/>
    <n v="222949.777432895"/>
    <n v="-19949.777432895004"/>
    <n v="19949.777432895004"/>
    <x v="0"/>
    <n v="85"/>
    <x v="1"/>
  </r>
  <r>
    <n v="1020"/>
    <x v="5"/>
    <s v="RL"/>
    <n v="43"/>
    <n v="3013"/>
    <s v="Missing"/>
    <s v="Reg"/>
    <s v="Lvl"/>
    <s v="Inside"/>
    <s v="Gtl"/>
    <s v="Blmngtn"/>
    <s v="Norm"/>
    <s v="TwnhsE"/>
    <x v="3"/>
    <x v="0"/>
    <s v="Gable"/>
    <s v="CompShg"/>
    <s v="VinylSd"/>
    <s v="VinylSd"/>
    <s v="BrkFace"/>
    <n v="145"/>
    <s v="Gd"/>
    <s v="TA"/>
    <s v="PConc"/>
    <s v="Gd"/>
    <s v="TA"/>
    <s v="Gd"/>
    <s v="GLQ"/>
    <n v="16"/>
    <s v="Unf"/>
    <n v="1362"/>
    <s v="GasA"/>
    <s v="Ex"/>
    <s v="Y"/>
    <s v="SBrkr"/>
    <n v="1506"/>
    <n v="0"/>
    <n v="1506"/>
    <x v="1"/>
    <n v="0"/>
    <n v="0"/>
    <n v="2"/>
    <n v="0"/>
    <n v="2"/>
    <n v="1"/>
    <s v="Gd"/>
    <n v="6"/>
    <s v="Typ"/>
    <n v="1"/>
    <s v="Gd"/>
    <s v="Attchd"/>
    <s v="Fin"/>
    <n v="2"/>
    <n v="440"/>
    <s v="TA"/>
    <s v="TA"/>
    <s v="Y"/>
    <n v="142"/>
    <n v="20"/>
    <n v="0"/>
    <n v="0"/>
    <n v="0"/>
    <s v="No Fence"/>
    <n v="0"/>
    <n v="2006"/>
    <s v="WD"/>
    <s v="Normal"/>
    <n v="0"/>
    <n v="0"/>
    <n v="1"/>
    <n v="4"/>
    <s v="Q2"/>
    <n v="1"/>
    <n v="1"/>
    <n v="1"/>
    <n v="2"/>
    <n v="0"/>
    <n v="1"/>
    <n v="0.98825256975036702"/>
    <n v="0.11111111111111099"/>
    <x v="85"/>
    <n v="135.44126921874695"/>
    <n v="213490"/>
    <n v="193731.79927105401"/>
    <n v="19758.200728945987"/>
    <n v="19758.200728945987"/>
    <x v="1"/>
    <n v="86"/>
    <x v="1"/>
  </r>
  <r>
    <n v="829"/>
    <x v="0"/>
    <s v="RL"/>
    <n v="69"/>
    <n v="28698"/>
    <s v="Missing"/>
    <s v="IR2"/>
    <s v="Low"/>
    <s v="CulDSac"/>
    <s v="Sev"/>
    <s v="ClearCr"/>
    <s v="Norm"/>
    <s v="1Fam"/>
    <x v="2"/>
    <x v="0"/>
    <s v="Flat"/>
    <s v="Tar&amp;Grv"/>
    <s v="Plywood"/>
    <s v="Plywood"/>
    <s v="None"/>
    <n v="0"/>
    <s v="TA"/>
    <s v="TA"/>
    <s v="PConc"/>
    <s v="TA"/>
    <s v="Gd"/>
    <s v="Gd"/>
    <s v="LwQ"/>
    <n v="249"/>
    <s v="ALQ"/>
    <n v="1013"/>
    <s v="GasA"/>
    <s v="TA"/>
    <s v="Y"/>
    <s v="SBrkr"/>
    <n v="1160"/>
    <n v="0"/>
    <n v="2126"/>
    <x v="0"/>
    <n v="0"/>
    <n v="1"/>
    <n v="2"/>
    <n v="1"/>
    <n v="3"/>
    <n v="1"/>
    <s v="TA"/>
    <n v="7"/>
    <s v="Min2"/>
    <n v="0"/>
    <s v="No Fireplace"/>
    <s v="Attchd"/>
    <s v="Fin"/>
    <n v="2"/>
    <n v="538"/>
    <s v="TA"/>
    <s v="TA"/>
    <s v="Y"/>
    <n v="486"/>
    <n v="0"/>
    <n v="0"/>
    <n v="0"/>
    <n v="225"/>
    <s v="No Fence"/>
    <n v="0"/>
    <n v="2009"/>
    <s v="WD"/>
    <s v="Abnorml"/>
    <n v="0"/>
    <n v="0"/>
    <n v="1"/>
    <n v="2"/>
    <s v="Q2"/>
    <n v="42"/>
    <n v="42"/>
    <n v="1"/>
    <n v="2"/>
    <n v="0.832758620689655"/>
    <n v="0.54562558795860805"/>
    <n v="0"/>
    <n v="0"/>
    <x v="86"/>
    <n v="127.89945425690213"/>
    <n v="185000"/>
    <n v="204457.206000445"/>
    <n v="-19457.206000445003"/>
    <n v="19457.206000445003"/>
    <x v="0"/>
    <n v="87"/>
    <x v="1"/>
  </r>
  <r>
    <n v="1110"/>
    <x v="1"/>
    <s v="RL"/>
    <n v="107"/>
    <n v="11362"/>
    <s v="Missing"/>
    <s v="IR1"/>
    <s v="Lvl"/>
    <s v="Inside"/>
    <s v="Gtl"/>
    <s v="NridgHt"/>
    <s v="Norm"/>
    <s v="1Fam"/>
    <x v="1"/>
    <x v="0"/>
    <s v="Gable"/>
    <s v="CompShg"/>
    <s v="MetalSd"/>
    <s v="MetalSd"/>
    <s v="Stone"/>
    <n v="42"/>
    <s v="Gd"/>
    <s v="TA"/>
    <s v="PConc"/>
    <s v="Ex"/>
    <s v="TA"/>
    <s v="Mn"/>
    <s v="GLQ"/>
    <n v="1039"/>
    <s v="Unf"/>
    <n v="1836"/>
    <s v="GasA"/>
    <s v="Ex"/>
    <s v="Y"/>
    <s v="SBrkr"/>
    <n v="1836"/>
    <n v="0"/>
    <n v="1836"/>
    <x v="1"/>
    <n v="1"/>
    <n v="0"/>
    <n v="2"/>
    <n v="0"/>
    <n v="3"/>
    <n v="1"/>
    <s v="Gd"/>
    <n v="7"/>
    <s v="Typ"/>
    <n v="1"/>
    <s v="Gd"/>
    <s v="Attchd"/>
    <s v="Fin"/>
    <n v="3"/>
    <n v="862"/>
    <s v="TA"/>
    <s v="TA"/>
    <s v="Y"/>
    <n v="125"/>
    <n v="185"/>
    <n v="0"/>
    <n v="0"/>
    <n v="0"/>
    <s v="No Fence"/>
    <n v="0"/>
    <n v="2009"/>
    <s v="WD"/>
    <s v="Normal"/>
    <n v="0"/>
    <n v="0"/>
    <n v="1"/>
    <n v="4"/>
    <s v="Q1"/>
    <n v="5"/>
    <n v="4"/>
    <n v="1"/>
    <n v="2"/>
    <n v="0"/>
    <n v="1"/>
    <n v="0.434095860566449"/>
    <n v="0.22222222222222199"/>
    <x v="87"/>
    <n v="150.96046070047026"/>
    <n v="280000"/>
    <n v="299452.47524670698"/>
    <n v="-19452.475246706977"/>
    <n v="19452.475246706977"/>
    <x v="0"/>
    <n v="88"/>
    <x v="1"/>
  </r>
  <r>
    <n v="1378"/>
    <x v="3"/>
    <s v="RL"/>
    <n v="60"/>
    <n v="10998"/>
    <s v="Grvl"/>
    <s v="Reg"/>
    <s v="Lvl"/>
    <s v="Inside"/>
    <s v="Gtl"/>
    <s v="Edwards"/>
    <s v="Norm"/>
    <s v="1Fam"/>
    <x v="2"/>
    <x v="0"/>
    <s v="Gable"/>
    <s v="CompShg"/>
    <s v="Wd Sdng"/>
    <s v="Wd Sdng"/>
    <s v="None"/>
    <n v="0"/>
    <s v="TA"/>
    <s v="TA"/>
    <s v="CBlock"/>
    <s v="TA"/>
    <s v="TA"/>
    <s v="No"/>
    <s v="LwQ"/>
    <n v="408"/>
    <s v="BLQ"/>
    <n v="984"/>
    <s v="GasA"/>
    <s v="Ex"/>
    <s v="Y"/>
    <s v="SBrkr"/>
    <n v="984"/>
    <n v="0"/>
    <n v="1604"/>
    <x v="1"/>
    <n v="0"/>
    <n v="0"/>
    <n v="2"/>
    <n v="0"/>
    <n v="3"/>
    <n v="1"/>
    <s v="TA"/>
    <n v="6"/>
    <s v="Min2"/>
    <n v="0"/>
    <s v="No Fireplace"/>
    <s v="Detchd"/>
    <s v="Unf"/>
    <n v="2"/>
    <n v="660"/>
    <s v="TA"/>
    <s v="TA"/>
    <s v="Y"/>
    <n v="0"/>
    <n v="68"/>
    <n v="0"/>
    <n v="0"/>
    <n v="0"/>
    <s v="No Fence"/>
    <n v="0"/>
    <n v="2009"/>
    <s v="WD"/>
    <s v="Normal"/>
    <n v="0"/>
    <n v="0"/>
    <n v="1"/>
    <n v="2"/>
    <s v="Q3"/>
    <n v="68"/>
    <n v="49"/>
    <n v="1"/>
    <n v="2"/>
    <n v="0.63008130081300795"/>
    <n v="0.61346633416458896"/>
    <n v="0.15853658536585399"/>
    <n v="0.11111111111111099"/>
    <x v="88"/>
    <n v="106.48154518775615"/>
    <n v="117000"/>
    <n v="136197.82870647"/>
    <n v="-19197.828706469998"/>
    <n v="19197.828706469998"/>
    <x v="0"/>
    <n v="89"/>
    <x v="1"/>
  </r>
  <r>
    <n v="1314"/>
    <x v="0"/>
    <s v="RL"/>
    <n v="108"/>
    <n v="14774"/>
    <s v="Missing"/>
    <s v="IR1"/>
    <s v="Lvl"/>
    <s v="Corner"/>
    <s v="Gtl"/>
    <s v="NoRidge"/>
    <s v="Norm"/>
    <s v="1Fam"/>
    <x v="5"/>
    <x v="0"/>
    <s v="Gable"/>
    <s v="CompShg"/>
    <s v="VinylSd"/>
    <s v="VinylSd"/>
    <s v="BrkFace"/>
    <n v="165"/>
    <s v="Gd"/>
    <s v="TA"/>
    <s v="PConc"/>
    <s v="Gd"/>
    <s v="TA"/>
    <s v="No"/>
    <s v="Unf"/>
    <n v="0"/>
    <s v="Unf"/>
    <n v="1393"/>
    <s v="GasA"/>
    <s v="Ex"/>
    <s v="Y"/>
    <s v="SBrkr"/>
    <n v="1422"/>
    <n v="0"/>
    <n v="2599"/>
    <x v="0"/>
    <n v="0"/>
    <n v="0"/>
    <n v="2"/>
    <n v="1"/>
    <n v="4"/>
    <n v="1"/>
    <s v="Gd"/>
    <n v="10"/>
    <s v="Typ"/>
    <n v="1"/>
    <s v="TA"/>
    <s v="BuiltIn"/>
    <s v="Fin"/>
    <n v="3"/>
    <n v="779"/>
    <s v="TA"/>
    <s v="TA"/>
    <s v="Y"/>
    <n v="668"/>
    <n v="30"/>
    <n v="0"/>
    <n v="0"/>
    <n v="0"/>
    <s v="No Fence"/>
    <n v="0"/>
    <n v="2010"/>
    <s v="WD"/>
    <s v="Normal"/>
    <n v="0"/>
    <n v="0"/>
    <n v="1"/>
    <n v="4"/>
    <s v="Q2"/>
    <n v="11"/>
    <n v="11"/>
    <n v="1"/>
    <n v="0"/>
    <n v="0.82770745428973302"/>
    <n v="0.54713351288957301"/>
    <n v="1"/>
    <n v="0.11111111111111099"/>
    <x v="89"/>
    <n v="161.83233958839853"/>
    <n v="333168"/>
    <n v="313980.797528225"/>
    <n v="19187.202471775003"/>
    <n v="19187.202471775003"/>
    <x v="1"/>
    <n v="90"/>
    <x v="1"/>
  </r>
  <r>
    <n v="982"/>
    <x v="0"/>
    <s v="RL"/>
    <n v="98"/>
    <n v="12203"/>
    <s v="Missing"/>
    <s v="IR1"/>
    <s v="Lvl"/>
    <s v="Corner"/>
    <s v="Gtl"/>
    <s v="NoRidge"/>
    <s v="Norm"/>
    <s v="1Fam"/>
    <x v="1"/>
    <x v="0"/>
    <s v="Hip"/>
    <s v="CompShg"/>
    <s v="VinylSd"/>
    <s v="VinylSd"/>
    <s v="BrkFace"/>
    <n v="975"/>
    <s v="Gd"/>
    <s v="TA"/>
    <s v="PConc"/>
    <s v="Gd"/>
    <s v="TA"/>
    <s v="No"/>
    <s v="GLQ"/>
    <n v="854"/>
    <s v="Unf"/>
    <n v="1225"/>
    <s v="GasA"/>
    <s v="Ex"/>
    <s v="Y"/>
    <s v="SBrkr"/>
    <n v="1276"/>
    <n v="0"/>
    <n v="2612"/>
    <x v="0"/>
    <n v="1"/>
    <n v="0"/>
    <n v="2"/>
    <n v="1"/>
    <n v="4"/>
    <n v="1"/>
    <s v="Gd"/>
    <n v="8"/>
    <s v="Typ"/>
    <n v="1"/>
    <s v="TA"/>
    <s v="Attchd"/>
    <s v="Fin"/>
    <n v="3"/>
    <n v="676"/>
    <s v="TA"/>
    <s v="TA"/>
    <s v="Y"/>
    <n v="250"/>
    <n v="0"/>
    <n v="0"/>
    <n v="0"/>
    <n v="0"/>
    <s v="No Fence"/>
    <n v="0"/>
    <n v="2009"/>
    <s v="WD"/>
    <s v="Normal"/>
    <n v="0"/>
    <n v="0"/>
    <n v="1"/>
    <n v="4"/>
    <s v="Q3"/>
    <n v="11"/>
    <n v="10"/>
    <n v="1"/>
    <n v="2"/>
    <n v="1.0470219435736701"/>
    <n v="0.48851454823889701"/>
    <n v="0.30285714285714299"/>
    <n v="0.11111111111111099"/>
    <x v="90"/>
    <n v="162.3811867007324"/>
    <n v="336000"/>
    <n v="316965.44559142098"/>
    <n v="19034.554408579017"/>
    <n v="19034.554408579017"/>
    <x v="1"/>
    <n v="91"/>
    <x v="1"/>
  </r>
  <r>
    <n v="663"/>
    <x v="1"/>
    <s v="RL"/>
    <n v="120"/>
    <n v="13560"/>
    <s v="Missing"/>
    <s v="Reg"/>
    <s v="Lvl"/>
    <s v="Corner"/>
    <s v="Gtl"/>
    <s v="NAmes"/>
    <s v="Norm"/>
    <s v="1Fam"/>
    <x v="4"/>
    <x v="6"/>
    <s v="Hip"/>
    <s v="CompShg"/>
    <s v="Wd Sdng"/>
    <s v="Wd Sdng"/>
    <s v="BrkFace"/>
    <n v="216"/>
    <s v="TA"/>
    <s v="TA"/>
    <s v="CBlock"/>
    <s v="Fa"/>
    <s v="Fa"/>
    <s v="No"/>
    <s v="Unf"/>
    <n v="0"/>
    <s v="Unf"/>
    <n v="1392"/>
    <s v="GasA"/>
    <s v="Gd"/>
    <s v="Y"/>
    <s v="SBrkr"/>
    <n v="1392"/>
    <n v="0"/>
    <n v="1392"/>
    <x v="1"/>
    <n v="1"/>
    <n v="0"/>
    <n v="1"/>
    <n v="0"/>
    <n v="2"/>
    <n v="1"/>
    <s v="TA"/>
    <n v="5"/>
    <s v="Maj2"/>
    <n v="2"/>
    <s v="TA"/>
    <s v="Attchd"/>
    <s v="RFn"/>
    <n v="2"/>
    <n v="576"/>
    <s v="TA"/>
    <s v="TA"/>
    <s v="Y"/>
    <n v="0"/>
    <n v="0"/>
    <n v="240"/>
    <n v="0"/>
    <n v="0"/>
    <s v="No Fence"/>
    <n v="0"/>
    <n v="2009"/>
    <s v="WD"/>
    <s v="Normal"/>
    <n v="0"/>
    <n v="0"/>
    <n v="1"/>
    <n v="2"/>
    <s v="Q3"/>
    <n v="41"/>
    <n v="41"/>
    <n v="1"/>
    <n v="0"/>
    <n v="0"/>
    <n v="1"/>
    <n v="1"/>
    <n v="0"/>
    <x v="91"/>
    <n v="103.88601182540849"/>
    <n v="110000"/>
    <n v="128904.229778762"/>
    <n v="-18904.229778762005"/>
    <n v="18904.229778762005"/>
    <x v="0"/>
    <n v="92"/>
    <x v="1"/>
  </r>
  <r>
    <n v="681"/>
    <x v="5"/>
    <s v="RL"/>
    <n v="50"/>
    <n v="8012"/>
    <s v="Missing"/>
    <s v="Reg"/>
    <s v="Lvl"/>
    <s v="Inside"/>
    <s v="Gtl"/>
    <s v="SawyerW"/>
    <s v="Norm"/>
    <s v="TwnhsE"/>
    <x v="4"/>
    <x v="0"/>
    <s v="Gable"/>
    <s v="CompShg"/>
    <s v="Plywood"/>
    <s v="Plywood"/>
    <s v="None"/>
    <n v="0"/>
    <s v="TA"/>
    <s v="TA"/>
    <s v="CBlock"/>
    <s v="Gd"/>
    <s v="TA"/>
    <s v="No"/>
    <s v="BLQ"/>
    <n v="543"/>
    <s v="BLQ"/>
    <n v="923"/>
    <s v="GasA"/>
    <s v="TA"/>
    <s v="Y"/>
    <s v="SBrkr"/>
    <n v="923"/>
    <n v="0"/>
    <n v="923"/>
    <x v="1"/>
    <n v="0"/>
    <n v="0"/>
    <n v="2"/>
    <n v="0"/>
    <n v="2"/>
    <n v="1"/>
    <s v="TA"/>
    <n v="5"/>
    <s v="Typ"/>
    <n v="1"/>
    <s v="TA"/>
    <s v="Attchd"/>
    <s v="RFn"/>
    <n v="1"/>
    <n v="264"/>
    <s v="TA"/>
    <s v="TA"/>
    <s v="Y"/>
    <n v="80"/>
    <n v="0"/>
    <n v="0"/>
    <n v="0"/>
    <n v="0"/>
    <s v="No Fence"/>
    <n v="0"/>
    <n v="2010"/>
    <s v="WD"/>
    <s v="Normal"/>
    <n v="0"/>
    <n v="0"/>
    <n v="1"/>
    <n v="3"/>
    <s v="Q2"/>
    <n v="30"/>
    <n v="30"/>
    <n v="1"/>
    <n v="1"/>
    <n v="0"/>
    <n v="1"/>
    <n v="0.282773564463705"/>
    <n v="0"/>
    <x v="92"/>
    <n v="115.38103090968389"/>
    <n v="143000"/>
    <n v="124339.228136392"/>
    <n v="18660.771863607995"/>
    <n v="18660.771863607995"/>
    <x v="1"/>
    <n v="93"/>
    <x v="1"/>
  </r>
  <r>
    <n v="691"/>
    <x v="5"/>
    <s v="RM"/>
    <n v="69"/>
    <n v="4426"/>
    <s v="Missing"/>
    <s v="Reg"/>
    <s v="Lvl"/>
    <s v="Inside"/>
    <s v="Gtl"/>
    <s v="CollgCr"/>
    <s v="Norm"/>
    <s v="TwnhsE"/>
    <x v="4"/>
    <x v="0"/>
    <s v="Gable"/>
    <s v="CompShg"/>
    <s v="VinylSd"/>
    <s v="VinylSd"/>
    <s v="BrkFace"/>
    <n v="147"/>
    <s v="Gd"/>
    <s v="TA"/>
    <s v="PConc"/>
    <s v="Gd"/>
    <s v="TA"/>
    <s v="Gd"/>
    <s v="GLQ"/>
    <n v="697"/>
    <s v="Unf"/>
    <n v="848"/>
    <s v="GasA"/>
    <s v="Ex"/>
    <s v="Y"/>
    <s v="SBrkr"/>
    <n v="848"/>
    <n v="0"/>
    <n v="848"/>
    <x v="1"/>
    <n v="1"/>
    <n v="0"/>
    <n v="1"/>
    <n v="0"/>
    <n v="1"/>
    <n v="1"/>
    <s v="Gd"/>
    <n v="3"/>
    <s v="Typ"/>
    <n v="1"/>
    <s v="TA"/>
    <s v="Attchd"/>
    <s v="RFn"/>
    <n v="2"/>
    <n v="420"/>
    <s v="TA"/>
    <s v="TA"/>
    <s v="Y"/>
    <n v="149"/>
    <n v="0"/>
    <n v="0"/>
    <n v="0"/>
    <n v="0"/>
    <s v="No Fence"/>
    <n v="0"/>
    <n v="2008"/>
    <s v="WD"/>
    <s v="Normal"/>
    <n v="0"/>
    <n v="0"/>
    <n v="1"/>
    <n v="4"/>
    <s v="Q2"/>
    <n v="4"/>
    <n v="4"/>
    <n v="1"/>
    <n v="2"/>
    <n v="0"/>
    <n v="1"/>
    <n v="0.178066037735849"/>
    <n v="0.11111111111111099"/>
    <x v="93"/>
    <n v="114.73281389480779"/>
    <n v="141000"/>
    <n v="159658.61532901201"/>
    <n v="-18658.615329012013"/>
    <n v="18658.615329012013"/>
    <x v="0"/>
    <n v="94"/>
    <x v="1"/>
  </r>
  <r>
    <n v="1294"/>
    <x v="0"/>
    <s v="RL"/>
    <n v="78"/>
    <n v="10140"/>
    <s v="Missing"/>
    <s v="Reg"/>
    <s v="Lvl"/>
    <s v="Inside"/>
    <s v="Gtl"/>
    <s v="NWAmes"/>
    <s v="Norm"/>
    <s v="1Fam"/>
    <x v="3"/>
    <x v="0"/>
    <s v="Gable"/>
    <s v="CompShg"/>
    <s v="HdBoard"/>
    <s v="HdBoard"/>
    <s v="None"/>
    <n v="0"/>
    <s v="TA"/>
    <s v="TA"/>
    <s v="PConc"/>
    <s v="Gd"/>
    <s v="TA"/>
    <s v="No"/>
    <s v="GLQ"/>
    <n v="194"/>
    <s v="Unf"/>
    <n v="832"/>
    <s v="GasA"/>
    <s v="TA"/>
    <s v="Y"/>
    <s v="SBrkr"/>
    <n v="832"/>
    <n v="0"/>
    <n v="1664"/>
    <x v="1"/>
    <n v="0"/>
    <n v="0"/>
    <n v="2"/>
    <n v="1"/>
    <n v="4"/>
    <n v="1"/>
    <s v="TA"/>
    <n v="8"/>
    <s v="Typ"/>
    <n v="1"/>
    <s v="TA"/>
    <s v="Attchd"/>
    <s v="RFn"/>
    <n v="2"/>
    <n v="528"/>
    <s v="TA"/>
    <s v="TA"/>
    <s v="Y"/>
    <n v="0"/>
    <n v="28"/>
    <n v="0"/>
    <n v="0"/>
    <n v="259"/>
    <s v="GdWo"/>
    <n v="0"/>
    <n v="2006"/>
    <s v="WD"/>
    <s v="Normal"/>
    <n v="0"/>
    <n v="0"/>
    <n v="1"/>
    <n v="3"/>
    <s v="Q1"/>
    <n v="30"/>
    <n v="30"/>
    <n v="1"/>
    <n v="2"/>
    <n v="1"/>
    <n v="0.5"/>
    <n v="0.76682692307692302"/>
    <n v="0"/>
    <x v="94"/>
    <n v="121.55377018380507"/>
    <n v="162900"/>
    <n v="181459.644593259"/>
    <n v="-18559.644593259"/>
    <n v="18559.644593259"/>
    <x v="0"/>
    <n v="95"/>
    <x v="1"/>
  </r>
  <r>
    <n v="872"/>
    <x v="0"/>
    <s v="RL"/>
    <n v="70"/>
    <n v="8750"/>
    <s v="Missing"/>
    <s v="Reg"/>
    <s v="Lvl"/>
    <s v="Inside"/>
    <s v="Gtl"/>
    <s v="CollgCr"/>
    <s v="Norm"/>
    <s v="1Fam"/>
    <x v="4"/>
    <x v="0"/>
    <s v="Gable"/>
    <s v="CompShg"/>
    <s v="VinylSd"/>
    <s v="VinylSd"/>
    <s v="BrkFace"/>
    <n v="116"/>
    <s v="TA"/>
    <s v="TA"/>
    <s v="PConc"/>
    <s v="Gd"/>
    <s v="TA"/>
    <s v="No"/>
    <s v="GLQ"/>
    <n v="505"/>
    <s v="Unf"/>
    <n v="804"/>
    <s v="GasA"/>
    <s v="Ex"/>
    <s v="Y"/>
    <s v="SBrkr"/>
    <n v="804"/>
    <n v="0"/>
    <n v="1682"/>
    <x v="1"/>
    <n v="0"/>
    <n v="0"/>
    <n v="2"/>
    <n v="1"/>
    <n v="3"/>
    <n v="1"/>
    <s v="Gd"/>
    <n v="7"/>
    <s v="Typ"/>
    <n v="0"/>
    <s v="No Fireplace"/>
    <s v="Attchd"/>
    <s v="RFn"/>
    <n v="2"/>
    <n v="523"/>
    <s v="TA"/>
    <s v="TA"/>
    <s v="Y"/>
    <n v="0"/>
    <n v="77"/>
    <n v="0"/>
    <n v="0"/>
    <n v="0"/>
    <s v="No Fence"/>
    <n v="0"/>
    <n v="2010"/>
    <s v="WD"/>
    <s v="Normal"/>
    <n v="0"/>
    <n v="0"/>
    <n v="1"/>
    <n v="4"/>
    <s v="Q2"/>
    <n v="12"/>
    <n v="12"/>
    <n v="1"/>
    <n v="2"/>
    <n v="1.0920398009950201"/>
    <n v="0.47800237812128399"/>
    <n v="0.37189054726368198"/>
    <n v="0.11111111111111099"/>
    <x v="95"/>
    <n v="132.08264303701014"/>
    <n v="200500"/>
    <n v="182002.80221734699"/>
    <n v="18497.197782653006"/>
    <n v="18497.197782653006"/>
    <x v="1"/>
    <n v="96"/>
    <x v="1"/>
  </r>
  <r>
    <n v="716"/>
    <x v="1"/>
    <s v="RL"/>
    <n v="78"/>
    <n v="10140"/>
    <s v="Missing"/>
    <s v="Reg"/>
    <s v="Lvl"/>
    <s v="Inside"/>
    <s v="Gtl"/>
    <s v="NWAmes"/>
    <s v="Norm"/>
    <s v="1Fam"/>
    <x v="4"/>
    <x v="0"/>
    <s v="Hip"/>
    <s v="CompShg"/>
    <s v="HdBoard"/>
    <s v="HdBoard"/>
    <s v="BrkFace"/>
    <n v="174"/>
    <s v="TA"/>
    <s v="TA"/>
    <s v="CBlock"/>
    <s v="Gd"/>
    <s v="TA"/>
    <s v="No"/>
    <s v="Unf"/>
    <n v="0"/>
    <s v="Unf"/>
    <n v="1064"/>
    <s v="GasA"/>
    <s v="TA"/>
    <s v="Y"/>
    <s v="SBrkr"/>
    <n v="1350"/>
    <n v="0"/>
    <n v="1350"/>
    <x v="1"/>
    <n v="0"/>
    <n v="0"/>
    <n v="2"/>
    <n v="0"/>
    <n v="3"/>
    <n v="1"/>
    <s v="TA"/>
    <n v="7"/>
    <s v="Typ"/>
    <n v="1"/>
    <s v="TA"/>
    <s v="Attchd"/>
    <s v="RFn"/>
    <n v="2"/>
    <n v="478"/>
    <s v="TA"/>
    <s v="TA"/>
    <s v="Y"/>
    <n v="0"/>
    <n v="0"/>
    <n v="0"/>
    <n v="0"/>
    <n v="0"/>
    <s v="MnPrv"/>
    <n v="0"/>
    <n v="2009"/>
    <s v="WD"/>
    <s v="Normal"/>
    <n v="0"/>
    <n v="0"/>
    <n v="1"/>
    <n v="3"/>
    <s v="Q3"/>
    <n v="35"/>
    <n v="35"/>
    <n v="1"/>
    <n v="0"/>
    <n v="0"/>
    <n v="1"/>
    <n v="1"/>
    <n v="0"/>
    <x v="96"/>
    <n v="122.17815924161313"/>
    <n v="165000"/>
    <n v="146639.971480373"/>
    <n v="18360.028519626998"/>
    <n v="18360.028519626998"/>
    <x v="1"/>
    <n v="97"/>
    <x v="1"/>
  </r>
  <r>
    <n v="987"/>
    <x v="3"/>
    <s v="RM"/>
    <n v="59"/>
    <n v="5310"/>
    <s v="Missing"/>
    <s v="Reg"/>
    <s v="Lvl"/>
    <s v="Corner"/>
    <s v="Gtl"/>
    <s v="OldTown"/>
    <s v="Feedr"/>
    <s v="1Fam"/>
    <x v="4"/>
    <x v="2"/>
    <s v="Hip"/>
    <s v="CompShg"/>
    <s v="VinylSd"/>
    <s v="VinylSd"/>
    <s v="None"/>
    <n v="0"/>
    <s v="TA"/>
    <s v="Gd"/>
    <s v="CBlock"/>
    <s v="TA"/>
    <s v="Fa"/>
    <s v="No"/>
    <s v="Unf"/>
    <n v="0"/>
    <s v="Unf"/>
    <n v="485"/>
    <s v="GasA"/>
    <s v="Gd"/>
    <s v="Y"/>
    <s v="SBrkr"/>
    <n v="1001"/>
    <n v="0"/>
    <n v="1635"/>
    <x v="1"/>
    <n v="0"/>
    <n v="0"/>
    <n v="1"/>
    <n v="0"/>
    <n v="2"/>
    <n v="1"/>
    <s v="Gd"/>
    <n v="5"/>
    <s v="Typ"/>
    <n v="0"/>
    <s v="No Fireplace"/>
    <s v="Attchd"/>
    <s v="Unf"/>
    <n v="1"/>
    <n v="255"/>
    <s v="Fa"/>
    <s v="TA"/>
    <s v="Y"/>
    <n v="394"/>
    <n v="0"/>
    <n v="0"/>
    <n v="0"/>
    <n v="0"/>
    <s v="No Fence"/>
    <n v="0"/>
    <n v="2006"/>
    <s v="WD"/>
    <s v="Normal"/>
    <n v="0"/>
    <n v="0"/>
    <n v="1"/>
    <n v="4"/>
    <s v="Q2"/>
    <n v="96"/>
    <n v="3"/>
    <n v="1"/>
    <n v="0"/>
    <n v="0.63336663336663301"/>
    <n v="0.61223241590214095"/>
    <n v="1"/>
    <n v="0"/>
    <x v="97"/>
    <n v="106.48154518775615"/>
    <n v="117000"/>
    <n v="135215.72089862"/>
    <n v="-18215.720898619998"/>
    <n v="18215.720898619998"/>
    <x v="0"/>
    <n v="98"/>
    <x v="1"/>
  </r>
  <r>
    <n v="619"/>
    <x v="1"/>
    <s v="RL"/>
    <n v="90"/>
    <n v="11694"/>
    <s v="Missing"/>
    <s v="Reg"/>
    <s v="Lvl"/>
    <s v="Inside"/>
    <s v="Gtl"/>
    <s v="NridgHt"/>
    <s v="Norm"/>
    <s v="1Fam"/>
    <x v="5"/>
    <x v="0"/>
    <s v="Hip"/>
    <s v="CompShg"/>
    <s v="CemntBd"/>
    <s v="CmentBd"/>
    <s v="BrkFace"/>
    <n v="452"/>
    <s v="Ex"/>
    <s v="TA"/>
    <s v="PConc"/>
    <s v="Ex"/>
    <s v="TA"/>
    <s v="Av"/>
    <s v="GLQ"/>
    <n v="48"/>
    <s v="Unf"/>
    <n v="1822"/>
    <s v="GasA"/>
    <s v="Ex"/>
    <s v="Y"/>
    <s v="SBrkr"/>
    <n v="1828"/>
    <n v="0"/>
    <n v="1828"/>
    <x v="1"/>
    <n v="0"/>
    <n v="0"/>
    <n v="2"/>
    <n v="0"/>
    <n v="3"/>
    <n v="1"/>
    <s v="Gd"/>
    <n v="9"/>
    <s v="Typ"/>
    <n v="1"/>
    <s v="Gd"/>
    <s v="Attchd"/>
    <s v="Unf"/>
    <n v="3"/>
    <n v="774"/>
    <s v="TA"/>
    <s v="TA"/>
    <s v="Y"/>
    <n v="0"/>
    <n v="108"/>
    <n v="0"/>
    <n v="0"/>
    <n v="260"/>
    <s v="No Fence"/>
    <n v="0"/>
    <n v="2007"/>
    <s v="New"/>
    <s v="Partial"/>
    <n v="0"/>
    <n v="0"/>
    <n v="1"/>
    <n v="4"/>
    <s v="Q3"/>
    <n v="0"/>
    <n v="0"/>
    <n v="2"/>
    <n v="2"/>
    <n v="0"/>
    <n v="1"/>
    <n v="0.97365532381997799"/>
    <n v="0.33333333333333298"/>
    <x v="98"/>
    <n v="158.20531259706209"/>
    <n v="314813"/>
    <n v="332980.75085897499"/>
    <n v="-18167.750858974992"/>
    <n v="18167.750858974992"/>
    <x v="0"/>
    <n v="99"/>
    <x v="1"/>
  </r>
  <r>
    <n v="330"/>
    <x v="4"/>
    <s v="RM"/>
    <n v="60"/>
    <n v="6402"/>
    <s v="Missing"/>
    <s v="Reg"/>
    <s v="Lvl"/>
    <s v="Corner"/>
    <s v="Gtl"/>
    <s v="IDOTRR"/>
    <s v="Norm"/>
    <s v="1Fam"/>
    <x v="2"/>
    <x v="0"/>
    <s v="Gable"/>
    <s v="CompShg"/>
    <s v="Wd Sdng"/>
    <s v="Wd Shng"/>
    <s v="None"/>
    <n v="0"/>
    <s v="TA"/>
    <s v="TA"/>
    <s v="PConc"/>
    <s v="TA"/>
    <s v="TA"/>
    <s v="Mn"/>
    <s v="Unf"/>
    <n v="0"/>
    <s v="Unf"/>
    <n v="596"/>
    <s v="GasA"/>
    <s v="TA"/>
    <s v="N"/>
    <s v="SBrkr"/>
    <n v="596"/>
    <n v="0"/>
    <n v="1192"/>
    <x v="1"/>
    <n v="0"/>
    <n v="0"/>
    <n v="1"/>
    <n v="0"/>
    <n v="3"/>
    <n v="1"/>
    <s v="TA"/>
    <n v="6"/>
    <s v="Typ"/>
    <n v="0"/>
    <s v="No Fireplace"/>
    <s v="Detchd"/>
    <s v="Unf"/>
    <n v="1"/>
    <n v="189"/>
    <s v="Fa"/>
    <s v="Fa"/>
    <s v="N"/>
    <n v="0"/>
    <n v="0"/>
    <n v="137"/>
    <n v="0"/>
    <n v="0"/>
    <s v="GdWo"/>
    <n v="0"/>
    <n v="2009"/>
    <s v="WD"/>
    <s v="Normal"/>
    <n v="0"/>
    <n v="0"/>
    <n v="1"/>
    <n v="1"/>
    <s v="Q3"/>
    <n v="89"/>
    <n v="59"/>
    <n v="2"/>
    <n v="0"/>
    <n v="1"/>
    <n v="0.5"/>
    <n v="1"/>
    <n v="0"/>
    <x v="99"/>
    <n v="90.539447731304364"/>
    <n v="78000"/>
    <n v="96008.202121677197"/>
    <n v="-18008.202121677197"/>
    <n v="18008.202121677197"/>
    <x v="0"/>
    <n v="100"/>
    <x v="1"/>
  </r>
  <r>
    <n v="1317"/>
    <x v="1"/>
    <s v="RL"/>
    <n v="61"/>
    <n v="10226"/>
    <s v="Missing"/>
    <s v="IR1"/>
    <s v="Lvl"/>
    <s v="Inside"/>
    <s v="Gtl"/>
    <s v="CollgCr"/>
    <s v="Norm"/>
    <s v="1Fam"/>
    <x v="1"/>
    <x v="0"/>
    <s v="Gable"/>
    <s v="CompShg"/>
    <s v="VinylSd"/>
    <s v="VinylSd"/>
    <s v="Stone"/>
    <n v="270"/>
    <s v="Gd"/>
    <s v="TA"/>
    <s v="PConc"/>
    <s v="Ex"/>
    <s v="TA"/>
    <s v="Gd"/>
    <s v="Unf"/>
    <n v="0"/>
    <s v="Unf"/>
    <n v="1622"/>
    <s v="GasA"/>
    <s v="Ex"/>
    <s v="Y"/>
    <s v="SBrkr"/>
    <n v="1630"/>
    <n v="0"/>
    <n v="1630"/>
    <x v="1"/>
    <n v="1"/>
    <n v="0"/>
    <n v="2"/>
    <n v="0"/>
    <n v="3"/>
    <n v="1"/>
    <s v="Ex"/>
    <n v="8"/>
    <s v="Typ"/>
    <n v="1"/>
    <s v="Gd"/>
    <s v="Attchd"/>
    <s v="RFn"/>
    <n v="3"/>
    <n v="860"/>
    <s v="TA"/>
    <s v="TA"/>
    <s v="Y"/>
    <n v="172"/>
    <n v="42"/>
    <n v="0"/>
    <n v="0"/>
    <n v="0"/>
    <s v="No Fence"/>
    <n v="0"/>
    <n v="2009"/>
    <s v="WD"/>
    <s v="Normal"/>
    <n v="0"/>
    <n v="0"/>
    <n v="1"/>
    <n v="4"/>
    <s v="Q1"/>
    <n v="1"/>
    <n v="1"/>
    <n v="1"/>
    <n v="0"/>
    <n v="0"/>
    <n v="1"/>
    <n v="1"/>
    <n v="0.33333333333333298"/>
    <x v="100"/>
    <n v="154.24776462030394"/>
    <n v="295493"/>
    <n v="277508.59010872699"/>
    <n v="17984.409891273011"/>
    <n v="17984.409891273011"/>
    <x v="1"/>
    <n v="101"/>
    <x v="1"/>
  </r>
  <r>
    <n v="461"/>
    <x v="0"/>
    <s v="FV"/>
    <n v="75"/>
    <n v="8004"/>
    <s v="Missing"/>
    <s v="IR1"/>
    <s v="Lvl"/>
    <s v="Inside"/>
    <s v="Gtl"/>
    <s v="Somerst"/>
    <s v="RRAn"/>
    <s v="1Fam"/>
    <x v="1"/>
    <x v="0"/>
    <s v="Gable"/>
    <s v="CompShg"/>
    <s v="VinylSd"/>
    <s v="VinylSd"/>
    <s v="Stone"/>
    <n v="110"/>
    <s v="Gd"/>
    <s v="TA"/>
    <s v="PConc"/>
    <s v="Gd"/>
    <s v="TA"/>
    <s v="No"/>
    <s v="GLQ"/>
    <n v="544"/>
    <s v="Unf"/>
    <n v="832"/>
    <s v="GasA"/>
    <s v="Ex"/>
    <s v="Y"/>
    <s v="SBrkr"/>
    <n v="832"/>
    <n v="0"/>
    <n v="1935"/>
    <x v="1"/>
    <n v="1"/>
    <n v="0"/>
    <n v="2"/>
    <n v="1"/>
    <n v="3"/>
    <n v="1"/>
    <s v="TA"/>
    <n v="8"/>
    <s v="Typ"/>
    <n v="0"/>
    <s v="No Fireplace"/>
    <s v="BuiltIn"/>
    <s v="Fin"/>
    <n v="2"/>
    <n v="552"/>
    <s v="TA"/>
    <s v="TA"/>
    <s v="Y"/>
    <n v="0"/>
    <n v="150"/>
    <n v="0"/>
    <n v="0"/>
    <n v="0"/>
    <s v="No Fence"/>
    <n v="0"/>
    <n v="2009"/>
    <s v="New"/>
    <s v="Partial"/>
    <n v="0"/>
    <n v="0"/>
    <n v="1"/>
    <n v="4"/>
    <s v="Q4"/>
    <n v="0"/>
    <n v="0"/>
    <n v="1"/>
    <n v="2"/>
    <n v="1.32572115384615"/>
    <n v="0.42997416020671803"/>
    <n v="0.34615384615384598"/>
    <n v="0.11111111111111099"/>
    <x v="101"/>
    <n v="147.32260512821313"/>
    <n v="263435"/>
    <n v="245563.37781652401"/>
    <n v="17871.622183475993"/>
    <n v="17871.622183475993"/>
    <x v="1"/>
    <n v="102"/>
    <x v="1"/>
  </r>
  <r>
    <n v="418"/>
    <x v="4"/>
    <s v="RL"/>
    <n v="86"/>
    <n v="22420"/>
    <s v="Missing"/>
    <s v="IR1"/>
    <s v="Lvl"/>
    <s v="Inside"/>
    <s v="Gtl"/>
    <s v="Crawfor"/>
    <s v="Feedr"/>
    <s v="1Fam"/>
    <x v="4"/>
    <x v="1"/>
    <s v="Hip"/>
    <s v="CompShg"/>
    <s v="Wd Sdng"/>
    <s v="Stucco"/>
    <s v="None"/>
    <n v="0"/>
    <s v="TA"/>
    <s v="TA"/>
    <s v="BrkTil"/>
    <s v="Gd"/>
    <s v="TA"/>
    <s v="No"/>
    <s v="BLQ"/>
    <n v="1128"/>
    <s v="Unf"/>
    <n v="1370"/>
    <s v="GasW"/>
    <s v="TA"/>
    <s v="N"/>
    <s v="FuseA"/>
    <n v="1370"/>
    <n v="0"/>
    <n v="2624"/>
    <x v="0"/>
    <n v="1"/>
    <n v="0"/>
    <n v="2"/>
    <n v="1"/>
    <n v="4"/>
    <n v="1"/>
    <s v="TA"/>
    <n v="10"/>
    <s v="Typ"/>
    <n v="1"/>
    <s v="Gd"/>
    <s v="Detchd"/>
    <s v="Unf"/>
    <n v="3"/>
    <n v="864"/>
    <s v="TA"/>
    <s v="TA"/>
    <s v="N"/>
    <n v="0"/>
    <n v="0"/>
    <n v="0"/>
    <n v="0"/>
    <n v="0"/>
    <s v="No Fence"/>
    <n v="0"/>
    <n v="2007"/>
    <s v="WD"/>
    <s v="Normal"/>
    <n v="0"/>
    <n v="0"/>
    <n v="1"/>
    <n v="1"/>
    <s v="Q4"/>
    <n v="89"/>
    <n v="57"/>
    <n v="2"/>
    <n v="2"/>
    <n v="0.91532846715328497"/>
    <n v="0.52210365853658502"/>
    <n v="0.17664233576642299"/>
    <n v="0"/>
    <x v="102"/>
    <n v="141.6965121921977"/>
    <n v="239000"/>
    <n v="256721.12311724099"/>
    <n v="-17721.12311724099"/>
    <n v="17721.12311724099"/>
    <x v="0"/>
    <n v="103"/>
    <x v="1"/>
  </r>
  <r>
    <n v="243"/>
    <x v="3"/>
    <s v="RM"/>
    <n v="63"/>
    <n v="5000"/>
    <s v="Missing"/>
    <s v="Reg"/>
    <s v="Lvl"/>
    <s v="Corner"/>
    <s v="Gtl"/>
    <s v="OldTown"/>
    <s v="Norm"/>
    <s v="1Fam"/>
    <x v="2"/>
    <x v="4"/>
    <s v="Gable"/>
    <s v="CompShg"/>
    <s v="Wd Sdng"/>
    <s v="Wd Sdng"/>
    <s v="None"/>
    <n v="0"/>
    <s v="TA"/>
    <s v="TA"/>
    <s v="BrkTil"/>
    <s v="TA"/>
    <s v="TA"/>
    <s v="No"/>
    <s v="Unf"/>
    <n v="0"/>
    <s v="Unf"/>
    <n v="540"/>
    <s v="GasA"/>
    <s v="Gd"/>
    <s v="N"/>
    <s v="FuseA"/>
    <n v="889"/>
    <n v="0"/>
    <n v="1440"/>
    <x v="1"/>
    <n v="0"/>
    <n v="0"/>
    <n v="1"/>
    <n v="0"/>
    <n v="3"/>
    <n v="1"/>
    <s v="TA"/>
    <n v="6"/>
    <s v="Typ"/>
    <n v="0"/>
    <s v="No Fireplace"/>
    <s v="Attchd"/>
    <s v="Unf"/>
    <n v="1"/>
    <n v="352"/>
    <s v="Fa"/>
    <s v="TA"/>
    <s v="Y"/>
    <n v="0"/>
    <n v="0"/>
    <n v="77"/>
    <n v="0"/>
    <n v="0"/>
    <s v="No Fence"/>
    <n v="0"/>
    <n v="2006"/>
    <s v="WD"/>
    <s v="Normal"/>
    <n v="0"/>
    <n v="0"/>
    <n v="1"/>
    <n v="1"/>
    <s v="Q2"/>
    <n v="106"/>
    <n v="56"/>
    <n v="1"/>
    <n v="0"/>
    <n v="0.61979752530933596"/>
    <n v="0.61736111111111103"/>
    <n v="1"/>
    <n v="0"/>
    <x v="103"/>
    <n v="91.001978913232804"/>
    <n v="79000"/>
    <n v="96660.565451953502"/>
    <n v="-17660.565451953502"/>
    <n v="17660.565451953502"/>
    <x v="0"/>
    <n v="104"/>
    <x v="1"/>
  </r>
  <r>
    <n v="1438"/>
    <x v="1"/>
    <s v="RL"/>
    <n v="96"/>
    <n v="12444"/>
    <s v="Missing"/>
    <s v="Reg"/>
    <s v="Lvl"/>
    <s v="FR2"/>
    <s v="Gtl"/>
    <s v="NridgHt"/>
    <s v="Norm"/>
    <s v="1Fam"/>
    <x v="1"/>
    <x v="0"/>
    <s v="Hip"/>
    <s v="CompShg"/>
    <s v="VinylSd"/>
    <s v="VinylSd"/>
    <s v="Stone"/>
    <n v="426"/>
    <s v="Ex"/>
    <s v="TA"/>
    <s v="PConc"/>
    <s v="Ex"/>
    <s v="TA"/>
    <s v="Av"/>
    <s v="GLQ"/>
    <n v="1336"/>
    <s v="Unf"/>
    <n v="1932"/>
    <s v="GasA"/>
    <s v="Ex"/>
    <s v="Y"/>
    <s v="SBrkr"/>
    <n v="1932"/>
    <n v="0"/>
    <n v="1932"/>
    <x v="1"/>
    <n v="1"/>
    <n v="0"/>
    <n v="2"/>
    <n v="0"/>
    <n v="2"/>
    <n v="1"/>
    <s v="Ex"/>
    <n v="7"/>
    <s v="Typ"/>
    <n v="1"/>
    <s v="Gd"/>
    <s v="Attchd"/>
    <s v="Fin"/>
    <n v="3"/>
    <n v="774"/>
    <s v="TA"/>
    <s v="TA"/>
    <s v="Y"/>
    <n v="0"/>
    <n v="66"/>
    <n v="0"/>
    <n v="304"/>
    <n v="0"/>
    <s v="No Fence"/>
    <n v="0"/>
    <n v="2008"/>
    <s v="New"/>
    <s v="Partial"/>
    <n v="0"/>
    <n v="0"/>
    <n v="1"/>
    <n v="4"/>
    <s v="Q4"/>
    <n v="0"/>
    <n v="0"/>
    <n v="1"/>
    <n v="2"/>
    <n v="0"/>
    <n v="1"/>
    <n v="0.30848861283643902"/>
    <n v="0.44444444444444398"/>
    <x v="104"/>
    <n v="173.16906667399434"/>
    <n v="394617"/>
    <n v="376998.40947322198"/>
    <n v="17618.590526778018"/>
    <n v="17618.590526778018"/>
    <x v="1"/>
    <n v="105"/>
    <x v="1"/>
  </r>
  <r>
    <n v="1018"/>
    <x v="5"/>
    <s v="RL"/>
    <n v="69"/>
    <n v="5814"/>
    <s v="Missing"/>
    <s v="IR1"/>
    <s v="Lvl"/>
    <s v="CulDSac"/>
    <s v="Gtl"/>
    <s v="StoneBr"/>
    <s v="Norm"/>
    <s v="TwnhsE"/>
    <x v="1"/>
    <x v="0"/>
    <s v="Gable"/>
    <s v="CompShg"/>
    <s v="HdBoard"/>
    <s v="HdBoard"/>
    <s v="None"/>
    <n v="0"/>
    <s v="Gd"/>
    <s v="TA"/>
    <s v="CBlock"/>
    <s v="Gd"/>
    <s v="TA"/>
    <s v="Av"/>
    <s v="GLQ"/>
    <n v="1036"/>
    <s v="Unf"/>
    <n v="1220"/>
    <s v="GasA"/>
    <s v="Gd"/>
    <s v="Y"/>
    <s v="SBrkr"/>
    <n v="1360"/>
    <n v="0"/>
    <n v="1360"/>
    <x v="1"/>
    <n v="1"/>
    <n v="0"/>
    <n v="1"/>
    <n v="0"/>
    <n v="1"/>
    <n v="1"/>
    <s v="Gd"/>
    <n v="4"/>
    <s v="Typ"/>
    <n v="1"/>
    <s v="Ex"/>
    <s v="Attchd"/>
    <s v="RFn"/>
    <n v="2"/>
    <n v="565"/>
    <s v="TA"/>
    <s v="TA"/>
    <s v="Y"/>
    <n v="63"/>
    <n v="0"/>
    <n v="0"/>
    <n v="0"/>
    <n v="0"/>
    <s v="No Fence"/>
    <n v="0"/>
    <n v="2009"/>
    <s v="COD"/>
    <s v="Abnorml"/>
    <n v="0"/>
    <n v="0"/>
    <n v="1"/>
    <n v="3"/>
    <s v="Q3"/>
    <n v="25"/>
    <n v="25"/>
    <n v="1"/>
    <n v="2"/>
    <n v="0"/>
    <n v="1"/>
    <n v="0.150819672131148"/>
    <n v="0.11111111111111099"/>
    <x v="105"/>
    <n v="128.58801991887609"/>
    <n v="187500"/>
    <n v="204971.18009024599"/>
    <n v="-17471.180090245995"/>
    <n v="17471.180090245995"/>
    <x v="0"/>
    <n v="106"/>
    <x v="1"/>
  </r>
  <r>
    <n v="1281"/>
    <x v="1"/>
    <s v="RL"/>
    <n v="67"/>
    <n v="9808"/>
    <s v="Missing"/>
    <s v="IR1"/>
    <s v="Lvl"/>
    <s v="Inside"/>
    <s v="Gtl"/>
    <s v="CollgCr"/>
    <s v="Norm"/>
    <s v="1Fam"/>
    <x v="3"/>
    <x v="0"/>
    <s v="Gable"/>
    <s v="CompShg"/>
    <s v="VinylSd"/>
    <s v="VinylSd"/>
    <s v="BrkFace"/>
    <n v="110"/>
    <s v="Gd"/>
    <s v="TA"/>
    <s v="PConc"/>
    <s v="Gd"/>
    <s v="TA"/>
    <s v="No"/>
    <s v="GLQ"/>
    <n v="788"/>
    <s v="Unf"/>
    <n v="1573"/>
    <s v="GasA"/>
    <s v="Ex"/>
    <s v="Y"/>
    <s v="SBrkr"/>
    <n v="1573"/>
    <n v="0"/>
    <n v="1573"/>
    <x v="1"/>
    <n v="1"/>
    <n v="0"/>
    <n v="2"/>
    <n v="0"/>
    <n v="3"/>
    <n v="1"/>
    <s v="Gd"/>
    <n v="6"/>
    <s v="Typ"/>
    <n v="0"/>
    <s v="No Fireplace"/>
    <s v="Attchd"/>
    <s v="RFn"/>
    <n v="2"/>
    <n v="544"/>
    <s v="TA"/>
    <s v="TA"/>
    <s v="Y"/>
    <n v="0"/>
    <n v="72"/>
    <n v="0"/>
    <n v="0"/>
    <n v="0"/>
    <s v="No Fence"/>
    <n v="0"/>
    <n v="2009"/>
    <s v="WD"/>
    <s v="Normal"/>
    <n v="0"/>
    <n v="0"/>
    <n v="1"/>
    <n v="4"/>
    <s v="Q1"/>
    <n v="7"/>
    <n v="7"/>
    <n v="1"/>
    <n v="2"/>
    <n v="0"/>
    <n v="1"/>
    <n v="0.49904640813731699"/>
    <n v="0.11111111111111099"/>
    <x v="106"/>
    <n v="138.80667234753469"/>
    <n v="227000"/>
    <n v="209640.06127558899"/>
    <n v="17359.938724411011"/>
    <n v="17359.938724411011"/>
    <x v="1"/>
    <n v="107"/>
    <x v="1"/>
  </r>
  <r>
    <n v="304"/>
    <x v="1"/>
    <s v="RL"/>
    <n v="70"/>
    <n v="9800"/>
    <s v="Missing"/>
    <s v="Reg"/>
    <s v="Lvl"/>
    <s v="Corner"/>
    <s v="Gtl"/>
    <s v="CollgCr"/>
    <s v="Norm"/>
    <s v="1Fam"/>
    <x v="2"/>
    <x v="3"/>
    <s v="Gable"/>
    <s v="CompShg"/>
    <s v="VinylSd"/>
    <s v="VinylSd"/>
    <s v="None"/>
    <n v="0"/>
    <s v="TA"/>
    <s v="TA"/>
    <s v="PConc"/>
    <s v="TA"/>
    <s v="TA"/>
    <s v="No"/>
    <s v="ALQ"/>
    <n v="894"/>
    <s v="Unf"/>
    <n v="894"/>
    <s v="GasA"/>
    <s v="TA"/>
    <s v="Y"/>
    <s v="SBrkr"/>
    <n v="894"/>
    <n v="0"/>
    <n v="894"/>
    <x v="1"/>
    <n v="1"/>
    <n v="0"/>
    <n v="1"/>
    <n v="0"/>
    <n v="3"/>
    <n v="1"/>
    <s v="TA"/>
    <n v="5"/>
    <s v="Typ"/>
    <n v="0"/>
    <s v="No Fireplace"/>
    <s v="Attchd"/>
    <s v="Unf"/>
    <n v="2"/>
    <n v="552"/>
    <s v="TA"/>
    <s v="TA"/>
    <s v="Y"/>
    <n v="256"/>
    <n v="0"/>
    <n v="0"/>
    <n v="0"/>
    <n v="0"/>
    <s v="GdWo"/>
    <n v="0"/>
    <n v="2006"/>
    <s v="WD"/>
    <s v="Abnorml"/>
    <n v="0"/>
    <n v="0"/>
    <n v="1"/>
    <n v="3"/>
    <s v="Q3"/>
    <n v="34"/>
    <n v="34"/>
    <n v="1"/>
    <n v="2"/>
    <n v="0"/>
    <n v="1"/>
    <n v="0"/>
    <n v="0"/>
    <x v="107"/>
    <n v="117.57653387054739"/>
    <n v="149900"/>
    <n v="132618.99094066699"/>
    <n v="17281.00905933301"/>
    <n v="17281.00905933301"/>
    <x v="1"/>
    <n v="108"/>
    <x v="1"/>
  </r>
  <r>
    <n v="1263"/>
    <x v="3"/>
    <s v="RL"/>
    <n v="69"/>
    <n v="11250"/>
    <s v="Missing"/>
    <s v="Reg"/>
    <s v="Lvl"/>
    <s v="Inside"/>
    <s v="Gtl"/>
    <s v="ClearCr"/>
    <s v="Norm"/>
    <s v="1Fam"/>
    <x v="6"/>
    <x v="0"/>
    <s v="Gable"/>
    <s v="CompShg"/>
    <s v="Wd Sdng"/>
    <s v="Wd Sdng"/>
    <s v="None"/>
    <n v="0"/>
    <s v="TA"/>
    <s v="TA"/>
    <s v="CBlock"/>
    <s v="TA"/>
    <s v="TA"/>
    <s v="Av"/>
    <s v="Unf"/>
    <n v="0"/>
    <s v="Unf"/>
    <n v="1104"/>
    <s v="GasA"/>
    <s v="Ex"/>
    <s v="Y"/>
    <s v="FuseA"/>
    <n v="1104"/>
    <n v="0"/>
    <n v="1788"/>
    <x v="1"/>
    <n v="1"/>
    <n v="0"/>
    <n v="1"/>
    <n v="0"/>
    <n v="5"/>
    <n v="1"/>
    <s v="TA"/>
    <n v="8"/>
    <s v="Min2"/>
    <n v="2"/>
    <s v="TA"/>
    <s v="Attchd"/>
    <s v="Unf"/>
    <n v="1"/>
    <n v="304"/>
    <s v="TA"/>
    <s v="TA"/>
    <s v="Y"/>
    <n v="120"/>
    <n v="0"/>
    <n v="0"/>
    <n v="0"/>
    <n v="0"/>
    <s v="No Fence"/>
    <n v="0"/>
    <n v="2009"/>
    <s v="WD"/>
    <s v="Normal"/>
    <n v="0"/>
    <n v="0"/>
    <n v="1"/>
    <n v="3"/>
    <s v="Q4"/>
    <n v="52"/>
    <n v="20"/>
    <n v="1"/>
    <n v="0"/>
    <n v="0.61956521739130399"/>
    <n v="0.61744966442952998"/>
    <n v="1"/>
    <n v="0.11111111111111099"/>
    <x v="108"/>
    <n v="121.1348234477218"/>
    <n v="161500"/>
    <n v="144226.48838923901"/>
    <n v="17273.511610760994"/>
    <n v="17273.511610760994"/>
    <x v="1"/>
    <n v="109"/>
    <x v="1"/>
  </r>
  <r>
    <n v="759"/>
    <x v="7"/>
    <s v="FV"/>
    <n v="24"/>
    <n v="2280"/>
    <s v="Pave"/>
    <s v="Reg"/>
    <s v="Lvl"/>
    <s v="Inside"/>
    <s v="Gtl"/>
    <s v="Somerst"/>
    <s v="Norm"/>
    <s v="Twnhs"/>
    <x v="3"/>
    <x v="0"/>
    <s v="Gable"/>
    <s v="CompShg"/>
    <s v="MetalSd"/>
    <s v="MetalSd"/>
    <s v="BrkFace"/>
    <n v="360"/>
    <s v="TA"/>
    <s v="TA"/>
    <s v="PConc"/>
    <s v="Gd"/>
    <s v="TA"/>
    <s v="No"/>
    <s v="ALQ"/>
    <n v="549"/>
    <s v="Unf"/>
    <n v="744"/>
    <s v="GasA"/>
    <s v="Gd"/>
    <s v="Y"/>
    <s v="SBrkr"/>
    <n v="757"/>
    <n v="0"/>
    <n v="1501"/>
    <x v="1"/>
    <n v="0"/>
    <n v="0"/>
    <n v="2"/>
    <n v="1"/>
    <n v="3"/>
    <n v="1"/>
    <s v="TA"/>
    <n v="6"/>
    <s v="Typ"/>
    <n v="0"/>
    <s v="No Fireplace"/>
    <s v="Detchd"/>
    <s v="Unf"/>
    <n v="2"/>
    <n v="440"/>
    <s v="TA"/>
    <s v="TA"/>
    <s v="Y"/>
    <n v="0"/>
    <n v="0"/>
    <n v="0"/>
    <n v="0"/>
    <n v="0"/>
    <s v="No Fence"/>
    <n v="0"/>
    <n v="2008"/>
    <s v="WD"/>
    <s v="Normal"/>
    <n v="0"/>
    <n v="0"/>
    <n v="1"/>
    <n v="4"/>
    <s v="Q3"/>
    <n v="9"/>
    <n v="9"/>
    <n v="1"/>
    <n v="2"/>
    <n v="0.98282694848084495"/>
    <n v="0.50433044636908697"/>
    <n v="0.26209677419354799"/>
    <n v="0"/>
    <x v="109"/>
    <n v="126.33653908592952"/>
    <n v="179400"/>
    <n v="162157.537662252"/>
    <n v="17242.462337748002"/>
    <n v="17242.462337748002"/>
    <x v="1"/>
    <n v="110"/>
    <x v="1"/>
  </r>
  <r>
    <n v="943"/>
    <x v="6"/>
    <s v="RL"/>
    <n v="42"/>
    <n v="7711"/>
    <s v="Missing"/>
    <s v="IR1"/>
    <s v="Lvl"/>
    <s v="Inside"/>
    <s v="Gtl"/>
    <s v="Edwards"/>
    <s v="Norm"/>
    <s v="Duplex"/>
    <x v="6"/>
    <x v="6"/>
    <s v="Gable"/>
    <s v="CompShg"/>
    <s v="MetalSd"/>
    <s v="MetalSd"/>
    <s v="None"/>
    <n v="0"/>
    <s v="TA"/>
    <s v="TA"/>
    <s v="PConc"/>
    <s v="Gd"/>
    <s v="TA"/>
    <s v="Gd"/>
    <s v="GLQ"/>
    <n v="1440"/>
    <s v="Unf"/>
    <n v="1440"/>
    <s v="GasA"/>
    <s v="TA"/>
    <s v="Y"/>
    <s v="SBrkr"/>
    <n v="1440"/>
    <n v="0"/>
    <n v="1440"/>
    <x v="1"/>
    <n v="2"/>
    <n v="0"/>
    <n v="2"/>
    <n v="0"/>
    <n v="4"/>
    <n v="2"/>
    <s v="TA"/>
    <n v="8"/>
    <s v="Typ"/>
    <n v="0"/>
    <s v="No Fireplace"/>
    <s v="No Garage"/>
    <s v="No Garage"/>
    <n v="0"/>
    <n v="0"/>
    <s v="No Garage"/>
    <s v="No Garage"/>
    <s v="N"/>
    <n v="321"/>
    <n v="0"/>
    <n v="0"/>
    <n v="0"/>
    <n v="0"/>
    <s v="No Fence"/>
    <n v="0"/>
    <n v="2007"/>
    <s v="Oth"/>
    <s v="Abnorml"/>
    <n v="0"/>
    <n v="0"/>
    <n v="1"/>
    <n v="3"/>
    <s v="Q3"/>
    <n v="30"/>
    <n v="30"/>
    <n v="1"/>
    <n v="2"/>
    <n v="0"/>
    <n v="1"/>
    <n v="0"/>
    <n v="0"/>
    <x v="110"/>
    <n v="117.60790225246734"/>
    <n v="150000"/>
    <n v="132931.42137827701"/>
    <n v="17068.578621722991"/>
    <n v="17068.578621722991"/>
    <x v="1"/>
    <n v="111"/>
    <x v="1"/>
  </r>
  <r>
    <n v="408"/>
    <x v="4"/>
    <s v="RL"/>
    <n v="63"/>
    <n v="15576"/>
    <s v="Missing"/>
    <s v="Reg"/>
    <s v="Lvl"/>
    <s v="Inside"/>
    <s v="Gtl"/>
    <s v="Crawfor"/>
    <s v="Norm"/>
    <s v="1Fam"/>
    <x v="4"/>
    <x v="3"/>
    <s v="Gable"/>
    <s v="CompShg"/>
    <s v="Wd Sdng"/>
    <s v="Plywood"/>
    <s v="None"/>
    <n v="0"/>
    <s v="TA"/>
    <s v="TA"/>
    <s v="BrkTil"/>
    <s v="Gd"/>
    <s v="TA"/>
    <s v="No"/>
    <s v="Unf"/>
    <n v="0"/>
    <s v="Unf"/>
    <n v="840"/>
    <s v="GasA"/>
    <s v="Ex"/>
    <s v="Y"/>
    <s v="SBrkr"/>
    <n v="840"/>
    <n v="0"/>
    <n v="1680"/>
    <x v="1"/>
    <n v="0"/>
    <n v="0"/>
    <n v="2"/>
    <n v="0"/>
    <n v="4"/>
    <n v="1"/>
    <s v="TA"/>
    <n v="8"/>
    <s v="Typ"/>
    <n v="0"/>
    <s v="No Fireplace"/>
    <s v="Attchd"/>
    <s v="Unf"/>
    <n v="1"/>
    <n v="308"/>
    <s v="TA"/>
    <s v="TA"/>
    <s v="Y"/>
    <n v="0"/>
    <n v="0"/>
    <n v="160"/>
    <n v="0"/>
    <n v="0"/>
    <s v="No Fence"/>
    <n v="0"/>
    <n v="2008"/>
    <s v="WD"/>
    <s v="Normal"/>
    <n v="0"/>
    <n v="0"/>
    <n v="1"/>
    <n v="3"/>
    <s v="Q1"/>
    <n v="93"/>
    <n v="32"/>
    <n v="2"/>
    <n v="0"/>
    <n v="1"/>
    <n v="0.5"/>
    <n v="1"/>
    <n v="0.11111111111111099"/>
    <x v="111"/>
    <n v="125.65775794999739"/>
    <n v="177000"/>
    <n v="160019.026450745"/>
    <n v="16980.973549254995"/>
    <n v="16980.973549254995"/>
    <x v="1"/>
    <n v="112"/>
    <x v="1"/>
  </r>
  <r>
    <n v="166"/>
    <x v="2"/>
    <s v="RL"/>
    <n v="62"/>
    <n v="10106"/>
    <s v="Missing"/>
    <s v="Reg"/>
    <s v="Lvl"/>
    <s v="Inside"/>
    <s v="Gtl"/>
    <s v="Edwards"/>
    <s v="Norm"/>
    <s v="2fmCon"/>
    <x v="2"/>
    <x v="3"/>
    <s v="Gable"/>
    <s v="CompShg"/>
    <s v="Wd Sdng"/>
    <s v="Wd Sdng"/>
    <s v="None"/>
    <n v="0"/>
    <s v="TA"/>
    <s v="Gd"/>
    <s v="BrkTil"/>
    <s v="TA"/>
    <s v="TA"/>
    <s v="No"/>
    <s v="ALQ"/>
    <n v="351"/>
    <s v="Rec"/>
    <n v="644"/>
    <s v="GasA"/>
    <s v="Gd"/>
    <s v="Y"/>
    <s v="SBrkr"/>
    <n v="808"/>
    <n v="0"/>
    <n v="1355"/>
    <x v="1"/>
    <n v="1"/>
    <n v="0"/>
    <n v="2"/>
    <n v="0"/>
    <n v="4"/>
    <n v="2"/>
    <s v="TA"/>
    <n v="6"/>
    <s v="Typ"/>
    <n v="0"/>
    <s v="No Fireplace"/>
    <s v="No Garage"/>
    <s v="No Garage"/>
    <n v="0"/>
    <n v="0"/>
    <s v="No Garage"/>
    <s v="No Garage"/>
    <s v="Y"/>
    <n v="140"/>
    <n v="0"/>
    <n v="0"/>
    <n v="0"/>
    <n v="0"/>
    <s v="No Fence"/>
    <n v="0"/>
    <n v="2008"/>
    <s v="WD"/>
    <s v="Normal"/>
    <n v="0"/>
    <n v="0"/>
    <n v="1"/>
    <n v="4"/>
    <s v="Q3"/>
    <n v="68"/>
    <n v="9"/>
    <n v="1"/>
    <n v="2"/>
    <n v="0.67698019801980203"/>
    <n v="0.59630996309963102"/>
    <n v="0.173913043478261"/>
    <n v="0"/>
    <x v="112"/>
    <n v="110.2057041782452"/>
    <n v="127500"/>
    <n v="110616.633375263"/>
    <n v="16883.366624736998"/>
    <n v="16883.366624736998"/>
    <x v="1"/>
    <n v="113"/>
    <x v="1"/>
  </r>
  <r>
    <n v="197"/>
    <x v="1"/>
    <s v="RL"/>
    <n v="79"/>
    <n v="9416"/>
    <s v="Missing"/>
    <s v="Reg"/>
    <s v="Lvl"/>
    <s v="Inside"/>
    <s v="Gtl"/>
    <s v="Somerst"/>
    <s v="Norm"/>
    <s v="1Fam"/>
    <x v="3"/>
    <x v="0"/>
    <s v="Hip"/>
    <s v="CompShg"/>
    <s v="CemntBd"/>
    <s v="CmentBd"/>
    <s v="Stone"/>
    <n v="205"/>
    <s v="Ex"/>
    <s v="TA"/>
    <s v="PConc"/>
    <s v="Ex"/>
    <s v="TA"/>
    <s v="No"/>
    <s v="GLQ"/>
    <n v="1126"/>
    <s v="Unf"/>
    <n v="1726"/>
    <s v="GasA"/>
    <s v="Ex"/>
    <s v="Y"/>
    <s v="SBrkr"/>
    <n v="1726"/>
    <n v="0"/>
    <n v="1726"/>
    <x v="1"/>
    <n v="1"/>
    <n v="0"/>
    <n v="2"/>
    <n v="0"/>
    <n v="3"/>
    <n v="1"/>
    <s v="Ex"/>
    <n v="8"/>
    <s v="Typ"/>
    <n v="1"/>
    <s v="Gd"/>
    <s v="Attchd"/>
    <s v="Fin"/>
    <n v="3"/>
    <n v="786"/>
    <s v="TA"/>
    <s v="TA"/>
    <s v="Y"/>
    <n v="171"/>
    <n v="138"/>
    <n v="0"/>
    <n v="0"/>
    <n v="266"/>
    <s v="No Fence"/>
    <n v="0"/>
    <n v="2007"/>
    <s v="New"/>
    <s v="Partial"/>
    <n v="0"/>
    <n v="0"/>
    <n v="1"/>
    <n v="4"/>
    <s v="Q3"/>
    <n v="0"/>
    <n v="0"/>
    <n v="2"/>
    <n v="2"/>
    <n v="0"/>
    <n v="1"/>
    <n v="0.34762456546929299"/>
    <n v="0.44444444444444398"/>
    <x v="113"/>
    <n v="157.61246240657468"/>
    <n v="311872"/>
    <n v="328600.85085835902"/>
    <n v="-16728.850858359016"/>
    <n v="16728.850858359016"/>
    <x v="0"/>
    <n v="114"/>
    <x v="1"/>
  </r>
  <r>
    <n v="108"/>
    <x v="1"/>
    <s v="RM"/>
    <n v="50"/>
    <n v="6000"/>
    <s v="Missing"/>
    <s v="Reg"/>
    <s v="Lvl"/>
    <s v="Inside"/>
    <s v="Gtl"/>
    <s v="OldTown"/>
    <s v="Norm"/>
    <s v="1Fam"/>
    <x v="2"/>
    <x v="0"/>
    <s v="Gable"/>
    <s v="CompShg"/>
    <s v="VinylSd"/>
    <s v="VinylSd"/>
    <s v="None"/>
    <n v="0"/>
    <s v="TA"/>
    <s v="TA"/>
    <s v="CBlock"/>
    <s v="TA"/>
    <s v="TA"/>
    <s v="No"/>
    <s v="ALQ"/>
    <n v="104"/>
    <s v="BLQ"/>
    <n v="789"/>
    <s v="GasA"/>
    <s v="Ex"/>
    <s v="Y"/>
    <s v="SBrkr"/>
    <n v="789"/>
    <n v="0"/>
    <n v="789"/>
    <x v="1"/>
    <n v="0"/>
    <n v="0"/>
    <n v="1"/>
    <n v="0"/>
    <n v="2"/>
    <n v="1"/>
    <s v="TA"/>
    <n v="5"/>
    <s v="Typ"/>
    <n v="0"/>
    <s v="No Fireplace"/>
    <s v="Detchd"/>
    <s v="Unf"/>
    <n v="1"/>
    <n v="250"/>
    <s v="TA"/>
    <s v="TA"/>
    <s v="Y"/>
    <n v="0"/>
    <n v="0"/>
    <n v="0"/>
    <n v="0"/>
    <n v="0"/>
    <s v="No Fence"/>
    <n v="0"/>
    <n v="2008"/>
    <s v="WD"/>
    <s v="Partial"/>
    <n v="0"/>
    <n v="0"/>
    <n v="1"/>
    <n v="1"/>
    <s v="Q2"/>
    <n v="60"/>
    <n v="58"/>
    <n v="1"/>
    <n v="2"/>
    <n v="0"/>
    <n v="1"/>
    <n v="0.65399239543726195"/>
    <n v="0.11111111111111099"/>
    <x v="114"/>
    <n v="105.74969808542542"/>
    <n v="115000"/>
    <n v="98408.188989801405"/>
    <n v="16591.811010198595"/>
    <n v="16591.811010198595"/>
    <x v="1"/>
    <n v="115"/>
    <x v="1"/>
  </r>
  <r>
    <n v="808"/>
    <x v="4"/>
    <s v="RL"/>
    <n v="144"/>
    <n v="21384"/>
    <s v="Missing"/>
    <s v="Reg"/>
    <s v="Lvl"/>
    <s v="Inside"/>
    <s v="Gtl"/>
    <s v="BrkSide"/>
    <s v="Norm"/>
    <s v="1Fam"/>
    <x v="2"/>
    <x v="1"/>
    <s v="Gable"/>
    <s v="CompShg"/>
    <s v="Wd Sdng"/>
    <s v="Wd Sdng"/>
    <s v="None"/>
    <n v="0"/>
    <s v="TA"/>
    <s v="TA"/>
    <s v="CBlock"/>
    <s v="TA"/>
    <s v="TA"/>
    <s v="Gd"/>
    <s v="GLQ"/>
    <n v="1309"/>
    <s v="Unf"/>
    <n v="1324"/>
    <s v="GasA"/>
    <s v="Ex"/>
    <s v="Y"/>
    <s v="SBrkr"/>
    <n v="1072"/>
    <n v="0"/>
    <n v="1576"/>
    <x v="1"/>
    <n v="2"/>
    <n v="0"/>
    <n v="1"/>
    <n v="1"/>
    <n v="3"/>
    <n v="1"/>
    <s v="Gd"/>
    <n v="6"/>
    <s v="Typ"/>
    <n v="1"/>
    <s v="TA"/>
    <s v="Attchd"/>
    <s v="RFn"/>
    <n v="2"/>
    <n v="528"/>
    <s v="TA"/>
    <s v="TA"/>
    <s v="Y"/>
    <n v="0"/>
    <n v="312"/>
    <n v="0"/>
    <n v="0"/>
    <n v="0"/>
    <s v="No Fence"/>
    <n v="0"/>
    <n v="2009"/>
    <s v="WD"/>
    <s v="Normal"/>
    <n v="0"/>
    <n v="0"/>
    <n v="1"/>
    <n v="4"/>
    <s v="Q2"/>
    <n v="86"/>
    <n v="5"/>
    <n v="1"/>
    <n v="2"/>
    <n v="0.47014925373134298"/>
    <n v="0.68020304568527901"/>
    <n v="1.1329305135951699E-2"/>
    <n v="0.11111111111111099"/>
    <x v="115"/>
    <n v="137.94660323703195"/>
    <n v="223500"/>
    <n v="207087.398212728"/>
    <n v="16412.601787271997"/>
    <n v="16412.601787271997"/>
    <x v="1"/>
    <n v="116"/>
    <x v="1"/>
  </r>
  <r>
    <n v="291"/>
    <x v="0"/>
    <s v="RL"/>
    <n v="120"/>
    <n v="15611"/>
    <s v="Missing"/>
    <s v="Reg"/>
    <s v="Lvl"/>
    <s v="Inside"/>
    <s v="Gtl"/>
    <s v="CollgCr"/>
    <s v="Norm"/>
    <s v="1Fam"/>
    <x v="1"/>
    <x v="0"/>
    <s v="Gable"/>
    <s v="CompShg"/>
    <s v="VinylSd"/>
    <s v="VinylSd"/>
    <s v="None"/>
    <n v="0"/>
    <s v="Gd"/>
    <s v="TA"/>
    <s v="PConc"/>
    <s v="Gd"/>
    <s v="TA"/>
    <s v="Av"/>
    <s v="Unf"/>
    <n v="0"/>
    <s v="Unf"/>
    <n v="1079"/>
    <s v="GasA"/>
    <s v="Ex"/>
    <s v="Y"/>
    <s v="SBrkr"/>
    <n v="1079"/>
    <n v="0"/>
    <n v="1919"/>
    <x v="1"/>
    <n v="0"/>
    <n v="0"/>
    <n v="2"/>
    <n v="1"/>
    <n v="3"/>
    <n v="1"/>
    <s v="Gd"/>
    <n v="8"/>
    <s v="Typ"/>
    <n v="1"/>
    <s v="Gd"/>
    <s v="Attchd"/>
    <s v="RFn"/>
    <n v="2"/>
    <n v="685"/>
    <s v="Gd"/>
    <s v="TA"/>
    <s v="Y"/>
    <n v="0"/>
    <n v="51"/>
    <n v="0"/>
    <n v="0"/>
    <n v="0"/>
    <s v="No Fence"/>
    <n v="0"/>
    <n v="2006"/>
    <s v="New"/>
    <s v="Partial"/>
    <n v="0"/>
    <n v="0"/>
    <n v="1"/>
    <n v="4"/>
    <s v="Q3"/>
    <n v="0"/>
    <n v="0"/>
    <n v="1"/>
    <n v="0"/>
    <n v="0.77849860982391095"/>
    <n v="0.56227201667535198"/>
    <n v="1"/>
    <n v="0.11111111111111099"/>
    <x v="116"/>
    <n v="140.31812245040123"/>
    <n v="233230"/>
    <n v="249559.970585323"/>
    <n v="-16329.970585322997"/>
    <n v="16329.970585322997"/>
    <x v="0"/>
    <n v="117"/>
    <x v="1"/>
  </r>
  <r>
    <n v="1298"/>
    <x v="12"/>
    <s v="RM"/>
    <n v="35"/>
    <n v="3675"/>
    <s v="Missing"/>
    <s v="Reg"/>
    <s v="Lvl"/>
    <s v="Inside"/>
    <s v="Gtl"/>
    <s v="Edwards"/>
    <s v="Norm"/>
    <s v="TwnhsE"/>
    <x v="4"/>
    <x v="0"/>
    <s v="Gable"/>
    <s v="CompShg"/>
    <s v="VinylSd"/>
    <s v="VinylSd"/>
    <s v="BrkFace"/>
    <n v="82"/>
    <s v="TA"/>
    <s v="TA"/>
    <s v="PConc"/>
    <s v="Gd"/>
    <s v="TA"/>
    <s v="Gd"/>
    <s v="GLQ"/>
    <n v="547"/>
    <s v="Unf"/>
    <n v="547"/>
    <s v="GasA"/>
    <s v="Gd"/>
    <s v="Y"/>
    <s v="SBrkr"/>
    <n v="1072"/>
    <n v="0"/>
    <n v="1072"/>
    <x v="1"/>
    <n v="1"/>
    <n v="0"/>
    <n v="2"/>
    <n v="0"/>
    <n v="2"/>
    <n v="1"/>
    <s v="TA"/>
    <n v="5"/>
    <s v="Typ"/>
    <n v="0"/>
    <s v="No Fireplace"/>
    <s v="Basment"/>
    <s v="Fin"/>
    <n v="2"/>
    <n v="525"/>
    <s v="TA"/>
    <s v="TA"/>
    <s v="Y"/>
    <n v="0"/>
    <n v="44"/>
    <n v="0"/>
    <n v="0"/>
    <n v="0"/>
    <s v="No Fence"/>
    <n v="0"/>
    <n v="2006"/>
    <s v="New"/>
    <s v="Partial"/>
    <n v="0"/>
    <n v="0"/>
    <n v="1"/>
    <n v="4"/>
    <s v="Q2"/>
    <n v="1"/>
    <n v="0"/>
    <n v="1"/>
    <n v="2"/>
    <n v="0"/>
    <n v="1"/>
    <n v="0"/>
    <n v="0"/>
    <x v="117"/>
    <n v="114.40663558587232"/>
    <n v="140000"/>
    <n v="156232.41598142401"/>
    <n v="-16232.415981424012"/>
    <n v="16232.415981424012"/>
    <x v="0"/>
    <n v="118"/>
    <x v="1"/>
  </r>
  <r>
    <n v="861"/>
    <x v="3"/>
    <s v="RL"/>
    <n v="55"/>
    <n v="7642"/>
    <s v="Missing"/>
    <s v="Reg"/>
    <s v="Lvl"/>
    <s v="Corner"/>
    <s v="Gtl"/>
    <s v="Crawfor"/>
    <s v="Norm"/>
    <s v="1Fam"/>
    <x v="3"/>
    <x v="2"/>
    <s v="Gable"/>
    <s v="CompShg"/>
    <s v="Wd Sdng"/>
    <s v="Wd Sdng"/>
    <s v="None"/>
    <n v="0"/>
    <s v="Gd"/>
    <s v="TA"/>
    <s v="BrkTil"/>
    <s v="TA"/>
    <s v="TA"/>
    <s v="No"/>
    <s v="Unf"/>
    <n v="0"/>
    <s v="Unf"/>
    <n v="912"/>
    <s v="GasA"/>
    <s v="Gd"/>
    <s v="Y"/>
    <s v="SBrkr"/>
    <n v="912"/>
    <n v="0"/>
    <n v="1426"/>
    <x v="1"/>
    <n v="0"/>
    <n v="0"/>
    <n v="1"/>
    <n v="1"/>
    <n v="3"/>
    <n v="1"/>
    <s v="Gd"/>
    <n v="7"/>
    <s v="Typ"/>
    <n v="1"/>
    <s v="Gd"/>
    <s v="Detchd"/>
    <s v="Unf"/>
    <n v="1"/>
    <n v="216"/>
    <s v="TA"/>
    <s v="TA"/>
    <s v="Y"/>
    <n v="0"/>
    <n v="240"/>
    <n v="0"/>
    <n v="0"/>
    <n v="0"/>
    <s v="GdPrv"/>
    <n v="0"/>
    <n v="2007"/>
    <s v="WD"/>
    <s v="Normal"/>
    <n v="0"/>
    <n v="0"/>
    <n v="1"/>
    <n v="4"/>
    <s v="Q2"/>
    <n v="89"/>
    <n v="9"/>
    <n v="1"/>
    <n v="0"/>
    <n v="0.56359649122806998"/>
    <n v="0.63955119214586298"/>
    <n v="1"/>
    <n v="0"/>
    <x v="118"/>
    <n v="129.25749026199534"/>
    <n v="189950"/>
    <n v="173878.18398576"/>
    <n v="16071.816014240001"/>
    <n v="16071.816014240001"/>
    <x v="1"/>
    <n v="119"/>
    <x v="1"/>
  </r>
  <r>
    <n v="284"/>
    <x v="1"/>
    <s v="RL"/>
    <n v="74"/>
    <n v="9612"/>
    <s v="Missing"/>
    <s v="Reg"/>
    <s v="Lvl"/>
    <s v="Inside"/>
    <s v="Gtl"/>
    <s v="Somerst"/>
    <s v="Feedr"/>
    <s v="1Fam"/>
    <x v="1"/>
    <x v="0"/>
    <s v="Gable"/>
    <s v="CompShg"/>
    <s v="VinylSd"/>
    <s v="VinylSd"/>
    <s v="Stone"/>
    <n v="72"/>
    <s v="Gd"/>
    <s v="TA"/>
    <s v="PConc"/>
    <s v="Gd"/>
    <s v="TA"/>
    <s v="No"/>
    <s v="Unf"/>
    <n v="0"/>
    <s v="Unf"/>
    <n v="1468"/>
    <s v="GasA"/>
    <s v="Ex"/>
    <s v="Y"/>
    <s v="SBrkr"/>
    <n v="1468"/>
    <n v="0"/>
    <n v="1468"/>
    <x v="1"/>
    <n v="0"/>
    <n v="0"/>
    <n v="2"/>
    <n v="0"/>
    <n v="3"/>
    <n v="1"/>
    <s v="Gd"/>
    <n v="6"/>
    <s v="Typ"/>
    <n v="1"/>
    <s v="Gd"/>
    <s v="Attchd"/>
    <s v="Fin"/>
    <n v="3"/>
    <n v="898"/>
    <s v="TA"/>
    <s v="TA"/>
    <s v="Y"/>
    <n v="210"/>
    <n v="150"/>
    <n v="0"/>
    <n v="0"/>
    <n v="0"/>
    <s v="No Fence"/>
    <n v="0"/>
    <n v="2009"/>
    <s v="New"/>
    <s v="Partial"/>
    <n v="0"/>
    <n v="0"/>
    <n v="1"/>
    <n v="4"/>
    <s v="Q4"/>
    <n v="1"/>
    <n v="0"/>
    <n v="1"/>
    <n v="0"/>
    <n v="0"/>
    <n v="1"/>
    <n v="1"/>
    <n v="0.11111111111111099"/>
    <x v="119"/>
    <n v="143.01532622193304"/>
    <n v="244600"/>
    <n v="228579.611686566"/>
    <n v="16020.388313433999"/>
    <n v="16020.388313433999"/>
    <x v="1"/>
    <n v="120"/>
    <x v="1"/>
  </r>
  <r>
    <n v="1290"/>
    <x v="0"/>
    <s v="RL"/>
    <n v="86"/>
    <n v="11065"/>
    <s v="Missing"/>
    <s v="IR1"/>
    <s v="Lvl"/>
    <s v="Inside"/>
    <s v="Gtl"/>
    <s v="NridgHt"/>
    <s v="Norm"/>
    <s v="1Fam"/>
    <x v="1"/>
    <x v="0"/>
    <s v="Gable"/>
    <s v="CompShg"/>
    <s v="VinylSd"/>
    <s v="VinylSd"/>
    <s v="Stone"/>
    <n v="788"/>
    <s v="Gd"/>
    <s v="TA"/>
    <s v="PConc"/>
    <s v="Gd"/>
    <s v="TA"/>
    <s v="Mn"/>
    <s v="Unf"/>
    <n v="0"/>
    <s v="Unf"/>
    <n v="1085"/>
    <s v="GasA"/>
    <s v="Ex"/>
    <s v="Y"/>
    <s v="SBrkr"/>
    <n v="1120"/>
    <n v="0"/>
    <n v="1970"/>
    <x v="1"/>
    <n v="0"/>
    <n v="0"/>
    <n v="2"/>
    <n v="1"/>
    <n v="3"/>
    <n v="1"/>
    <s v="Ex"/>
    <n v="8"/>
    <s v="Typ"/>
    <n v="1"/>
    <s v="Gd"/>
    <s v="BuiltIn"/>
    <s v="Fin"/>
    <n v="3"/>
    <n v="753"/>
    <s v="TA"/>
    <s v="TA"/>
    <s v="Y"/>
    <n v="177"/>
    <n v="74"/>
    <n v="0"/>
    <n v="0"/>
    <n v="0"/>
    <s v="No Fence"/>
    <n v="0"/>
    <n v="2006"/>
    <s v="New"/>
    <s v="Partial"/>
    <n v="0"/>
    <n v="0"/>
    <n v="1"/>
    <n v="4"/>
    <s v="Q4"/>
    <n v="0"/>
    <n v="0"/>
    <n v="1"/>
    <n v="0"/>
    <n v="0.75892857142857095"/>
    <n v="0.56852791878172604"/>
    <n v="1"/>
    <n v="0.22222222222222199"/>
    <x v="120"/>
    <n v="151.17588787864008"/>
    <n v="281000"/>
    <n v="296683.95955190202"/>
    <n v="-15683.959551902022"/>
    <n v="15683.959551902022"/>
    <x v="0"/>
    <n v="121"/>
    <x v="1"/>
  </r>
  <r>
    <n v="555"/>
    <x v="0"/>
    <s v="RL"/>
    <n v="85"/>
    <n v="10625"/>
    <s v="Missing"/>
    <s v="Reg"/>
    <s v="Lvl"/>
    <s v="Inside"/>
    <s v="Gtl"/>
    <s v="NridgHt"/>
    <s v="Norm"/>
    <s v="1Fam"/>
    <x v="3"/>
    <x v="0"/>
    <s v="Gable"/>
    <s v="CompShg"/>
    <s v="VinylSd"/>
    <s v="VinylSd"/>
    <s v="BrkFace"/>
    <n v="292"/>
    <s v="Gd"/>
    <s v="TA"/>
    <s v="PConc"/>
    <s v="Gd"/>
    <s v="TA"/>
    <s v="No"/>
    <s v="GLQ"/>
    <n v="866"/>
    <s v="Unf"/>
    <n v="998"/>
    <s v="GasA"/>
    <s v="Ex"/>
    <s v="Y"/>
    <s v="SBrkr"/>
    <n v="1006"/>
    <n v="0"/>
    <n v="2046"/>
    <x v="0"/>
    <n v="1"/>
    <n v="0"/>
    <n v="2"/>
    <n v="1"/>
    <n v="3"/>
    <n v="1"/>
    <s v="Gd"/>
    <n v="8"/>
    <s v="Typ"/>
    <n v="1"/>
    <s v="Gd"/>
    <s v="BuiltIn"/>
    <s v="RFn"/>
    <n v="3"/>
    <n v="871"/>
    <s v="TA"/>
    <s v="TA"/>
    <s v="Y"/>
    <n v="320"/>
    <n v="62"/>
    <n v="0"/>
    <n v="0"/>
    <n v="0"/>
    <s v="No Fence"/>
    <n v="0"/>
    <n v="2008"/>
    <s v="WD"/>
    <s v="Normal"/>
    <n v="0"/>
    <n v="0"/>
    <n v="1"/>
    <n v="4"/>
    <s v="Q3"/>
    <n v="5"/>
    <n v="4"/>
    <n v="1"/>
    <n v="2"/>
    <n v="1.0337972166998"/>
    <n v="0.49169110459433002"/>
    <n v="0.132264529058116"/>
    <n v="0.11111111111111099"/>
    <x v="121"/>
    <n v="151.81942282225361"/>
    <n v="284000"/>
    <n v="268708.25548903499"/>
    <n v="15291.744510965014"/>
    <n v="15291.744510965014"/>
    <x v="1"/>
    <n v="122"/>
    <x v="1"/>
  </r>
  <r>
    <n v="265"/>
    <x v="11"/>
    <s v="RM"/>
    <n v="30"/>
    <n v="5232"/>
    <s v="Grvl"/>
    <s v="IR3"/>
    <s v="Bnk"/>
    <s v="Inside"/>
    <s v="Gtl"/>
    <s v="OldTown"/>
    <s v="Artery"/>
    <s v="1Fam"/>
    <x v="2"/>
    <x v="0"/>
    <s v="Gable"/>
    <s v="CompShg"/>
    <s v="Wd Sdng"/>
    <s v="Wd Sdng"/>
    <s v="None"/>
    <n v="0"/>
    <s v="TA"/>
    <s v="TA"/>
    <s v="BrkTil"/>
    <s v="Fa"/>
    <s v="TA"/>
    <s v="No"/>
    <s v="Unf"/>
    <n v="0"/>
    <s v="Unf"/>
    <n v="680"/>
    <s v="GasA"/>
    <s v="Gd"/>
    <s v="N"/>
    <s v="FuseP"/>
    <n v="764"/>
    <n v="0"/>
    <n v="764"/>
    <x v="1"/>
    <n v="0"/>
    <n v="0"/>
    <n v="1"/>
    <n v="0"/>
    <n v="2"/>
    <n v="1"/>
    <s v="TA"/>
    <n v="4"/>
    <s v="Typ"/>
    <n v="0"/>
    <s v="No Fireplace"/>
    <s v="Detchd"/>
    <s v="Unf"/>
    <n v="2"/>
    <n v="504"/>
    <s v="TA"/>
    <s v="TA"/>
    <s v="N"/>
    <n v="0"/>
    <n v="0"/>
    <n v="0"/>
    <n v="0"/>
    <n v="0"/>
    <s v="No Fence"/>
    <n v="0"/>
    <n v="2008"/>
    <s v="WD"/>
    <s v="Normal"/>
    <n v="0"/>
    <n v="0"/>
    <n v="1"/>
    <n v="4"/>
    <s v="Q2"/>
    <n v="83"/>
    <n v="4"/>
    <n v="1"/>
    <n v="0"/>
    <n v="0"/>
    <n v="1"/>
    <n v="1"/>
    <n v="0"/>
    <x v="122"/>
    <n v="88.171685734224994"/>
    <n v="73000"/>
    <n v="88261.100395831003"/>
    <n v="-15261.100395831003"/>
    <n v="15261.100395831003"/>
    <x v="0"/>
    <n v="123"/>
    <x v="1"/>
  </r>
  <r>
    <n v="1448"/>
    <x v="0"/>
    <s v="RL"/>
    <n v="80"/>
    <n v="10000"/>
    <s v="Missing"/>
    <s v="Reg"/>
    <s v="Lvl"/>
    <s v="Inside"/>
    <s v="Gtl"/>
    <s v="CollgCr"/>
    <s v="Norm"/>
    <s v="1Fam"/>
    <x v="1"/>
    <x v="0"/>
    <s v="Gable"/>
    <s v="CompShg"/>
    <s v="VinylSd"/>
    <s v="VinylSd"/>
    <s v="BrkFace"/>
    <n v="438"/>
    <s v="Gd"/>
    <s v="TA"/>
    <s v="PConc"/>
    <s v="Gd"/>
    <s v="TA"/>
    <s v="No"/>
    <s v="GLQ"/>
    <n v="1079"/>
    <s v="Unf"/>
    <n v="1220"/>
    <s v="GasA"/>
    <s v="Ex"/>
    <s v="Y"/>
    <s v="SBrkr"/>
    <n v="1220"/>
    <n v="0"/>
    <n v="2090"/>
    <x v="0"/>
    <n v="1"/>
    <n v="0"/>
    <n v="2"/>
    <n v="1"/>
    <n v="3"/>
    <n v="1"/>
    <s v="Gd"/>
    <n v="8"/>
    <s v="Typ"/>
    <n v="1"/>
    <s v="TA"/>
    <s v="Attchd"/>
    <s v="RFn"/>
    <n v="2"/>
    <n v="556"/>
    <s v="TA"/>
    <s v="TA"/>
    <s v="Y"/>
    <n v="0"/>
    <n v="65"/>
    <n v="0"/>
    <n v="0"/>
    <n v="0"/>
    <s v="No Fence"/>
    <n v="0"/>
    <n v="2007"/>
    <s v="WD"/>
    <s v="Normal"/>
    <n v="0"/>
    <n v="0"/>
    <n v="1"/>
    <n v="4"/>
    <s v="Q4"/>
    <n v="12"/>
    <n v="11"/>
    <n v="1"/>
    <n v="2"/>
    <n v="0.713114754098361"/>
    <n v="0.58373205741626799"/>
    <n v="0.11557377049180299"/>
    <n v="0.11111111111111099"/>
    <x v="123"/>
    <n v="141.93336415251105"/>
    <n v="240000"/>
    <n v="255009.15940760501"/>
    <n v="-15009.15940760501"/>
    <n v="15009.15940760501"/>
    <x v="0"/>
    <n v="124"/>
    <x v="1"/>
  </r>
  <r>
    <n v="241"/>
    <x v="1"/>
    <s v="FV"/>
    <n v="75"/>
    <n v="9000"/>
    <s v="Missing"/>
    <s v="Reg"/>
    <s v="Lvl"/>
    <s v="Inside"/>
    <s v="Gtl"/>
    <s v="Somerst"/>
    <s v="Norm"/>
    <s v="1Fam"/>
    <x v="1"/>
    <x v="0"/>
    <s v="Gable"/>
    <s v="CompShg"/>
    <s v="VinylSd"/>
    <s v="VinylSd"/>
    <s v="Stone"/>
    <n v="36"/>
    <s v="Gd"/>
    <s v="TA"/>
    <s v="PConc"/>
    <s v="Gd"/>
    <s v="TA"/>
    <s v="Av"/>
    <s v="GLQ"/>
    <n v="1078"/>
    <s v="Unf"/>
    <n v="1566"/>
    <s v="GasA"/>
    <s v="Ex"/>
    <s v="Y"/>
    <s v="SBrkr"/>
    <n v="1566"/>
    <n v="0"/>
    <n v="1566"/>
    <x v="1"/>
    <n v="1"/>
    <n v="0"/>
    <n v="2"/>
    <n v="0"/>
    <n v="3"/>
    <n v="1"/>
    <s v="Gd"/>
    <n v="7"/>
    <s v="Typ"/>
    <n v="0"/>
    <s v="No Fireplace"/>
    <s v="Attchd"/>
    <s v="RFn"/>
    <n v="2"/>
    <n v="750"/>
    <s v="TA"/>
    <s v="TA"/>
    <s v="Y"/>
    <n v="144"/>
    <n v="168"/>
    <n v="0"/>
    <n v="0"/>
    <n v="0"/>
    <s v="No Fence"/>
    <n v="0"/>
    <n v="2010"/>
    <s v="WD"/>
    <s v="Normal"/>
    <n v="0"/>
    <n v="0"/>
    <n v="1"/>
    <n v="4"/>
    <s v="Q2"/>
    <n v="2"/>
    <n v="2"/>
    <n v="1"/>
    <n v="2"/>
    <n v="0"/>
    <n v="1"/>
    <n v="0.31162196679438098"/>
    <n v="0.11111111111111099"/>
    <x v="124"/>
    <n v="147.11322735567742"/>
    <n v="262500"/>
    <n v="247598.65991478201"/>
    <n v="14901.340085217991"/>
    <n v="14901.340085217991"/>
    <x v="1"/>
    <n v="125"/>
    <x v="1"/>
  </r>
  <r>
    <n v="1326"/>
    <x v="11"/>
    <s v="RM"/>
    <n v="40"/>
    <n v="3636"/>
    <s v="Missing"/>
    <s v="Reg"/>
    <s v="Lvl"/>
    <s v="Inside"/>
    <s v="Gtl"/>
    <s v="IDOTRR"/>
    <s v="Norm"/>
    <s v="1Fam"/>
    <x v="6"/>
    <x v="4"/>
    <s v="Gable"/>
    <s v="CompShg"/>
    <s v="AsbShng"/>
    <s v="AsbShng"/>
    <s v="None"/>
    <n v="0"/>
    <s v="TA"/>
    <s v="TA"/>
    <s v="BrkTil"/>
    <s v="TA"/>
    <s v="Fa"/>
    <s v="No"/>
    <s v="Unf"/>
    <n v="0"/>
    <s v="Unf"/>
    <n v="796"/>
    <s v="GasA"/>
    <s v="Fa"/>
    <s v="N"/>
    <s v="SBrkr"/>
    <n v="796"/>
    <n v="0"/>
    <n v="796"/>
    <x v="1"/>
    <n v="0"/>
    <n v="0"/>
    <n v="1"/>
    <n v="0"/>
    <n v="2"/>
    <n v="1"/>
    <s v="TA"/>
    <n v="5"/>
    <s v="Typ"/>
    <n v="0"/>
    <s v="No Fireplace"/>
    <s v="No Garage"/>
    <s v="No Garage"/>
    <n v="0"/>
    <n v="0"/>
    <s v="No Garage"/>
    <s v="No Garage"/>
    <s v="N"/>
    <n v="0"/>
    <n v="0"/>
    <n v="100"/>
    <n v="0"/>
    <n v="0"/>
    <s v="MnPrv"/>
    <n v="0"/>
    <n v="2008"/>
    <s v="WD"/>
    <s v="Normal"/>
    <n v="0"/>
    <n v="0"/>
    <n v="1"/>
    <n v="1"/>
    <s v="Q1"/>
    <n v="86"/>
    <n v="58"/>
    <n v="1"/>
    <n v="0"/>
    <n v="0"/>
    <n v="1"/>
    <n v="1"/>
    <n v="0"/>
    <x v="125"/>
    <n v="78.730874576233376"/>
    <n v="55000"/>
    <n v="69848.167513800799"/>
    <n v="-14848.167513800799"/>
    <n v="14848.167513800799"/>
    <x v="0"/>
    <n v="126"/>
    <x v="1"/>
  </r>
  <r>
    <n v="890"/>
    <x v="1"/>
    <s v="RL"/>
    <n v="128"/>
    <n v="12160"/>
    <s v="Missing"/>
    <s v="Reg"/>
    <s v="Lvl"/>
    <s v="Inside"/>
    <s v="Gtl"/>
    <s v="NAmes"/>
    <s v="Feedr"/>
    <s v="1Fam"/>
    <x v="4"/>
    <x v="4"/>
    <s v="Hip"/>
    <s v="CompShg"/>
    <s v="Wd Sdng"/>
    <s v="Wd Sdng"/>
    <s v="BrkFace"/>
    <n v="90"/>
    <s v="TA"/>
    <s v="TA"/>
    <s v="CBlock"/>
    <s v="TA"/>
    <s v="TA"/>
    <s v="No"/>
    <s v="BLQ"/>
    <n v="1024"/>
    <s v="Unf"/>
    <n v="1505"/>
    <s v="GasA"/>
    <s v="Ex"/>
    <s v="Y"/>
    <s v="SBrkr"/>
    <n v="1505"/>
    <n v="0"/>
    <n v="1505"/>
    <x v="1"/>
    <n v="1"/>
    <n v="0"/>
    <n v="1"/>
    <n v="0"/>
    <n v="2"/>
    <n v="1"/>
    <s v="TA"/>
    <n v="6"/>
    <s v="Typ"/>
    <n v="1"/>
    <s v="TA"/>
    <s v="Attchd"/>
    <s v="RFn"/>
    <n v="2"/>
    <n v="505"/>
    <s v="TA"/>
    <s v="TA"/>
    <s v="Y"/>
    <n v="0"/>
    <n v="0"/>
    <n v="0"/>
    <n v="162"/>
    <n v="0"/>
    <s v="No Fence"/>
    <n v="0"/>
    <n v="2009"/>
    <s v="WD"/>
    <s v="Normal"/>
    <n v="0"/>
    <n v="0"/>
    <n v="1"/>
    <n v="2"/>
    <s v="Q1"/>
    <n v="56"/>
    <n v="56"/>
    <n v="1"/>
    <n v="2"/>
    <n v="0"/>
    <n v="1"/>
    <n v="0.319601328903655"/>
    <n v="0.11111111111111099"/>
    <x v="126"/>
    <n v="117.4509346262146"/>
    <n v="149500"/>
    <n v="164151.429925217"/>
    <n v="-14651.429925217002"/>
    <n v="14651.429925217002"/>
    <x v="0"/>
    <n v="127"/>
    <x v="1"/>
  </r>
  <r>
    <n v="149"/>
    <x v="1"/>
    <s v="RL"/>
    <n v="63"/>
    <n v="7500"/>
    <s v="Missing"/>
    <s v="Reg"/>
    <s v="Lvl"/>
    <s v="Inside"/>
    <s v="Gtl"/>
    <s v="SawyerW"/>
    <s v="Norm"/>
    <s v="1Fam"/>
    <x v="3"/>
    <x v="0"/>
    <s v="Gable"/>
    <s v="CompShg"/>
    <s v="VinylSd"/>
    <s v="VinylSd"/>
    <s v="BrkFace"/>
    <n v="120"/>
    <s v="TA"/>
    <s v="TA"/>
    <s v="PConc"/>
    <s v="Gd"/>
    <s v="TA"/>
    <s v="No"/>
    <s v="GLQ"/>
    <n v="680"/>
    <s v="Unf"/>
    <n v="1080"/>
    <s v="GasA"/>
    <s v="Ex"/>
    <s v="Y"/>
    <s v="SBrkr"/>
    <n v="1080"/>
    <n v="0"/>
    <n v="1080"/>
    <x v="1"/>
    <n v="1"/>
    <n v="0"/>
    <n v="1"/>
    <n v="0"/>
    <n v="3"/>
    <n v="1"/>
    <s v="Gd"/>
    <n v="6"/>
    <s v="Typ"/>
    <n v="0"/>
    <s v="No Fireplace"/>
    <s v="No Garage"/>
    <s v="No Garage"/>
    <n v="0"/>
    <n v="0"/>
    <s v="No Garage"/>
    <s v="No Garage"/>
    <s v="Y"/>
    <n v="0"/>
    <n v="0"/>
    <n v="0"/>
    <n v="0"/>
    <n v="0"/>
    <s v="No Fence"/>
    <n v="0"/>
    <n v="2008"/>
    <s v="WD"/>
    <s v="Normal"/>
    <n v="0"/>
    <n v="0"/>
    <n v="1"/>
    <n v="4"/>
    <s v="Q2"/>
    <n v="4"/>
    <n v="3"/>
    <n v="1"/>
    <n v="2"/>
    <n v="0"/>
    <n v="1"/>
    <n v="0.37037037037037002"/>
    <n v="0.11111111111111099"/>
    <x v="127"/>
    <n v="114.73281389480779"/>
    <n v="141000"/>
    <n v="155641.013716649"/>
    <n v="-14641.013716649002"/>
    <n v="14641.013716649002"/>
    <x v="0"/>
    <n v="128"/>
    <x v="1"/>
  </r>
  <r>
    <n v="475"/>
    <x v="5"/>
    <s v="RL"/>
    <n v="41"/>
    <n v="5330"/>
    <s v="Missing"/>
    <s v="Reg"/>
    <s v="Lvl"/>
    <s v="Inside"/>
    <s v="Gtl"/>
    <s v="StoneBr"/>
    <s v="Norm"/>
    <s v="TwnhsE"/>
    <x v="1"/>
    <x v="0"/>
    <s v="Gable"/>
    <s v="CompShg"/>
    <s v="CemntBd"/>
    <s v="CmentBd"/>
    <s v="None"/>
    <n v="0"/>
    <s v="Gd"/>
    <s v="TA"/>
    <s v="PConc"/>
    <s v="Gd"/>
    <s v="TA"/>
    <s v="Av"/>
    <s v="GLQ"/>
    <n v="1196"/>
    <s v="Unf"/>
    <n v="1494"/>
    <s v="GasA"/>
    <s v="Ex"/>
    <s v="Y"/>
    <s v="SBrkr"/>
    <n v="1652"/>
    <n v="0"/>
    <n v="1652"/>
    <x v="1"/>
    <n v="1"/>
    <n v="0"/>
    <n v="2"/>
    <n v="0"/>
    <n v="2"/>
    <n v="1"/>
    <s v="Ex"/>
    <n v="6"/>
    <s v="Typ"/>
    <n v="0"/>
    <s v="No Fireplace"/>
    <s v="Attchd"/>
    <s v="RFn"/>
    <n v="2"/>
    <n v="499"/>
    <s v="TA"/>
    <s v="TA"/>
    <s v="Y"/>
    <n v="96"/>
    <n v="48"/>
    <n v="0"/>
    <n v="0"/>
    <n v="0"/>
    <s v="No Fence"/>
    <n v="0"/>
    <n v="2007"/>
    <s v="WD"/>
    <s v="Normal"/>
    <n v="0"/>
    <n v="0"/>
    <n v="1"/>
    <n v="4"/>
    <s v="Q3"/>
    <n v="7"/>
    <n v="7"/>
    <n v="2"/>
    <n v="2"/>
    <n v="0"/>
    <n v="1"/>
    <n v="0.19946452476573001"/>
    <n v="0.22222222222222199"/>
    <x v="128"/>
    <n v="144.50054616668243"/>
    <n v="251000"/>
    <n v="265596.91346045799"/>
    <n v="-14596.913460457989"/>
    <n v="14596.913460457989"/>
    <x v="0"/>
    <n v="129"/>
    <x v="1"/>
  </r>
  <r>
    <n v="1217"/>
    <x v="6"/>
    <s v="RM"/>
    <n v="68"/>
    <n v="8930"/>
    <s v="Missing"/>
    <s v="Reg"/>
    <s v="Lvl"/>
    <s v="Inside"/>
    <s v="Gtl"/>
    <s v="Sawyer"/>
    <s v="RRAe"/>
    <s v="Duplex"/>
    <x v="4"/>
    <x v="0"/>
    <s v="Gable"/>
    <s v="CompShg"/>
    <s v="VinylSd"/>
    <s v="VinylSd"/>
    <s v="None"/>
    <n v="0"/>
    <s v="TA"/>
    <s v="TA"/>
    <s v="Slab"/>
    <s v="No Basement"/>
    <s v="No Basement"/>
    <s v="No Basement"/>
    <s v="No Basement"/>
    <n v="0"/>
    <s v="No Basement"/>
    <n v="0"/>
    <s v="GasA"/>
    <s v="TA"/>
    <s v="Y"/>
    <s v="SBrkr"/>
    <n v="1318"/>
    <n v="0"/>
    <n v="1902"/>
    <x v="1"/>
    <n v="0"/>
    <n v="0"/>
    <n v="2"/>
    <n v="0"/>
    <n v="4"/>
    <n v="2"/>
    <s v="TA"/>
    <n v="8"/>
    <s v="Typ"/>
    <n v="0"/>
    <s v="No Fireplace"/>
    <s v="Attchd"/>
    <s v="Unf"/>
    <n v="2"/>
    <n v="539"/>
    <s v="TA"/>
    <s v="TA"/>
    <s v="Y"/>
    <n v="0"/>
    <n v="0"/>
    <n v="0"/>
    <n v="0"/>
    <n v="0"/>
    <s v="No Fence"/>
    <n v="0"/>
    <n v="2010"/>
    <s v="WD"/>
    <s v="Normal"/>
    <n v="0"/>
    <n v="0"/>
    <n v="1"/>
    <n v="3"/>
    <s v="Q2"/>
    <n v="32"/>
    <n v="32"/>
    <n v="1"/>
    <n v="-1"/>
    <n v="0.44309559939302001"/>
    <n v="0.69295478443743397"/>
    <n v="-1"/>
    <n v="0"/>
    <x v="129"/>
    <n v="104.63746485485613"/>
    <n v="112000"/>
    <n v="126595.283234114"/>
    <n v="-14595.283234114002"/>
    <n v="14595.283234114002"/>
    <x v="0"/>
    <n v="130"/>
    <x v="1"/>
  </r>
  <r>
    <n v="1225"/>
    <x v="0"/>
    <s v="RL"/>
    <n v="60"/>
    <n v="15384"/>
    <s v="Missing"/>
    <s v="IR1"/>
    <s v="Lvl"/>
    <s v="Inside"/>
    <s v="Gtl"/>
    <s v="Gilbert"/>
    <s v="RRAn"/>
    <s v="1Fam"/>
    <x v="3"/>
    <x v="0"/>
    <s v="Gable"/>
    <s v="CompShg"/>
    <s v="VinylSd"/>
    <s v="VinylSd"/>
    <s v="None"/>
    <n v="0"/>
    <s v="Gd"/>
    <s v="TA"/>
    <s v="PConc"/>
    <s v="Gd"/>
    <s v="TA"/>
    <s v="Av"/>
    <s v="GLQ"/>
    <n v="724"/>
    <s v="Unf"/>
    <n v="788"/>
    <s v="GasA"/>
    <s v="Ex"/>
    <s v="Y"/>
    <s v="SBrkr"/>
    <n v="788"/>
    <n v="0"/>
    <n v="1490"/>
    <x v="1"/>
    <n v="1"/>
    <n v="0"/>
    <n v="2"/>
    <n v="1"/>
    <n v="3"/>
    <n v="1"/>
    <s v="Gd"/>
    <n v="8"/>
    <s v="Typ"/>
    <n v="1"/>
    <s v="Gd"/>
    <s v="Attchd"/>
    <s v="Fin"/>
    <n v="2"/>
    <n v="388"/>
    <s v="TA"/>
    <s v="TA"/>
    <s v="Y"/>
    <n v="100"/>
    <n v="75"/>
    <n v="0"/>
    <n v="0"/>
    <n v="0"/>
    <s v="No Fence"/>
    <n v="0"/>
    <n v="2008"/>
    <s v="WD"/>
    <s v="Normal"/>
    <n v="0"/>
    <n v="0"/>
    <n v="1"/>
    <n v="4"/>
    <s v="Q1"/>
    <n v="4"/>
    <n v="3"/>
    <n v="1"/>
    <n v="2"/>
    <n v="0.89086294416243605"/>
    <n v="0.52885906040268504"/>
    <n v="8.1218274111675107E-2"/>
    <n v="0.11111111111111099"/>
    <x v="130"/>
    <n v="127.62246515677394"/>
    <n v="184000"/>
    <n v="198337.15502429599"/>
    <n v="-14337.155024295993"/>
    <n v="14337.155024295993"/>
    <x v="0"/>
    <n v="131"/>
    <x v="1"/>
  </r>
  <r>
    <n v="1338"/>
    <x v="11"/>
    <s v="RM"/>
    <n v="153"/>
    <n v="4118"/>
    <s v="Grvl"/>
    <s v="IR1"/>
    <s v="Bnk"/>
    <s v="Corner"/>
    <s v="Mod"/>
    <s v="OldTown"/>
    <s v="Feedr"/>
    <s v="1Fam"/>
    <x v="6"/>
    <x v="4"/>
    <s v="Gable"/>
    <s v="CompShg"/>
    <s v="Wd Sdng"/>
    <s v="Wd Sdng"/>
    <s v="None"/>
    <n v="0"/>
    <s v="TA"/>
    <s v="TA"/>
    <s v="CBlock"/>
    <s v="TA"/>
    <s v="TA"/>
    <s v="No"/>
    <s v="Unf"/>
    <n v="0"/>
    <s v="Unf"/>
    <n v="693"/>
    <s v="Grav"/>
    <s v="Fa"/>
    <s v="N"/>
    <s v="FuseA"/>
    <n v="693"/>
    <n v="0"/>
    <n v="693"/>
    <x v="1"/>
    <n v="0"/>
    <n v="0"/>
    <n v="1"/>
    <n v="0"/>
    <n v="2"/>
    <n v="1"/>
    <s v="Fa"/>
    <n v="4"/>
    <s v="Typ"/>
    <n v="0"/>
    <s v="No Fireplace"/>
    <s v="No Garage"/>
    <s v="No Garage"/>
    <n v="0"/>
    <n v="0"/>
    <s v="No Garage"/>
    <s v="No Garage"/>
    <s v="N"/>
    <n v="0"/>
    <n v="20"/>
    <n v="0"/>
    <n v="0"/>
    <n v="0"/>
    <s v="No Fence"/>
    <n v="0"/>
    <n v="2006"/>
    <s v="WD"/>
    <s v="Normal"/>
    <n v="0"/>
    <n v="0"/>
    <n v="1"/>
    <n v="1"/>
    <s v="Q1"/>
    <n v="65"/>
    <n v="56"/>
    <n v="1"/>
    <n v="0"/>
    <n v="0"/>
    <n v="1"/>
    <n v="1"/>
    <n v="0"/>
    <x v="131"/>
    <n v="77.279396409051941"/>
    <n v="52500"/>
    <n v="66788.737750965505"/>
    <n v="-14288.737750965505"/>
    <n v="14288.737750965505"/>
    <x v="0"/>
    <n v="132"/>
    <x v="1"/>
  </r>
  <r>
    <n v="1350"/>
    <x v="4"/>
    <s v="RM"/>
    <n v="50"/>
    <n v="5250"/>
    <s v="Pave"/>
    <s v="Reg"/>
    <s v="Lvl"/>
    <s v="Inside"/>
    <s v="Gtl"/>
    <s v="OldTown"/>
    <s v="Norm"/>
    <s v="1Fam"/>
    <x v="1"/>
    <x v="0"/>
    <s v="Gable"/>
    <s v="CompShg"/>
    <s v="MetalSd"/>
    <s v="MetalSd"/>
    <s v="None"/>
    <n v="0"/>
    <s v="TA"/>
    <s v="Gd"/>
    <s v="BrkTil"/>
    <s v="TA"/>
    <s v="Fa"/>
    <s v="No"/>
    <s v="LwQ"/>
    <n v="259"/>
    <s v="Unf"/>
    <n v="684"/>
    <s v="OthW"/>
    <s v="Fa"/>
    <s v="N"/>
    <s v="SBrkr"/>
    <n v="938"/>
    <n v="205"/>
    <n v="2358"/>
    <x v="0"/>
    <n v="0"/>
    <n v="0"/>
    <n v="2"/>
    <n v="0"/>
    <n v="4"/>
    <n v="1"/>
    <s v="TA"/>
    <n v="8"/>
    <s v="Typ"/>
    <n v="0"/>
    <s v="No Fireplace"/>
    <s v="No Garage"/>
    <s v="No Garage"/>
    <n v="0"/>
    <n v="0"/>
    <s v="No Garage"/>
    <s v="No Garage"/>
    <s v="Y"/>
    <n v="0"/>
    <n v="54"/>
    <n v="20"/>
    <n v="0"/>
    <n v="0"/>
    <s v="No Fence"/>
    <n v="0"/>
    <n v="2008"/>
    <s v="WD"/>
    <s v="Normal"/>
    <n v="0"/>
    <n v="0"/>
    <n v="1"/>
    <n v="3"/>
    <s v="Q4"/>
    <n v="136"/>
    <n v="21"/>
    <n v="1"/>
    <n v="2"/>
    <n v="1.2953091684435001"/>
    <n v="0.39779474130619202"/>
    <n v="0.62134502923976598"/>
    <n v="0"/>
    <x v="132"/>
    <n v="108.27892421539754"/>
    <n v="122000"/>
    <n v="136235.15717501901"/>
    <n v="-14235.157175019005"/>
    <n v="14235.157175019005"/>
    <x v="0"/>
    <n v="133"/>
    <x v="1"/>
  </r>
  <r>
    <n v="668"/>
    <x v="1"/>
    <s v="RL"/>
    <n v="65"/>
    <n v="8125"/>
    <s v="Missing"/>
    <s v="Reg"/>
    <s v="Lvl"/>
    <s v="Inside"/>
    <s v="Gtl"/>
    <s v="SawyerW"/>
    <s v="Norm"/>
    <s v="1Fam"/>
    <x v="4"/>
    <x v="0"/>
    <s v="Gable"/>
    <s v="CompShg"/>
    <s v="HdBoard"/>
    <s v="HdBoard"/>
    <s v="BrkFace"/>
    <n v="258"/>
    <s v="TA"/>
    <s v="TA"/>
    <s v="PConc"/>
    <s v="Gd"/>
    <s v="TA"/>
    <s v="No"/>
    <s v="GLQ"/>
    <n v="1138"/>
    <s v="Unf"/>
    <n v="1408"/>
    <s v="GasA"/>
    <s v="Ex"/>
    <s v="Y"/>
    <s v="SBrkr"/>
    <n v="1679"/>
    <n v="0"/>
    <n v="1679"/>
    <x v="1"/>
    <n v="1"/>
    <n v="0"/>
    <n v="2"/>
    <n v="0"/>
    <n v="3"/>
    <n v="1"/>
    <s v="Gd"/>
    <n v="7"/>
    <s v="Typ"/>
    <n v="1"/>
    <s v="Fa"/>
    <s v="Attchd"/>
    <s v="RFn"/>
    <n v="2"/>
    <n v="575"/>
    <s v="TA"/>
    <s v="TA"/>
    <s v="Y"/>
    <n v="224"/>
    <n v="42"/>
    <n v="0"/>
    <n v="0"/>
    <n v="0"/>
    <s v="No Fence"/>
    <n v="0"/>
    <n v="2008"/>
    <s v="WD"/>
    <s v="Normal"/>
    <n v="0"/>
    <n v="0"/>
    <n v="1"/>
    <n v="4"/>
    <s v="Q4"/>
    <n v="14"/>
    <n v="10"/>
    <n v="1"/>
    <n v="2"/>
    <n v="0"/>
    <n v="1"/>
    <n v="0.19176136363636401"/>
    <n v="0.11111111111111099"/>
    <x v="133"/>
    <n v="130.2184098636082"/>
    <n v="193500"/>
    <n v="207703.10822130801"/>
    <n v="-14203.108221308008"/>
    <n v="14203.108221308008"/>
    <x v="0"/>
    <n v="134"/>
    <x v="1"/>
  </r>
  <r>
    <n v="1353"/>
    <x v="3"/>
    <s v="RM"/>
    <n v="50"/>
    <n v="6000"/>
    <s v="Missing"/>
    <s v="Reg"/>
    <s v="Lvl"/>
    <s v="Inside"/>
    <s v="Gtl"/>
    <s v="BrkSide"/>
    <s v="Norm"/>
    <s v="1Fam"/>
    <x v="4"/>
    <x v="5"/>
    <s v="Gable"/>
    <s v="CompShg"/>
    <s v="MetalSd"/>
    <s v="MetalSd"/>
    <s v="None"/>
    <n v="0"/>
    <s v="Gd"/>
    <s v="TA"/>
    <s v="BrkTil"/>
    <s v="TA"/>
    <s v="TA"/>
    <s v="No"/>
    <s v="Unf"/>
    <n v="0"/>
    <s v="Unf"/>
    <n v="698"/>
    <s v="GasA"/>
    <s v="TA"/>
    <s v="Y"/>
    <s v="SBrkr"/>
    <n v="786"/>
    <n v="0"/>
    <n v="1176"/>
    <x v="1"/>
    <n v="0"/>
    <n v="0"/>
    <n v="1"/>
    <n v="0"/>
    <n v="2"/>
    <n v="1"/>
    <s v="TA"/>
    <n v="4"/>
    <s v="Typ"/>
    <n v="0"/>
    <s v="No Fireplace"/>
    <s v="Detchd"/>
    <s v="Unf"/>
    <n v="2"/>
    <n v="624"/>
    <s v="TA"/>
    <s v="TA"/>
    <s v="N"/>
    <n v="210"/>
    <n v="0"/>
    <n v="0"/>
    <n v="0"/>
    <n v="0"/>
    <s v="No Fence"/>
    <n v="0"/>
    <n v="2009"/>
    <s v="WD"/>
    <s v="Normal"/>
    <n v="0"/>
    <n v="0"/>
    <n v="1"/>
    <n v="4"/>
    <s v="Q3"/>
    <n v="72"/>
    <n v="9"/>
    <n v="1"/>
    <n v="0"/>
    <n v="0.49618320610687"/>
    <n v="0.66836734693877597"/>
    <n v="1"/>
    <n v="0"/>
    <x v="134"/>
    <n v="112.72098622404805"/>
    <n v="134900"/>
    <n v="148949.06770171199"/>
    <n v="-14049.067701711989"/>
    <n v="14049.067701711989"/>
    <x v="0"/>
    <n v="135"/>
    <x v="1"/>
  </r>
  <r>
    <n v="1078"/>
    <x v="1"/>
    <s v="RL"/>
    <n v="69"/>
    <n v="15870"/>
    <s v="Missing"/>
    <s v="IR1"/>
    <s v="Lvl"/>
    <s v="Corner"/>
    <s v="Gtl"/>
    <s v="NAmes"/>
    <s v="Norm"/>
    <s v="1Fam"/>
    <x v="2"/>
    <x v="0"/>
    <s v="Gable"/>
    <s v="CompShg"/>
    <s v="VinylSd"/>
    <s v="Plywood"/>
    <s v="None"/>
    <n v="0"/>
    <s v="TA"/>
    <s v="TA"/>
    <s v="CBlock"/>
    <s v="TA"/>
    <s v="TA"/>
    <s v="Mn"/>
    <s v="BLQ"/>
    <n v="75"/>
    <s v="Rec"/>
    <n v="1096"/>
    <s v="GasA"/>
    <s v="Ex"/>
    <s v="Y"/>
    <s v="SBrkr"/>
    <n v="1096"/>
    <n v="0"/>
    <n v="1096"/>
    <x v="1"/>
    <n v="1"/>
    <n v="0"/>
    <n v="1"/>
    <n v="0"/>
    <n v="3"/>
    <n v="1"/>
    <s v="TA"/>
    <n v="6"/>
    <s v="Typ"/>
    <n v="0"/>
    <s v="No Fireplace"/>
    <s v="Attchd"/>
    <s v="Fin"/>
    <n v="1"/>
    <n v="299"/>
    <s v="TA"/>
    <s v="TA"/>
    <s v="Y"/>
    <n v="240"/>
    <n v="32"/>
    <n v="0"/>
    <n v="0"/>
    <n v="0"/>
    <s v="No Fence"/>
    <n v="0"/>
    <n v="2006"/>
    <s v="WD"/>
    <s v="Abnorml"/>
    <n v="0"/>
    <n v="0"/>
    <n v="1"/>
    <n v="2"/>
    <s v="Q1"/>
    <n v="37"/>
    <n v="37"/>
    <n v="2"/>
    <n v="2"/>
    <n v="0"/>
    <n v="1"/>
    <n v="0.20985401459854"/>
    <n v="0.11111111111111099"/>
    <x v="135"/>
    <n v="114.0133709808035"/>
    <n v="138800"/>
    <n v="124778.24990686199"/>
    <n v="14021.750093138005"/>
    <n v="14021.750093138005"/>
    <x v="1"/>
    <n v="136"/>
    <x v="1"/>
  </r>
  <r>
    <n v="626"/>
    <x v="1"/>
    <s v="RL"/>
    <n v="87"/>
    <n v="10000"/>
    <s v="Missing"/>
    <s v="IR1"/>
    <s v="Lvl"/>
    <s v="Corner"/>
    <s v="Gtl"/>
    <s v="NAmes"/>
    <s v="Norm"/>
    <s v="1Fam"/>
    <x v="4"/>
    <x v="1"/>
    <s v="Hip"/>
    <s v="CompShg"/>
    <s v="Wd Sdng"/>
    <s v="Wd Sdng"/>
    <s v="BrkFace"/>
    <n v="261"/>
    <s v="TA"/>
    <s v="TA"/>
    <s v="CBlock"/>
    <s v="TA"/>
    <s v="TA"/>
    <s v="No"/>
    <s v="Unf"/>
    <n v="0"/>
    <s v="Unf"/>
    <n v="1116"/>
    <s v="GasA"/>
    <s v="TA"/>
    <s v="Y"/>
    <s v="SBrkr"/>
    <n v="1116"/>
    <n v="0"/>
    <n v="1116"/>
    <x v="1"/>
    <n v="0"/>
    <n v="0"/>
    <n v="1"/>
    <n v="1"/>
    <n v="3"/>
    <n v="1"/>
    <s v="TA"/>
    <n v="5"/>
    <s v="Typ"/>
    <n v="0"/>
    <s v="No Fireplace"/>
    <s v="Attchd"/>
    <s v="Unf"/>
    <n v="2"/>
    <n v="440"/>
    <s v="TA"/>
    <s v="TA"/>
    <s v="Y"/>
    <n v="0"/>
    <n v="0"/>
    <n v="0"/>
    <n v="0"/>
    <n v="385"/>
    <s v="No Fence"/>
    <n v="0"/>
    <n v="2010"/>
    <s v="WD"/>
    <s v="Normal"/>
    <n v="0"/>
    <n v="0"/>
    <n v="1"/>
    <n v="2"/>
    <s v="Q1"/>
    <n v="48"/>
    <n v="48"/>
    <n v="1"/>
    <n v="0"/>
    <n v="0"/>
    <n v="1"/>
    <n v="1"/>
    <n v="0"/>
    <x v="136"/>
    <n v="120.68352673090325"/>
    <n v="160000"/>
    <n v="146173.08690097899"/>
    <n v="13826.913099021011"/>
    <n v="13826.913099021011"/>
    <x v="1"/>
    <n v="137"/>
    <x v="1"/>
  </r>
  <r>
    <n v="1420"/>
    <x v="1"/>
    <s v="RL"/>
    <n v="69"/>
    <n v="16381"/>
    <s v="Missing"/>
    <s v="IR1"/>
    <s v="Lvl"/>
    <s v="Inside"/>
    <s v="Gtl"/>
    <s v="Crawfor"/>
    <s v="Norm"/>
    <s v="1Fam"/>
    <x v="4"/>
    <x v="0"/>
    <s v="Gable"/>
    <s v="CompShg"/>
    <s v="Plywood"/>
    <s v="Plywood"/>
    <s v="BrkFace"/>
    <n v="312"/>
    <s v="Gd"/>
    <s v="Gd"/>
    <s v="CBlock"/>
    <s v="TA"/>
    <s v="TA"/>
    <s v="Av"/>
    <s v="Rec"/>
    <n v="1110"/>
    <s v="Unf"/>
    <n v="1844"/>
    <s v="GasA"/>
    <s v="Gd"/>
    <s v="Y"/>
    <s v="SBrkr"/>
    <n v="1844"/>
    <n v="0"/>
    <n v="1844"/>
    <x v="1"/>
    <n v="1"/>
    <n v="0"/>
    <n v="2"/>
    <n v="0"/>
    <n v="3"/>
    <n v="1"/>
    <s v="Gd"/>
    <n v="7"/>
    <s v="Typ"/>
    <n v="1"/>
    <s v="TA"/>
    <s v="Attchd"/>
    <s v="RFn"/>
    <n v="2"/>
    <n v="540"/>
    <s v="TA"/>
    <s v="TA"/>
    <s v="Y"/>
    <n v="0"/>
    <n v="73"/>
    <n v="216"/>
    <n v="0"/>
    <n v="0"/>
    <s v="No Fence"/>
    <n v="0"/>
    <n v="2006"/>
    <s v="WD"/>
    <s v="Normal"/>
    <n v="0"/>
    <n v="0"/>
    <n v="1"/>
    <n v="2"/>
    <s v="Q4"/>
    <n v="37"/>
    <n v="37"/>
    <n v="1"/>
    <n v="2"/>
    <n v="0"/>
    <n v="1"/>
    <n v="0.398047722342733"/>
    <n v="0"/>
    <x v="137"/>
    <n v="137.82307814041127"/>
    <n v="223000"/>
    <n v="236596.267055923"/>
    <n v="-13596.267055923003"/>
    <n v="13596.267055923003"/>
    <x v="0"/>
    <n v="138"/>
    <x v="1"/>
  </r>
  <r>
    <n v="335"/>
    <x v="0"/>
    <s v="RL"/>
    <n v="59"/>
    <n v="9042"/>
    <s v="Missing"/>
    <s v="IR1"/>
    <s v="Lvl"/>
    <s v="Inside"/>
    <s v="Gtl"/>
    <s v="Gilbert"/>
    <s v="Norm"/>
    <s v="1Fam"/>
    <x v="4"/>
    <x v="0"/>
    <s v="Gable"/>
    <s v="CompShg"/>
    <s v="VinylSd"/>
    <s v="VinylSd"/>
    <s v="None"/>
    <n v="0"/>
    <s v="TA"/>
    <s v="TA"/>
    <s v="PConc"/>
    <s v="Gd"/>
    <s v="TA"/>
    <s v="Gd"/>
    <s v="GLQ"/>
    <n v="828"/>
    <s v="Unf"/>
    <n v="943"/>
    <s v="GasA"/>
    <s v="Gd"/>
    <s v="Y"/>
    <s v="SBrkr"/>
    <n v="943"/>
    <n v="0"/>
    <n v="1638"/>
    <x v="1"/>
    <n v="1"/>
    <n v="0"/>
    <n v="2"/>
    <n v="1"/>
    <n v="3"/>
    <n v="1"/>
    <s v="TA"/>
    <n v="7"/>
    <s v="Typ"/>
    <n v="2"/>
    <s v="TA"/>
    <s v="Attchd"/>
    <s v="Fin"/>
    <n v="2"/>
    <n v="472"/>
    <s v="TA"/>
    <s v="TA"/>
    <s v="Y"/>
    <n v="100"/>
    <n v="38"/>
    <n v="0"/>
    <n v="0"/>
    <n v="0"/>
    <s v="No Fence"/>
    <n v="0"/>
    <n v="2008"/>
    <s v="WD"/>
    <s v="Normal"/>
    <n v="0"/>
    <n v="0"/>
    <n v="1"/>
    <n v="4"/>
    <s v="Q3"/>
    <n v="10"/>
    <n v="10"/>
    <n v="1"/>
    <n v="2"/>
    <n v="0.73700954400848395"/>
    <n v="0.57570207570207599"/>
    <n v="0.12195121951219499"/>
    <n v="0"/>
    <x v="138"/>
    <n v="129.81368892796843"/>
    <n v="192000"/>
    <n v="205578.620104448"/>
    <n v="-13578.620104447997"/>
    <n v="13578.620104447997"/>
    <x v="0"/>
    <n v="139"/>
    <x v="1"/>
  </r>
  <r>
    <n v="1304"/>
    <x v="1"/>
    <s v="RL"/>
    <n v="73"/>
    <n v="8688"/>
    <s v="Missing"/>
    <s v="Reg"/>
    <s v="Lvl"/>
    <s v="Inside"/>
    <s v="Gtl"/>
    <s v="Somerst"/>
    <s v="Norm"/>
    <s v="1Fam"/>
    <x v="3"/>
    <x v="0"/>
    <s v="Gable"/>
    <s v="CompShg"/>
    <s v="VinylSd"/>
    <s v="VinylSd"/>
    <s v="BrkFace"/>
    <n v="228"/>
    <s v="Gd"/>
    <s v="TA"/>
    <s v="PConc"/>
    <s v="Gd"/>
    <s v="TA"/>
    <s v="Av"/>
    <s v="Unf"/>
    <n v="0"/>
    <s v="Unf"/>
    <n v="1616"/>
    <s v="GasA"/>
    <s v="Ex"/>
    <s v="Y"/>
    <s v="SBrkr"/>
    <n v="1616"/>
    <n v="0"/>
    <n v="1616"/>
    <x v="1"/>
    <n v="0"/>
    <n v="0"/>
    <n v="2"/>
    <n v="0"/>
    <n v="3"/>
    <n v="1"/>
    <s v="Gd"/>
    <n v="7"/>
    <s v="Typ"/>
    <n v="0"/>
    <s v="No Fireplace"/>
    <s v="Attchd"/>
    <s v="RFn"/>
    <n v="3"/>
    <n v="834"/>
    <s v="TA"/>
    <s v="TA"/>
    <s v="Y"/>
    <n v="208"/>
    <n v="59"/>
    <n v="0"/>
    <n v="0"/>
    <n v="0"/>
    <s v="No Fence"/>
    <n v="0"/>
    <n v="2006"/>
    <s v="WD"/>
    <s v="Normal"/>
    <n v="0"/>
    <n v="0"/>
    <n v="1"/>
    <n v="4"/>
    <s v="Q2"/>
    <n v="1"/>
    <n v="1"/>
    <n v="1"/>
    <n v="0"/>
    <n v="0"/>
    <n v="1"/>
    <n v="1"/>
    <n v="0.11111111111111099"/>
    <x v="139"/>
    <n v="140.02165094499296"/>
    <n v="232000"/>
    <n v="218552.46320770899"/>
    <n v="13447.536792291008"/>
    <n v="13447.536792291008"/>
    <x v="1"/>
    <n v="140"/>
    <x v="1"/>
  </r>
  <r>
    <n v="1086"/>
    <x v="8"/>
    <s v="RL"/>
    <n v="73"/>
    <n v="9069"/>
    <s v="Missing"/>
    <s v="Reg"/>
    <s v="Lvl"/>
    <s v="Inside"/>
    <s v="Gtl"/>
    <s v="SawyerW"/>
    <s v="Norm"/>
    <s v="1Fam"/>
    <x v="4"/>
    <x v="1"/>
    <s v="Gable"/>
    <s v="CompShg"/>
    <s v="HdBoard"/>
    <s v="HdBoard"/>
    <s v="None"/>
    <n v="0"/>
    <s v="TA"/>
    <s v="TA"/>
    <s v="PConc"/>
    <s v="Gd"/>
    <s v="TA"/>
    <s v="Av"/>
    <s v="GLQ"/>
    <n v="747"/>
    <s v="Unf"/>
    <n v="936"/>
    <s v="GasA"/>
    <s v="Ex"/>
    <s v="Y"/>
    <s v="SBrkr"/>
    <n v="996"/>
    <n v="0"/>
    <n v="996"/>
    <x v="1"/>
    <n v="1"/>
    <n v="0"/>
    <n v="1"/>
    <n v="0"/>
    <n v="2"/>
    <n v="1"/>
    <s v="Gd"/>
    <n v="5"/>
    <s v="Typ"/>
    <n v="0"/>
    <s v="No Fireplace"/>
    <s v="Attchd"/>
    <s v="Unf"/>
    <n v="2"/>
    <n v="564"/>
    <s v="TA"/>
    <s v="TA"/>
    <s v="Y"/>
    <n v="120"/>
    <n v="0"/>
    <n v="0"/>
    <n v="0"/>
    <n v="0"/>
    <s v="No Fence"/>
    <n v="0"/>
    <n v="2010"/>
    <s v="WD"/>
    <s v="Normal"/>
    <n v="0"/>
    <n v="0"/>
    <n v="1"/>
    <n v="4"/>
    <s v="Q2"/>
    <n v="18"/>
    <n v="18"/>
    <n v="1"/>
    <n v="2"/>
    <n v="0"/>
    <n v="1"/>
    <n v="0.20192307692307701"/>
    <n v="0.11111111111111099"/>
    <x v="140"/>
    <n v="116.66133284564744"/>
    <n v="147000"/>
    <n v="160363.89635127501"/>
    <n v="-13363.896351275005"/>
    <n v="13363.896351275005"/>
    <x v="0"/>
    <n v="141"/>
    <x v="1"/>
  </r>
  <r>
    <n v="180"/>
    <x v="11"/>
    <s v="RM"/>
    <n v="60"/>
    <n v="8520"/>
    <s v="Missing"/>
    <s v="Reg"/>
    <s v="Lvl"/>
    <s v="Inside"/>
    <s v="Gtl"/>
    <s v="OldTown"/>
    <s v="Norm"/>
    <s v="1Fam"/>
    <x v="2"/>
    <x v="1"/>
    <s v="Gable"/>
    <s v="CompShg"/>
    <s v="Wd Sdng"/>
    <s v="Wd Sdng"/>
    <s v="None"/>
    <n v="0"/>
    <s v="Gd"/>
    <s v="TA"/>
    <s v="CBlock"/>
    <s v="TA"/>
    <s v="TA"/>
    <s v="No"/>
    <s v="Unf"/>
    <n v="0"/>
    <s v="Unf"/>
    <n v="968"/>
    <s v="GasA"/>
    <s v="TA"/>
    <s v="Y"/>
    <s v="SBrkr"/>
    <n v="968"/>
    <n v="0"/>
    <n v="968"/>
    <x v="1"/>
    <n v="0"/>
    <n v="0"/>
    <n v="1"/>
    <n v="0"/>
    <n v="2"/>
    <n v="1"/>
    <s v="TA"/>
    <n v="5"/>
    <s v="Typ"/>
    <n v="0"/>
    <s v="No Fireplace"/>
    <s v="Detchd"/>
    <s v="Unf"/>
    <n v="2"/>
    <n v="480"/>
    <s v="Fa"/>
    <s v="TA"/>
    <s v="N"/>
    <n v="0"/>
    <n v="0"/>
    <n v="184"/>
    <n v="0"/>
    <n v="0"/>
    <s v="No Fence"/>
    <n v="0"/>
    <n v="2007"/>
    <s v="WD"/>
    <s v="Normal"/>
    <n v="0"/>
    <n v="0"/>
    <n v="1"/>
    <n v="4"/>
    <s v="Q3"/>
    <n v="84"/>
    <n v="1"/>
    <n v="1"/>
    <n v="0"/>
    <n v="0"/>
    <n v="1"/>
    <n v="1"/>
    <n v="0"/>
    <x v="141"/>
    <n v="100.00000000000004"/>
    <n v="100000"/>
    <n v="113349.911319028"/>
    <n v="-13349.911319028004"/>
    <n v="13349.911319028004"/>
    <x v="0"/>
    <n v="142"/>
    <x v="1"/>
  </r>
  <r>
    <n v="534"/>
    <x v="1"/>
    <s v="RL"/>
    <n v="50"/>
    <n v="5000"/>
    <s v="Missing"/>
    <s v="Reg"/>
    <s v="Low"/>
    <s v="Inside"/>
    <s v="Mod"/>
    <s v="BrkSide"/>
    <s v="Norm"/>
    <s v="1Fam"/>
    <x v="7"/>
    <x v="6"/>
    <s v="Gable"/>
    <s v="CompShg"/>
    <s v="VinylSd"/>
    <s v="VinylSd"/>
    <s v="None"/>
    <n v="0"/>
    <s v="Fa"/>
    <s v="Fa"/>
    <s v="Slab"/>
    <s v="No Basement"/>
    <s v="No Basement"/>
    <s v="No Basement"/>
    <s v="No Basement"/>
    <n v="0"/>
    <s v="No Basement"/>
    <n v="0"/>
    <s v="GasA"/>
    <s v="Fa"/>
    <s v="N"/>
    <s v="FuseF"/>
    <n v="334"/>
    <n v="0"/>
    <n v="334"/>
    <x v="1"/>
    <n v="0"/>
    <n v="0"/>
    <n v="1"/>
    <n v="0"/>
    <n v="1"/>
    <n v="1"/>
    <s v="Fa"/>
    <n v="2"/>
    <s v="Typ"/>
    <n v="0"/>
    <s v="No Fireplace"/>
    <s v="No Garage"/>
    <s v="No Garage"/>
    <n v="0"/>
    <n v="0"/>
    <s v="No Garage"/>
    <s v="No Garage"/>
    <s v="N"/>
    <n v="0"/>
    <n v="0"/>
    <n v="0"/>
    <n v="0"/>
    <n v="0"/>
    <s v="No Fence"/>
    <n v="0"/>
    <n v="2007"/>
    <s v="WD"/>
    <s v="Normal"/>
    <n v="0"/>
    <n v="0"/>
    <n v="1"/>
    <n v="1"/>
    <s v="Q1"/>
    <n v="61"/>
    <n v="57"/>
    <n v="1"/>
    <n v="-1"/>
    <n v="0"/>
    <n v="1"/>
    <n v="-1"/>
    <n v="0"/>
    <x v="142"/>
    <n v="68.826711569246314"/>
    <n v="39300"/>
    <n v="52583.390515666702"/>
    <n v="-13283.390515666702"/>
    <n v="13283.390515666702"/>
    <x v="0"/>
    <n v="143"/>
    <x v="1"/>
  </r>
  <r>
    <n v="632"/>
    <x v="5"/>
    <s v="RL"/>
    <n v="34"/>
    <n v="4590"/>
    <s v="Missing"/>
    <s v="Reg"/>
    <s v="Lvl"/>
    <s v="Inside"/>
    <s v="Gtl"/>
    <s v="NridgHt"/>
    <s v="Norm"/>
    <s v="Twnhs"/>
    <x v="1"/>
    <x v="0"/>
    <s v="Gable"/>
    <s v="CompShg"/>
    <s v="VinylSd"/>
    <s v="VinylSd"/>
    <s v="Stone"/>
    <n v="108"/>
    <s v="Gd"/>
    <s v="TA"/>
    <s v="PConc"/>
    <s v="Gd"/>
    <s v="Gd"/>
    <s v="Mn"/>
    <s v="GLQ"/>
    <n v="24"/>
    <s v="Unf"/>
    <n v="1554"/>
    <s v="GasA"/>
    <s v="Ex"/>
    <s v="Y"/>
    <s v="SBrkr"/>
    <n v="1554"/>
    <n v="0"/>
    <n v="1554"/>
    <x v="1"/>
    <n v="0"/>
    <n v="0"/>
    <n v="2"/>
    <n v="0"/>
    <n v="2"/>
    <n v="1"/>
    <s v="Gd"/>
    <n v="6"/>
    <s v="Typ"/>
    <n v="1"/>
    <s v="Gd"/>
    <s v="Attchd"/>
    <s v="RFn"/>
    <n v="2"/>
    <n v="627"/>
    <s v="TA"/>
    <s v="TA"/>
    <s v="Y"/>
    <n v="156"/>
    <n v="73"/>
    <n v="0"/>
    <n v="0"/>
    <n v="0"/>
    <s v="No Fence"/>
    <n v="0"/>
    <n v="2007"/>
    <s v="WD"/>
    <s v="Normal"/>
    <n v="0"/>
    <n v="0"/>
    <n v="1"/>
    <n v="4"/>
    <s v="Q3"/>
    <n v="1"/>
    <n v="1"/>
    <n v="1"/>
    <n v="2"/>
    <n v="0"/>
    <n v="1"/>
    <n v="0.98455598455598503"/>
    <n v="0.11111111111111099"/>
    <x v="143"/>
    <n v="134.4230084602523"/>
    <n v="209500"/>
    <n v="222708.28733955501"/>
    <n v="-13208.287339555012"/>
    <n v="13208.287339555012"/>
    <x v="0"/>
    <n v="144"/>
    <x v="1"/>
  </r>
  <r>
    <n v="1287"/>
    <x v="1"/>
    <s v="RL"/>
    <n v="69"/>
    <n v="9790"/>
    <s v="Missing"/>
    <s v="Reg"/>
    <s v="Lvl"/>
    <s v="Inside"/>
    <s v="Gtl"/>
    <s v="NWAmes"/>
    <s v="Feedr"/>
    <s v="1Fam"/>
    <x v="4"/>
    <x v="0"/>
    <s v="Hip"/>
    <s v="CompShg"/>
    <s v="HdBoard"/>
    <s v="HdBoard"/>
    <s v="BrkFace"/>
    <n v="451"/>
    <s v="TA"/>
    <s v="TA"/>
    <s v="CBlock"/>
    <s v="TA"/>
    <s v="TA"/>
    <s v="No"/>
    <s v="ALQ"/>
    <n v="569"/>
    <s v="Rec"/>
    <n v="1328"/>
    <s v="GasA"/>
    <s v="TA"/>
    <s v="Y"/>
    <s v="SBrkr"/>
    <n v="1328"/>
    <n v="0"/>
    <n v="1328"/>
    <x v="1"/>
    <n v="1"/>
    <n v="0"/>
    <n v="1"/>
    <n v="1"/>
    <n v="3"/>
    <n v="1"/>
    <s v="TA"/>
    <n v="6"/>
    <s v="Typ"/>
    <n v="2"/>
    <s v="Gd"/>
    <s v="Attchd"/>
    <s v="Unf"/>
    <n v="2"/>
    <n v="528"/>
    <s v="TA"/>
    <s v="TA"/>
    <s v="Y"/>
    <n v="0"/>
    <n v="26"/>
    <n v="0"/>
    <n v="0"/>
    <n v="0"/>
    <s v="No Fence"/>
    <n v="0"/>
    <n v="2010"/>
    <s v="WD"/>
    <s v="Normal"/>
    <n v="0"/>
    <n v="0"/>
    <n v="1"/>
    <n v="2"/>
    <s v="Q2"/>
    <n v="47"/>
    <n v="47"/>
    <n v="1"/>
    <n v="2"/>
    <n v="0"/>
    <n v="1"/>
    <n v="0.51054216867469904"/>
    <n v="0"/>
    <x v="144"/>
    <n v="115.38103090968389"/>
    <n v="143000"/>
    <n v="156105.542487509"/>
    <n v="-13105.542487508996"/>
    <n v="13105.542487508996"/>
    <x v="0"/>
    <n v="145"/>
    <x v="1"/>
  </r>
  <r>
    <n v="526"/>
    <x v="1"/>
    <s v="FV"/>
    <n v="62"/>
    <n v="7500"/>
    <s v="Pave"/>
    <s v="Reg"/>
    <s v="Lvl"/>
    <s v="Inside"/>
    <s v="Gtl"/>
    <s v="Somerst"/>
    <s v="Norm"/>
    <s v="1Fam"/>
    <x v="3"/>
    <x v="0"/>
    <s v="Gable"/>
    <s v="CompShg"/>
    <s v="VinylSd"/>
    <s v="VinylSd"/>
    <s v="None"/>
    <n v="0"/>
    <s v="Gd"/>
    <s v="TA"/>
    <s v="PConc"/>
    <s v="Gd"/>
    <s v="TA"/>
    <s v="No"/>
    <s v="Unf"/>
    <n v="0"/>
    <s v="Unf"/>
    <n v="1257"/>
    <s v="GasA"/>
    <s v="Ex"/>
    <s v="Y"/>
    <s v="SBrkr"/>
    <n v="1266"/>
    <n v="0"/>
    <n v="1266"/>
    <x v="1"/>
    <n v="0"/>
    <n v="0"/>
    <n v="2"/>
    <n v="0"/>
    <n v="3"/>
    <n v="1"/>
    <s v="Gd"/>
    <n v="6"/>
    <s v="Typ"/>
    <n v="1"/>
    <s v="TA"/>
    <s v="Attchd"/>
    <s v="Unf"/>
    <n v="2"/>
    <n v="453"/>
    <s v="TA"/>
    <s v="TA"/>
    <s v="Y"/>
    <n v="38"/>
    <n v="144"/>
    <n v="0"/>
    <n v="0"/>
    <n v="0"/>
    <s v="No Fence"/>
    <n v="0"/>
    <n v="2006"/>
    <s v="WD"/>
    <s v="Normal"/>
    <n v="0"/>
    <n v="0"/>
    <n v="1"/>
    <n v="4"/>
    <s v="Q2"/>
    <n v="1"/>
    <n v="1"/>
    <n v="1"/>
    <n v="0"/>
    <n v="0"/>
    <n v="1"/>
    <n v="1"/>
    <n v="0.11111111111111099"/>
    <x v="145"/>
    <n v="125.37330285098624"/>
    <n v="176000"/>
    <n v="189053.622367768"/>
    <n v="-13053.622367767995"/>
    <n v="13053.622367767995"/>
    <x v="0"/>
    <n v="146"/>
    <x v="1"/>
  </r>
  <r>
    <n v="240"/>
    <x v="3"/>
    <s v="RL"/>
    <n v="52"/>
    <n v="8741"/>
    <s v="Missing"/>
    <s v="Reg"/>
    <s v="Lvl"/>
    <s v="Inside"/>
    <s v="Gtl"/>
    <s v="Edwards"/>
    <s v="Norm"/>
    <s v="1Fam"/>
    <x v="4"/>
    <x v="4"/>
    <s v="Gable"/>
    <s v="CompShg"/>
    <s v="VinylSd"/>
    <s v="VinylSd"/>
    <s v="None"/>
    <n v="0"/>
    <s v="TA"/>
    <s v="TA"/>
    <s v="CBlock"/>
    <s v="TA"/>
    <s v="Fa"/>
    <s v="No"/>
    <s v="LwQ"/>
    <n v="94"/>
    <s v="Unf"/>
    <n v="735"/>
    <s v="GasA"/>
    <s v="TA"/>
    <s v="Y"/>
    <s v="FuseA"/>
    <n v="798"/>
    <n v="0"/>
    <n v="1487"/>
    <x v="1"/>
    <n v="0"/>
    <n v="0"/>
    <n v="1"/>
    <n v="1"/>
    <n v="3"/>
    <n v="1"/>
    <s v="TA"/>
    <n v="7"/>
    <s v="Typ"/>
    <n v="1"/>
    <s v="Gd"/>
    <s v="Detchd"/>
    <s v="Unf"/>
    <n v="1"/>
    <n v="220"/>
    <s v="TA"/>
    <s v="TA"/>
    <s v="Y"/>
    <n v="0"/>
    <n v="140"/>
    <n v="0"/>
    <n v="0"/>
    <n v="0"/>
    <s v="MnPrv"/>
    <n v="0"/>
    <n v="2010"/>
    <s v="WD"/>
    <s v="Normal"/>
    <n v="0"/>
    <n v="0"/>
    <n v="1"/>
    <n v="1"/>
    <s v="Q2"/>
    <n v="65"/>
    <n v="60"/>
    <n v="1"/>
    <n v="2"/>
    <n v="0.86340852130325796"/>
    <n v="0.536650975117687"/>
    <n v="0.87210884353741502"/>
    <n v="0"/>
    <x v="146"/>
    <n v="105.01017382948584"/>
    <n v="113000"/>
    <n v="126012.68594183"/>
    <n v="-13012.685941830001"/>
    <n v="13012.685941830001"/>
    <x v="0"/>
    <n v="147"/>
    <x v="1"/>
  </r>
  <r>
    <n v="1421"/>
    <x v="0"/>
    <s v="RL"/>
    <n v="90"/>
    <n v="11700"/>
    <s v="Missing"/>
    <s v="Reg"/>
    <s v="Lvl"/>
    <s v="Corner"/>
    <s v="Gtl"/>
    <s v="NWAmes"/>
    <s v="Norm"/>
    <s v="1Fam"/>
    <x v="4"/>
    <x v="1"/>
    <s v="Gable"/>
    <s v="CompShg"/>
    <s v="HdBoard"/>
    <s v="HdBoard"/>
    <s v="BrkFace"/>
    <n v="420"/>
    <s v="TA"/>
    <s v="TA"/>
    <s v="CBlock"/>
    <s v="TA"/>
    <s v="TA"/>
    <s v="No"/>
    <s v="ALQ"/>
    <n v="404"/>
    <s v="Unf"/>
    <n v="708"/>
    <s v="GasA"/>
    <s v="Gd"/>
    <s v="Y"/>
    <s v="SBrkr"/>
    <n v="708"/>
    <n v="0"/>
    <n v="1416"/>
    <x v="1"/>
    <n v="0"/>
    <n v="0"/>
    <n v="2"/>
    <n v="1"/>
    <n v="3"/>
    <n v="1"/>
    <s v="TA"/>
    <n v="7"/>
    <s v="Typ"/>
    <n v="1"/>
    <s v="TA"/>
    <s v="Attchd"/>
    <s v="RFn"/>
    <n v="2"/>
    <n v="776"/>
    <s v="TA"/>
    <s v="TA"/>
    <s v="Y"/>
    <n v="0"/>
    <n v="169"/>
    <n v="0"/>
    <n v="0"/>
    <n v="119"/>
    <s v="No Fence"/>
    <n v="0"/>
    <n v="2006"/>
    <s v="WD"/>
    <s v="Normal"/>
    <n v="0"/>
    <n v="0"/>
    <n v="1"/>
    <n v="2"/>
    <s v="Q2"/>
    <n v="38"/>
    <n v="38"/>
    <n v="1"/>
    <n v="2"/>
    <n v="1"/>
    <n v="0.5"/>
    <n v="0.42937853107344598"/>
    <n v="0"/>
    <x v="147"/>
    <n v="126.47726490896225"/>
    <n v="179900"/>
    <n v="166922.31485277999"/>
    <n v="12977.685147220007"/>
    <n v="12977.685147220007"/>
    <x v="1"/>
    <n v="148"/>
    <x v="1"/>
  </r>
  <r>
    <n v="655"/>
    <x v="1"/>
    <s v="RL"/>
    <n v="91"/>
    <n v="10437"/>
    <s v="Missing"/>
    <s v="IR1"/>
    <s v="Lvl"/>
    <s v="Inside"/>
    <s v="Gtl"/>
    <s v="NoRidge"/>
    <s v="Norm"/>
    <s v="1Fam"/>
    <x v="1"/>
    <x v="1"/>
    <s v="Hip"/>
    <s v="CompShg"/>
    <s v="MetalSd"/>
    <s v="MetalSd"/>
    <s v="BrkFace"/>
    <n v="660"/>
    <s v="Gd"/>
    <s v="Gd"/>
    <s v="PConc"/>
    <s v="Gd"/>
    <s v="TA"/>
    <s v="Gd"/>
    <s v="GLQ"/>
    <n v="1696"/>
    <s v="Unf"/>
    <n v="2109"/>
    <s v="GasA"/>
    <s v="Ex"/>
    <s v="Y"/>
    <s v="SBrkr"/>
    <n v="2113"/>
    <n v="0"/>
    <n v="2113"/>
    <x v="0"/>
    <n v="1"/>
    <n v="0"/>
    <n v="2"/>
    <n v="1"/>
    <n v="2"/>
    <n v="1"/>
    <s v="Gd"/>
    <n v="7"/>
    <s v="Typ"/>
    <n v="1"/>
    <s v="TA"/>
    <s v="Attchd"/>
    <s v="Fin"/>
    <n v="3"/>
    <n v="839"/>
    <s v="TA"/>
    <s v="TA"/>
    <s v="Y"/>
    <n v="236"/>
    <n v="46"/>
    <n v="0"/>
    <n v="0"/>
    <n v="0"/>
    <s v="No Fence"/>
    <n v="0"/>
    <n v="2008"/>
    <s v="WD"/>
    <s v="Normal"/>
    <n v="0"/>
    <n v="0"/>
    <n v="1"/>
    <n v="4"/>
    <s v="Q3"/>
    <n v="13"/>
    <n v="13"/>
    <n v="1"/>
    <n v="2"/>
    <n v="0"/>
    <n v="1"/>
    <n v="0.19582740635372201"/>
    <n v="0.11111111111111099"/>
    <x v="148"/>
    <n v="165.05444239489898"/>
    <n v="350000"/>
    <n v="337035.50447050302"/>
    <n v="12964.495529496984"/>
    <n v="12964.495529496984"/>
    <x v="1"/>
    <n v="149"/>
    <x v="1"/>
  </r>
  <r>
    <n v="1085"/>
    <x v="0"/>
    <s v="RL"/>
    <n v="69"/>
    <n v="13031"/>
    <s v="Missing"/>
    <s v="IR2"/>
    <s v="Lvl"/>
    <s v="Corner"/>
    <s v="Gtl"/>
    <s v="Gilbert"/>
    <s v="Norm"/>
    <s v="1Fam"/>
    <x v="4"/>
    <x v="0"/>
    <s v="Gable"/>
    <s v="CompShg"/>
    <s v="HdBoard"/>
    <s v="HdBoard"/>
    <s v="None"/>
    <n v="0"/>
    <s v="TA"/>
    <s v="TA"/>
    <s v="PConc"/>
    <s v="Gd"/>
    <s v="TA"/>
    <s v="No"/>
    <s v="ALQ"/>
    <n v="592"/>
    <s v="Unf"/>
    <n v="691"/>
    <s v="GasA"/>
    <s v="Gd"/>
    <s v="Y"/>
    <s v="SBrkr"/>
    <n v="691"/>
    <n v="0"/>
    <n v="1498"/>
    <x v="1"/>
    <n v="0"/>
    <n v="0"/>
    <n v="2"/>
    <n v="1"/>
    <n v="3"/>
    <n v="1"/>
    <s v="TA"/>
    <n v="6"/>
    <s v="Typ"/>
    <n v="1"/>
    <s v="TA"/>
    <s v="Attchd"/>
    <s v="Fin"/>
    <n v="2"/>
    <n v="409"/>
    <s v="TA"/>
    <s v="TA"/>
    <s v="Y"/>
    <n v="315"/>
    <n v="44"/>
    <n v="0"/>
    <n v="0"/>
    <n v="0"/>
    <s v="No Fence"/>
    <n v="0"/>
    <n v="2006"/>
    <s v="WD"/>
    <s v="Normal"/>
    <n v="0"/>
    <n v="0"/>
    <n v="1"/>
    <n v="4"/>
    <s v="Q3"/>
    <n v="11"/>
    <n v="10"/>
    <n v="1"/>
    <n v="2"/>
    <n v="1.16787264833575"/>
    <n v="0.46128170894525999"/>
    <n v="0.143270622286541"/>
    <n v="0"/>
    <x v="149"/>
    <n v="128.58801991887609"/>
    <n v="187500"/>
    <n v="174553.09849193701"/>
    <n v="12946.901508062991"/>
    <n v="12946.901508062991"/>
    <x v="1"/>
    <n v="150"/>
    <x v="2"/>
  </r>
  <r>
    <n v="65"/>
    <x v="0"/>
    <s v="RL"/>
    <n v="69"/>
    <n v="9375"/>
    <s v="Missing"/>
    <s v="Reg"/>
    <s v="Lvl"/>
    <s v="Inside"/>
    <s v="Gtl"/>
    <s v="CollgCr"/>
    <s v="Norm"/>
    <s v="1Fam"/>
    <x v="3"/>
    <x v="0"/>
    <s v="Gable"/>
    <s v="CompShg"/>
    <s v="VinylSd"/>
    <s v="VinylSd"/>
    <s v="BrkFace"/>
    <n v="573"/>
    <s v="TA"/>
    <s v="TA"/>
    <s v="PConc"/>
    <s v="Gd"/>
    <s v="TA"/>
    <s v="No"/>
    <s v="GLQ"/>
    <n v="739"/>
    <s v="Unf"/>
    <n v="1057"/>
    <s v="GasA"/>
    <s v="Ex"/>
    <s v="Y"/>
    <s v="SBrkr"/>
    <n v="1057"/>
    <n v="0"/>
    <n v="2034"/>
    <x v="0"/>
    <n v="1"/>
    <n v="0"/>
    <n v="2"/>
    <n v="1"/>
    <n v="3"/>
    <n v="1"/>
    <s v="Gd"/>
    <n v="8"/>
    <s v="Typ"/>
    <n v="0"/>
    <s v="No Fireplace"/>
    <s v="Attchd"/>
    <s v="RFn"/>
    <n v="2"/>
    <n v="645"/>
    <s v="TA"/>
    <s v="TA"/>
    <s v="Y"/>
    <n v="576"/>
    <n v="36"/>
    <n v="0"/>
    <n v="0"/>
    <n v="0"/>
    <s v="GdPrv"/>
    <n v="0"/>
    <n v="2009"/>
    <s v="WD"/>
    <s v="Normal"/>
    <n v="0"/>
    <n v="0"/>
    <n v="1"/>
    <n v="4"/>
    <s v="Q1"/>
    <n v="12"/>
    <n v="11"/>
    <n v="1"/>
    <n v="2"/>
    <n v="0.924314096499527"/>
    <n v="0.51966568338249797"/>
    <n v="0.30085146641437999"/>
    <n v="0.11111111111111099"/>
    <x v="150"/>
    <n v="136.95371261278834"/>
    <n v="219500"/>
    <n v="232318.129314166"/>
    <n v="-12818.129314165999"/>
    <n v="12818.129314165999"/>
    <x v="0"/>
    <n v="151"/>
    <x v="2"/>
  </r>
  <r>
    <n v="1141"/>
    <x v="1"/>
    <s v="RL"/>
    <n v="60"/>
    <n v="7350"/>
    <s v="Missing"/>
    <s v="Reg"/>
    <s v="Lvl"/>
    <s v="Corner"/>
    <s v="Gtl"/>
    <s v="NAmes"/>
    <s v="Norm"/>
    <s v="1Fam"/>
    <x v="2"/>
    <x v="3"/>
    <s v="Gable"/>
    <s v="CompShg"/>
    <s v="HdBoard"/>
    <s v="HdBoard"/>
    <s v="None"/>
    <n v="0"/>
    <s v="TA"/>
    <s v="TA"/>
    <s v="CBlock"/>
    <s v="TA"/>
    <s v="TA"/>
    <s v="Mn"/>
    <s v="ALQ"/>
    <n v="852"/>
    <s v="Unf"/>
    <n v="952"/>
    <s v="GasA"/>
    <s v="TA"/>
    <s v="Y"/>
    <s v="SBrkr"/>
    <n v="952"/>
    <n v="0"/>
    <n v="952"/>
    <x v="1"/>
    <n v="1"/>
    <n v="0"/>
    <n v="1"/>
    <n v="0"/>
    <n v="2"/>
    <n v="1"/>
    <s v="TA"/>
    <n v="4"/>
    <s v="Typ"/>
    <n v="0"/>
    <s v="No Fireplace"/>
    <s v="Detchd"/>
    <s v="Unf"/>
    <n v="2"/>
    <n v="840"/>
    <s v="TA"/>
    <s v="TA"/>
    <s v="Y"/>
    <n v="0"/>
    <n v="0"/>
    <n v="0"/>
    <n v="0"/>
    <n v="0"/>
    <s v="No Fence"/>
    <n v="0"/>
    <n v="2008"/>
    <s v="COD"/>
    <s v="Abnorml"/>
    <n v="0"/>
    <n v="0"/>
    <n v="1"/>
    <n v="2"/>
    <s v="Q2"/>
    <n v="57"/>
    <n v="57"/>
    <n v="1"/>
    <n v="2"/>
    <n v="0"/>
    <n v="1"/>
    <n v="0.105042016806723"/>
    <n v="0"/>
    <x v="151"/>
    <n v="114.07905635457981"/>
    <n v="139000"/>
    <n v="126184.873375753"/>
    <n v="12815.126624247001"/>
    <n v="12815.126624247001"/>
    <x v="1"/>
    <n v="152"/>
    <x v="2"/>
  </r>
  <r>
    <n v="580"/>
    <x v="3"/>
    <s v="RM"/>
    <n v="81"/>
    <n v="12150"/>
    <s v="Grvl"/>
    <s v="Reg"/>
    <s v="Lvl"/>
    <s v="Inside"/>
    <s v="Gtl"/>
    <s v="OldTown"/>
    <s v="Norm"/>
    <s v="1Fam"/>
    <x v="2"/>
    <x v="0"/>
    <s v="Gable"/>
    <s v="CompShg"/>
    <s v="MetalSd"/>
    <s v="MetalSd"/>
    <s v="BrkFace"/>
    <n v="335"/>
    <s v="TA"/>
    <s v="TA"/>
    <s v="BrkTil"/>
    <s v="TA"/>
    <s v="TA"/>
    <s v="No"/>
    <s v="Unf"/>
    <n v="0"/>
    <s v="Unf"/>
    <n v="1050"/>
    <s v="GasA"/>
    <s v="Ex"/>
    <s v="N"/>
    <s v="FuseF"/>
    <n v="1050"/>
    <n v="0"/>
    <n v="1795"/>
    <x v="1"/>
    <n v="0"/>
    <n v="0"/>
    <n v="2"/>
    <n v="0"/>
    <n v="4"/>
    <n v="1"/>
    <s v="TA"/>
    <n v="7"/>
    <s v="Typ"/>
    <n v="0"/>
    <s v="No Fireplace"/>
    <s v="Attchd"/>
    <s v="Unf"/>
    <n v="1"/>
    <n v="352"/>
    <s v="Fa"/>
    <s v="TA"/>
    <s v="Y"/>
    <n v="0"/>
    <n v="0"/>
    <n v="0"/>
    <n v="0"/>
    <n v="0"/>
    <s v="No Fence"/>
    <n v="0"/>
    <n v="2008"/>
    <s v="WD"/>
    <s v="Normal"/>
    <n v="0"/>
    <n v="0"/>
    <n v="1"/>
    <n v="2"/>
    <s v="Q4"/>
    <n v="54"/>
    <n v="54"/>
    <n v="1"/>
    <n v="0"/>
    <n v="0.70952380952381"/>
    <n v="0.58495821727019504"/>
    <n v="1"/>
    <n v="0.11111111111111099"/>
    <x v="152"/>
    <n v="111.57587494385827"/>
    <n v="131500"/>
    <n v="144180.052324441"/>
    <n v="-12680.052324441"/>
    <n v="12680.052324441"/>
    <x v="0"/>
    <n v="153"/>
    <x v="2"/>
  </r>
  <r>
    <n v="66"/>
    <x v="0"/>
    <s v="RL"/>
    <n v="76"/>
    <n v="9591"/>
    <s v="Missing"/>
    <s v="Reg"/>
    <s v="Lvl"/>
    <s v="Inside"/>
    <s v="Gtl"/>
    <s v="NridgHt"/>
    <s v="Norm"/>
    <s v="1Fam"/>
    <x v="1"/>
    <x v="0"/>
    <s v="Gable"/>
    <s v="CompShg"/>
    <s v="VinylSd"/>
    <s v="VinylSd"/>
    <s v="BrkFace"/>
    <n v="344"/>
    <s v="Gd"/>
    <s v="TA"/>
    <s v="PConc"/>
    <s v="Ex"/>
    <s v="TA"/>
    <s v="Av"/>
    <s v="Unf"/>
    <n v="0"/>
    <s v="Unf"/>
    <n v="1143"/>
    <s v="GasA"/>
    <s v="Ex"/>
    <s v="Y"/>
    <s v="SBrkr"/>
    <n v="1143"/>
    <n v="0"/>
    <n v="2473"/>
    <x v="0"/>
    <n v="0"/>
    <n v="0"/>
    <n v="2"/>
    <n v="1"/>
    <n v="4"/>
    <n v="1"/>
    <s v="Gd"/>
    <n v="9"/>
    <s v="Typ"/>
    <n v="1"/>
    <s v="Gd"/>
    <s v="BuiltIn"/>
    <s v="RFn"/>
    <n v="3"/>
    <n v="852"/>
    <s v="TA"/>
    <s v="TA"/>
    <s v="Y"/>
    <n v="192"/>
    <n v="151"/>
    <n v="0"/>
    <n v="0"/>
    <n v="0"/>
    <s v="No Fence"/>
    <n v="0"/>
    <n v="2007"/>
    <s v="WD"/>
    <s v="Normal"/>
    <n v="0"/>
    <n v="0"/>
    <n v="1"/>
    <n v="4"/>
    <s v="Q4"/>
    <n v="3"/>
    <n v="2"/>
    <n v="1"/>
    <n v="0"/>
    <n v="1.1636045494313201"/>
    <n v="0.462191670036393"/>
    <n v="1"/>
    <n v="0.22222222222222199"/>
    <x v="153"/>
    <n v="158.64401950184916"/>
    <n v="317000"/>
    <n v="304483.33294678701"/>
    <n v="12516.667053212994"/>
    <n v="12516.667053212994"/>
    <x v="1"/>
    <n v="154"/>
    <x v="2"/>
  </r>
  <r>
    <n v="1429"/>
    <x v="11"/>
    <s v="RM"/>
    <n v="60"/>
    <n v="7200"/>
    <s v="Missing"/>
    <s v="Reg"/>
    <s v="Lvl"/>
    <s v="Corner"/>
    <s v="Gtl"/>
    <s v="OldTown"/>
    <s v="Norm"/>
    <s v="1Fam"/>
    <x v="2"/>
    <x v="3"/>
    <s v="Gable"/>
    <s v="CompShg"/>
    <s v="MetalSd"/>
    <s v="MetalSd"/>
    <s v="Stone"/>
    <n v="294"/>
    <s v="TA"/>
    <s v="Gd"/>
    <s v="CBlock"/>
    <s v="TA"/>
    <s v="TA"/>
    <s v="No"/>
    <s v="BLQ"/>
    <n v="510"/>
    <s v="Unf"/>
    <n v="788"/>
    <s v="GasA"/>
    <s v="TA"/>
    <s v="Y"/>
    <s v="SBrkr"/>
    <n v="804"/>
    <n v="0"/>
    <n v="804"/>
    <x v="1"/>
    <n v="1"/>
    <n v="0"/>
    <n v="1"/>
    <n v="0"/>
    <n v="2"/>
    <n v="1"/>
    <s v="Gd"/>
    <n v="4"/>
    <s v="Typ"/>
    <n v="2"/>
    <s v="Gd"/>
    <s v="Attchd"/>
    <s v="Unf"/>
    <n v="1"/>
    <n v="240"/>
    <s v="TA"/>
    <s v="TA"/>
    <s v="Y"/>
    <n v="0"/>
    <n v="0"/>
    <n v="154"/>
    <n v="0"/>
    <n v="0"/>
    <s v="MnPrv"/>
    <n v="0"/>
    <n v="2010"/>
    <s v="WD"/>
    <s v="Abnorml"/>
    <n v="0"/>
    <n v="0"/>
    <n v="1"/>
    <n v="4"/>
    <s v="Q1"/>
    <n v="70"/>
    <n v="18"/>
    <n v="1"/>
    <n v="2"/>
    <n v="0"/>
    <n v="1"/>
    <n v="0.352791878172589"/>
    <n v="0"/>
    <x v="154"/>
    <n v="107.20592405720284"/>
    <n v="119000"/>
    <n v="106495.46450601899"/>
    <n v="12504.535493981006"/>
    <n v="12504.535493981006"/>
    <x v="1"/>
    <n v="155"/>
    <x v="2"/>
  </r>
  <r>
    <n v="478"/>
    <x v="0"/>
    <s v="RL"/>
    <n v="105"/>
    <n v="13693"/>
    <s v="Missing"/>
    <s v="Reg"/>
    <s v="Lvl"/>
    <s v="Inside"/>
    <s v="Gtl"/>
    <s v="NridgHt"/>
    <s v="Norm"/>
    <s v="1Fam"/>
    <x v="5"/>
    <x v="0"/>
    <s v="Hip"/>
    <s v="CompShg"/>
    <s v="VinylSd"/>
    <s v="VinylSd"/>
    <s v="BrkFace"/>
    <n v="772"/>
    <s v="Ex"/>
    <s v="TA"/>
    <s v="PConc"/>
    <s v="Gd"/>
    <s v="TA"/>
    <s v="Av"/>
    <s v="Unf"/>
    <n v="0"/>
    <s v="Unf"/>
    <n v="2153"/>
    <s v="GasA"/>
    <s v="Ex"/>
    <s v="Y"/>
    <s v="SBrkr"/>
    <n v="2069"/>
    <n v="0"/>
    <n v="2643"/>
    <x v="0"/>
    <n v="0"/>
    <n v="0"/>
    <n v="2"/>
    <n v="1"/>
    <n v="3"/>
    <n v="1"/>
    <s v="Ex"/>
    <n v="9"/>
    <s v="Typ"/>
    <n v="1"/>
    <s v="Gd"/>
    <s v="BuiltIn"/>
    <s v="Fin"/>
    <n v="3"/>
    <n v="694"/>
    <s v="TA"/>
    <s v="TA"/>
    <s v="Y"/>
    <n v="414"/>
    <n v="84"/>
    <n v="0"/>
    <n v="0"/>
    <n v="0"/>
    <s v="No Fence"/>
    <n v="0"/>
    <n v="2007"/>
    <s v="WD"/>
    <s v="Normal"/>
    <n v="0"/>
    <n v="0"/>
    <n v="1"/>
    <n v="4"/>
    <s v="Q1"/>
    <n v="1"/>
    <n v="1"/>
    <n v="1"/>
    <n v="0"/>
    <n v="0.277428709521508"/>
    <n v="0.78282255013242497"/>
    <n v="1"/>
    <n v="0.33333333333333298"/>
    <x v="155"/>
    <n v="170.57423752796424"/>
    <n v="380000"/>
    <n v="392490.35187814501"/>
    <n v="-12490.351878145011"/>
    <n v="12490.351878145011"/>
    <x v="0"/>
    <n v="156"/>
    <x v="2"/>
  </r>
  <r>
    <n v="961"/>
    <x v="1"/>
    <s v="RL"/>
    <n v="50"/>
    <n v="7207"/>
    <s v="Missing"/>
    <s v="IR1"/>
    <s v="Lvl"/>
    <s v="Inside"/>
    <s v="Gtl"/>
    <s v="BrkSide"/>
    <s v="Norm"/>
    <s v="1Fam"/>
    <x v="2"/>
    <x v="3"/>
    <s v="Gable"/>
    <s v="CompShg"/>
    <s v="Wd Sdng"/>
    <s v="Plywood"/>
    <s v="None"/>
    <n v="0"/>
    <s v="TA"/>
    <s v="Gd"/>
    <s v="CBlock"/>
    <s v="TA"/>
    <s v="TA"/>
    <s v="Gd"/>
    <s v="BLQ"/>
    <n v="696"/>
    <s v="Unf"/>
    <n v="858"/>
    <s v="GasA"/>
    <s v="Gd"/>
    <s v="Y"/>
    <s v="SBrkr"/>
    <n v="858"/>
    <n v="0"/>
    <n v="858"/>
    <x v="1"/>
    <n v="1"/>
    <n v="0"/>
    <n v="1"/>
    <n v="0"/>
    <n v="2"/>
    <n v="1"/>
    <s v="TA"/>
    <n v="4"/>
    <s v="Typ"/>
    <n v="0"/>
    <s v="No Fireplace"/>
    <s v="No Garage"/>
    <s v="No Garage"/>
    <n v="0"/>
    <n v="0"/>
    <s v="No Garage"/>
    <s v="No Garage"/>
    <s v="Y"/>
    <n v="117"/>
    <n v="0"/>
    <n v="0"/>
    <n v="0"/>
    <n v="0"/>
    <s v="No Fence"/>
    <n v="0"/>
    <n v="2010"/>
    <s v="WD"/>
    <s v="Normal"/>
    <n v="0"/>
    <n v="0"/>
    <n v="1"/>
    <n v="4"/>
    <s v="Q1"/>
    <n v="52"/>
    <n v="2"/>
    <n v="2"/>
    <n v="2"/>
    <n v="0"/>
    <n v="1"/>
    <n v="0.188811188811189"/>
    <n v="0"/>
    <x v="156"/>
    <n v="106.29929156040396"/>
    <n v="116500"/>
    <n v="128985.772593863"/>
    <n v="-12485.772593863003"/>
    <n v="12485.772593863003"/>
    <x v="0"/>
    <n v="157"/>
    <x v="2"/>
  </r>
  <r>
    <n v="146"/>
    <x v="7"/>
    <s v="RM"/>
    <n v="24"/>
    <n v="2522"/>
    <s v="Missing"/>
    <s v="Reg"/>
    <s v="Lvl"/>
    <s v="Inside"/>
    <s v="Gtl"/>
    <s v="Edwards"/>
    <s v="Norm"/>
    <s v="Twnhs"/>
    <x v="4"/>
    <x v="0"/>
    <s v="Gable"/>
    <s v="CompShg"/>
    <s v="VinylSd"/>
    <s v="VinylSd"/>
    <s v="Stone"/>
    <n v="50"/>
    <s v="Gd"/>
    <s v="TA"/>
    <s v="PConc"/>
    <s v="Gd"/>
    <s v="TA"/>
    <s v="No"/>
    <s v="Unf"/>
    <n v="0"/>
    <s v="Unf"/>
    <n v="970"/>
    <s v="GasA"/>
    <s v="Ex"/>
    <s v="Y"/>
    <s v="SBrkr"/>
    <n v="970"/>
    <n v="0"/>
    <n v="1709"/>
    <x v="1"/>
    <n v="0"/>
    <n v="0"/>
    <n v="2"/>
    <n v="0"/>
    <n v="3"/>
    <n v="1"/>
    <s v="Gd"/>
    <n v="7"/>
    <s v="Maj1"/>
    <n v="0"/>
    <s v="No Fireplace"/>
    <s v="Detchd"/>
    <s v="Unf"/>
    <n v="2"/>
    <n v="380"/>
    <s v="TA"/>
    <s v="TA"/>
    <s v="Y"/>
    <n v="0"/>
    <n v="40"/>
    <n v="0"/>
    <n v="0"/>
    <n v="0"/>
    <s v="No Fence"/>
    <n v="0"/>
    <n v="2006"/>
    <s v="WD"/>
    <s v="Normal"/>
    <n v="0"/>
    <n v="0"/>
    <n v="1"/>
    <n v="4"/>
    <s v="Q2"/>
    <n v="2"/>
    <n v="0"/>
    <n v="1"/>
    <n v="0"/>
    <n v="0.76185567010309296"/>
    <n v="0.56758338209479198"/>
    <n v="1"/>
    <n v="0.11111111111111099"/>
    <x v="157"/>
    <n v="111.0650306834323"/>
    <n v="130000"/>
    <n v="142465.742410557"/>
    <n v="-12465.742410556995"/>
    <n v="12465.742410556995"/>
    <x v="0"/>
    <n v="158"/>
    <x v="2"/>
  </r>
  <r>
    <n v="1051"/>
    <x v="1"/>
    <s v="RL"/>
    <n v="73"/>
    <n v="8993"/>
    <s v="Missing"/>
    <s v="IR1"/>
    <s v="Lvl"/>
    <s v="Inside"/>
    <s v="Gtl"/>
    <s v="Gilbert"/>
    <s v="Norm"/>
    <s v="1Fam"/>
    <x v="3"/>
    <x v="0"/>
    <s v="Gable"/>
    <s v="CompShg"/>
    <s v="VinylSd"/>
    <s v="VinylSd"/>
    <s v="None"/>
    <n v="0"/>
    <s v="Gd"/>
    <s v="TA"/>
    <s v="PConc"/>
    <s v="Gd"/>
    <s v="TA"/>
    <s v="Av"/>
    <s v="Unf"/>
    <n v="0"/>
    <s v="Unf"/>
    <n v="1302"/>
    <s v="GasA"/>
    <s v="Ex"/>
    <s v="Y"/>
    <s v="SBrkr"/>
    <n v="1302"/>
    <n v="0"/>
    <n v="1302"/>
    <x v="1"/>
    <n v="0"/>
    <n v="0"/>
    <n v="2"/>
    <n v="0"/>
    <n v="3"/>
    <n v="1"/>
    <s v="Gd"/>
    <n v="6"/>
    <s v="Typ"/>
    <n v="0"/>
    <s v="No Fireplace"/>
    <s v="Attchd"/>
    <s v="Fin"/>
    <n v="2"/>
    <n v="436"/>
    <s v="TA"/>
    <s v="TA"/>
    <s v="Y"/>
    <n v="0"/>
    <n v="22"/>
    <n v="0"/>
    <n v="0"/>
    <n v="0"/>
    <s v="No Fence"/>
    <n v="0"/>
    <n v="2007"/>
    <s v="New"/>
    <s v="Partial"/>
    <n v="0"/>
    <n v="0"/>
    <n v="1"/>
    <n v="4"/>
    <s v="Q3"/>
    <n v="0"/>
    <n v="0"/>
    <n v="1"/>
    <n v="0"/>
    <n v="0"/>
    <n v="1"/>
    <n v="1"/>
    <n v="0.11111111111111099"/>
    <x v="158"/>
    <n v="125.5113843441472"/>
    <n v="176485"/>
    <n v="188949.55140883601"/>
    <n v="-12464.551408836007"/>
    <n v="12464.551408836007"/>
    <x v="0"/>
    <n v="159"/>
    <x v="2"/>
  </r>
  <r>
    <n v="1089"/>
    <x v="7"/>
    <s v="RM"/>
    <n v="24"/>
    <n v="2522"/>
    <s v="Missing"/>
    <s v="Reg"/>
    <s v="Lvl"/>
    <s v="Inside"/>
    <s v="Gtl"/>
    <s v="Edwards"/>
    <s v="Norm"/>
    <s v="Twnhs"/>
    <x v="3"/>
    <x v="0"/>
    <s v="Gable"/>
    <s v="CompShg"/>
    <s v="VinylSd"/>
    <s v="VinylSd"/>
    <s v="Stone"/>
    <n v="50"/>
    <s v="Gd"/>
    <s v="TA"/>
    <s v="PConc"/>
    <s v="Gd"/>
    <s v="TA"/>
    <s v="No"/>
    <s v="Unf"/>
    <n v="0"/>
    <s v="Unf"/>
    <n v="970"/>
    <s v="GasA"/>
    <s v="Ex"/>
    <s v="Y"/>
    <s v="SBrkr"/>
    <n v="970"/>
    <n v="0"/>
    <n v="1709"/>
    <x v="1"/>
    <n v="0"/>
    <n v="0"/>
    <n v="2"/>
    <n v="0"/>
    <n v="3"/>
    <n v="1"/>
    <s v="Gd"/>
    <n v="7"/>
    <s v="Maj1"/>
    <n v="0"/>
    <s v="No Fireplace"/>
    <s v="Detchd"/>
    <s v="Unf"/>
    <n v="2"/>
    <n v="380"/>
    <s v="TA"/>
    <s v="TA"/>
    <s v="Y"/>
    <n v="0"/>
    <n v="40"/>
    <n v="0"/>
    <n v="0"/>
    <n v="0"/>
    <s v="No Fence"/>
    <n v="0"/>
    <n v="2006"/>
    <s v="WD"/>
    <s v="Normal"/>
    <n v="0"/>
    <n v="0"/>
    <n v="1"/>
    <n v="4"/>
    <s v="Q2"/>
    <n v="2"/>
    <n v="2"/>
    <n v="1"/>
    <n v="0"/>
    <n v="0.76185567010309296"/>
    <n v="0.56758338209479198"/>
    <n v="1"/>
    <n v="0.11111111111111099"/>
    <x v="157"/>
    <n v="113.5850253431245"/>
    <n v="137500"/>
    <n v="149944.39867561701"/>
    <n v="-12444.398675617005"/>
    <n v="12444.398675617005"/>
    <x v="0"/>
    <n v="160"/>
    <x v="2"/>
  </r>
  <r>
    <n v="919"/>
    <x v="0"/>
    <s v="RL"/>
    <n v="103"/>
    <n v="13125"/>
    <s v="Missing"/>
    <s v="IR1"/>
    <s v="Lvl"/>
    <s v="Corner"/>
    <s v="Gtl"/>
    <s v="SawyerW"/>
    <s v="Norm"/>
    <s v="1Fam"/>
    <x v="3"/>
    <x v="0"/>
    <s v="Gable"/>
    <s v="CompShg"/>
    <s v="HdBoard"/>
    <s v="HdBoard"/>
    <s v="None"/>
    <n v="0"/>
    <s v="Gd"/>
    <s v="TA"/>
    <s v="PConc"/>
    <s v="Ex"/>
    <s v="TA"/>
    <s v="Mn"/>
    <s v="BLQ"/>
    <n v="48"/>
    <s v="GLQ"/>
    <n v="1104"/>
    <s v="GasA"/>
    <s v="Ex"/>
    <s v="Y"/>
    <s v="SBrkr"/>
    <n v="912"/>
    <n v="0"/>
    <n v="2127"/>
    <x v="0"/>
    <n v="1"/>
    <n v="0"/>
    <n v="2"/>
    <n v="1"/>
    <n v="4"/>
    <n v="1"/>
    <s v="Gd"/>
    <n v="8"/>
    <s v="Typ"/>
    <n v="1"/>
    <s v="TA"/>
    <s v="Attchd"/>
    <s v="RFn"/>
    <n v="3"/>
    <n v="833"/>
    <s v="TA"/>
    <s v="TA"/>
    <s v="Y"/>
    <n v="72"/>
    <n v="192"/>
    <n v="224"/>
    <n v="0"/>
    <n v="0"/>
    <s v="GdPrv"/>
    <n v="0"/>
    <n v="2007"/>
    <s v="WD"/>
    <s v="Normal"/>
    <n v="0"/>
    <n v="0"/>
    <n v="1"/>
    <n v="4"/>
    <s v="Q4"/>
    <n v="16"/>
    <n v="16"/>
    <n v="1"/>
    <n v="2"/>
    <n v="1.3322368421052599"/>
    <n v="0.42877291960507802"/>
    <n v="0.38224637681159401"/>
    <n v="0.22222222222222199"/>
    <x v="159"/>
    <n v="141.45906487519727"/>
    <n v="238000"/>
    <n v="250362.98056317199"/>
    <n v="-12362.980563171994"/>
    <n v="12362.980563171994"/>
    <x v="0"/>
    <n v="161"/>
    <x v="2"/>
  </r>
  <r>
    <n v="960"/>
    <x v="7"/>
    <s v="FV"/>
    <n v="24"/>
    <n v="2572"/>
    <s v="Missing"/>
    <s v="Reg"/>
    <s v="Lvl"/>
    <s v="FR2"/>
    <s v="Gtl"/>
    <s v="Somerst"/>
    <s v="Norm"/>
    <s v="Twnhs"/>
    <x v="3"/>
    <x v="0"/>
    <s v="Hip"/>
    <s v="CompShg"/>
    <s v="MetalSd"/>
    <s v="MetalSd"/>
    <s v="None"/>
    <n v="0"/>
    <s v="Gd"/>
    <s v="TA"/>
    <s v="PConc"/>
    <s v="Gd"/>
    <s v="TA"/>
    <s v="No"/>
    <s v="ALQ"/>
    <n v="604"/>
    <s v="Unf"/>
    <n v="696"/>
    <s v="GasA"/>
    <s v="Ex"/>
    <s v="Y"/>
    <s v="SBrkr"/>
    <n v="696"/>
    <n v="0"/>
    <n v="1416"/>
    <x v="1"/>
    <n v="1"/>
    <n v="0"/>
    <n v="2"/>
    <n v="1"/>
    <n v="3"/>
    <n v="1"/>
    <s v="Gd"/>
    <n v="6"/>
    <s v="Typ"/>
    <n v="0"/>
    <s v="No Fireplace"/>
    <s v="Detchd"/>
    <s v="Unf"/>
    <n v="2"/>
    <n v="484"/>
    <s v="TA"/>
    <s v="TA"/>
    <s v="Y"/>
    <n v="0"/>
    <n v="44"/>
    <n v="0"/>
    <n v="0"/>
    <n v="0"/>
    <s v="No Fence"/>
    <n v="0"/>
    <n v="2010"/>
    <s v="WD"/>
    <s v="Normal"/>
    <n v="0"/>
    <n v="0"/>
    <n v="1"/>
    <n v="4"/>
    <s v="Q2"/>
    <n v="11"/>
    <n v="11"/>
    <n v="1"/>
    <n v="2"/>
    <n v="1.0344827586206899"/>
    <n v="0.49152542372881403"/>
    <n v="0.13218390804597699"/>
    <n v="0.11111111111111099"/>
    <x v="160"/>
    <n v="119.16059943773139"/>
    <n v="155000"/>
    <n v="167264.561334853"/>
    <n v="-12264.561334853002"/>
    <n v="12264.561334853002"/>
    <x v="0"/>
    <n v="162"/>
    <x v="2"/>
  </r>
  <r>
    <n v="1099"/>
    <x v="3"/>
    <s v="RM"/>
    <n v="50"/>
    <n v="6000"/>
    <s v="Missing"/>
    <s v="Reg"/>
    <s v="Lvl"/>
    <s v="Inside"/>
    <s v="Gtl"/>
    <s v="BrkSide"/>
    <s v="Norm"/>
    <s v="1Fam"/>
    <x v="6"/>
    <x v="1"/>
    <s v="Gable"/>
    <s v="CompShg"/>
    <s v="MetalSd"/>
    <s v="MetalSd"/>
    <s v="None"/>
    <n v="0"/>
    <s v="TA"/>
    <s v="TA"/>
    <s v="BrkTil"/>
    <s v="TA"/>
    <s v="TA"/>
    <s v="No"/>
    <s v="BLQ"/>
    <n v="672"/>
    <s v="Unf"/>
    <n v="672"/>
    <s v="GasA"/>
    <s v="TA"/>
    <s v="Y"/>
    <s v="SBrkr"/>
    <n v="757"/>
    <n v="0"/>
    <n v="1324"/>
    <x v="1"/>
    <n v="0"/>
    <n v="0"/>
    <n v="1"/>
    <n v="0"/>
    <n v="3"/>
    <n v="1"/>
    <s v="TA"/>
    <n v="6"/>
    <s v="Typ"/>
    <n v="0"/>
    <s v="No Fireplace"/>
    <s v="Detchd"/>
    <s v="Unf"/>
    <n v="1"/>
    <n v="240"/>
    <s v="TA"/>
    <s v="TA"/>
    <s v="Y"/>
    <n v="0"/>
    <n v="0"/>
    <n v="0"/>
    <n v="0"/>
    <n v="0"/>
    <s v="No Fence"/>
    <n v="0"/>
    <n v="2009"/>
    <s v="WD"/>
    <s v="Normal"/>
    <n v="0"/>
    <n v="0"/>
    <n v="1"/>
    <n v="1"/>
    <s v="Q3"/>
    <n v="73"/>
    <n v="59"/>
    <n v="1"/>
    <n v="2"/>
    <n v="0.74900924702774097"/>
    <n v="0.57175226586102701"/>
    <n v="0"/>
    <n v="0"/>
    <x v="161"/>
    <n v="110.37837291689722"/>
    <n v="128000"/>
    <n v="115742.93664525999"/>
    <n v="12257.063354740007"/>
    <n v="12257.063354740007"/>
    <x v="1"/>
    <n v="163"/>
    <x v="2"/>
  </r>
  <r>
    <n v="384"/>
    <x v="13"/>
    <s v="RH"/>
    <n v="60"/>
    <n v="9000"/>
    <s v="Missing"/>
    <s v="Reg"/>
    <s v="Lvl"/>
    <s v="Corner"/>
    <s v="Gtl"/>
    <s v="SawyerW"/>
    <s v="Norm"/>
    <s v="1Fam"/>
    <x v="4"/>
    <x v="6"/>
    <s v="Gable"/>
    <s v="CompShg"/>
    <s v="Wd Sdng"/>
    <s v="Wd Sdng"/>
    <s v="None"/>
    <n v="0"/>
    <s v="TA"/>
    <s v="TA"/>
    <s v="BrkTil"/>
    <s v="Fa"/>
    <s v="Fa"/>
    <s v="No"/>
    <s v="Unf"/>
    <n v="0"/>
    <s v="Unf"/>
    <n v="784"/>
    <s v="GasA"/>
    <s v="TA"/>
    <s v="N"/>
    <s v="FuseA"/>
    <n v="784"/>
    <n v="0"/>
    <n v="784"/>
    <x v="1"/>
    <n v="0"/>
    <n v="0"/>
    <n v="1"/>
    <n v="0"/>
    <n v="2"/>
    <n v="1"/>
    <s v="TA"/>
    <n v="5"/>
    <s v="Typ"/>
    <n v="0"/>
    <s v="No Fireplace"/>
    <s v="Detchd"/>
    <s v="Unf"/>
    <n v="2"/>
    <n v="360"/>
    <s v="Fa"/>
    <s v="Fa"/>
    <s v="N"/>
    <n v="0"/>
    <n v="0"/>
    <n v="91"/>
    <n v="0"/>
    <n v="0"/>
    <s v="No Fence"/>
    <n v="0"/>
    <n v="2009"/>
    <s v="WD"/>
    <s v="Normal"/>
    <n v="0"/>
    <n v="0"/>
    <n v="1"/>
    <n v="1"/>
    <s v="Q4"/>
    <n v="81"/>
    <n v="59"/>
    <n v="1"/>
    <n v="0"/>
    <n v="0"/>
    <n v="1"/>
    <n v="1"/>
    <n v="0"/>
    <x v="162"/>
    <n v="89.603595516434069"/>
    <n v="76000"/>
    <n v="88237.362101930805"/>
    <n v="-12237.362101930805"/>
    <n v="12237.362101930805"/>
    <x v="0"/>
    <n v="164"/>
    <x v="2"/>
  </r>
  <r>
    <n v="579"/>
    <x v="7"/>
    <s v="FV"/>
    <n v="34"/>
    <n v="3604"/>
    <s v="Pave"/>
    <s v="Reg"/>
    <s v="Lvl"/>
    <s v="Corner"/>
    <s v="Gtl"/>
    <s v="Somerst"/>
    <s v="Norm"/>
    <s v="TwnhsE"/>
    <x v="3"/>
    <x v="0"/>
    <s v="Gable"/>
    <s v="CompShg"/>
    <s v="VinylSd"/>
    <s v="VinylSd"/>
    <s v="None"/>
    <n v="0"/>
    <s v="Gd"/>
    <s v="TA"/>
    <s v="PConc"/>
    <s v="Gd"/>
    <s v="TA"/>
    <s v="No"/>
    <s v="Unf"/>
    <n v="0"/>
    <s v="Unf"/>
    <n v="689"/>
    <s v="GasA"/>
    <s v="Ex"/>
    <s v="Y"/>
    <s v="SBrkr"/>
    <n v="703"/>
    <n v="0"/>
    <n v="1392"/>
    <x v="1"/>
    <n v="0"/>
    <n v="0"/>
    <n v="2"/>
    <n v="0"/>
    <n v="2"/>
    <n v="1"/>
    <s v="Gd"/>
    <n v="5"/>
    <s v="Typ"/>
    <n v="0"/>
    <s v="No Fireplace"/>
    <s v="Detchd"/>
    <s v="Unf"/>
    <n v="2"/>
    <n v="540"/>
    <s v="TA"/>
    <s v="TA"/>
    <s v="Y"/>
    <n v="0"/>
    <n v="102"/>
    <n v="0"/>
    <n v="0"/>
    <n v="0"/>
    <s v="No Fence"/>
    <n v="0"/>
    <n v="2008"/>
    <s v="WD"/>
    <s v="Abnorml"/>
    <n v="0"/>
    <n v="0"/>
    <n v="1"/>
    <n v="4"/>
    <s v="Q1"/>
    <n v="1"/>
    <n v="1"/>
    <n v="1"/>
    <n v="0"/>
    <n v="0.98008534850640106"/>
    <n v="0.50502873563218398"/>
    <n v="1"/>
    <n v="0.11111111111111099"/>
    <x v="163"/>
    <n v="116.34323683249143"/>
    <n v="146000"/>
    <n v="157846.00934209299"/>
    <n v="-11846.009342092992"/>
    <n v="11846.009342092992"/>
    <x v="0"/>
    <n v="165"/>
    <x v="2"/>
  </r>
  <r>
    <n v="614"/>
    <x v="1"/>
    <s v="RL"/>
    <n v="70"/>
    <n v="8402"/>
    <s v="Missing"/>
    <s v="Reg"/>
    <s v="Lvl"/>
    <s v="Inside"/>
    <s v="Gtl"/>
    <s v="Mitchel"/>
    <s v="Feedr"/>
    <s v="1Fam"/>
    <x v="2"/>
    <x v="0"/>
    <s v="Gable"/>
    <s v="CompShg"/>
    <s v="VinylSd"/>
    <s v="VinylSd"/>
    <s v="None"/>
    <n v="0"/>
    <s v="TA"/>
    <s v="TA"/>
    <s v="PConc"/>
    <s v="Gd"/>
    <s v="TA"/>
    <s v="No"/>
    <s v="ALQ"/>
    <n v="206"/>
    <s v="Unf"/>
    <n v="1120"/>
    <s v="GasA"/>
    <s v="Ex"/>
    <s v="Y"/>
    <s v="SBrkr"/>
    <n v="1120"/>
    <n v="0"/>
    <n v="1120"/>
    <x v="1"/>
    <n v="0"/>
    <n v="0"/>
    <n v="1"/>
    <n v="0"/>
    <n v="3"/>
    <n v="1"/>
    <s v="TA"/>
    <n v="6"/>
    <s v="Typ"/>
    <n v="0"/>
    <s v="No Fireplace"/>
    <s v="No Garage"/>
    <s v="No Garage"/>
    <n v="0"/>
    <n v="0"/>
    <s v="No Garage"/>
    <s v="No Garage"/>
    <s v="Y"/>
    <n v="0"/>
    <n v="30"/>
    <n v="0"/>
    <n v="0"/>
    <n v="0"/>
    <s v="No Fence"/>
    <n v="0"/>
    <n v="2007"/>
    <s v="New"/>
    <s v="Partial"/>
    <n v="0"/>
    <n v="0"/>
    <n v="1"/>
    <n v="4"/>
    <s v="Q4"/>
    <n v="0"/>
    <n v="0"/>
    <n v="1"/>
    <n v="2"/>
    <n v="0"/>
    <n v="1"/>
    <n v="0.816071428571429"/>
    <n v="0.11111111111111099"/>
    <x v="164"/>
    <n v="116.66133284564744"/>
    <n v="147000"/>
    <n v="135356.913817856"/>
    <n v="11643.086182144005"/>
    <n v="11643.086182144005"/>
    <x v="1"/>
    <n v="166"/>
    <x v="2"/>
  </r>
  <r>
    <n v="1282"/>
    <x v="1"/>
    <s v="RL"/>
    <n v="50"/>
    <n v="8049"/>
    <s v="Missing"/>
    <s v="IR1"/>
    <s v="Lvl"/>
    <s v="CulDSac"/>
    <s v="Gtl"/>
    <s v="Timber"/>
    <s v="Norm"/>
    <s v="1Fam"/>
    <x v="3"/>
    <x v="0"/>
    <s v="Hip"/>
    <s v="CompShg"/>
    <s v="HdBoard"/>
    <s v="HdBoard"/>
    <s v="BrkFace"/>
    <n v="54"/>
    <s v="TA"/>
    <s v="TA"/>
    <s v="CBlock"/>
    <s v="Gd"/>
    <s v="TA"/>
    <s v="No"/>
    <s v="ALQ"/>
    <n v="1053"/>
    <s v="Unf"/>
    <n v="1309"/>
    <s v="GasA"/>
    <s v="TA"/>
    <s v="Y"/>
    <s v="SBrkr"/>
    <n v="1339"/>
    <n v="0"/>
    <n v="1339"/>
    <x v="1"/>
    <n v="1"/>
    <n v="0"/>
    <n v="2"/>
    <n v="0"/>
    <n v="2"/>
    <n v="1"/>
    <s v="TA"/>
    <n v="6"/>
    <s v="Typ"/>
    <n v="1"/>
    <s v="TA"/>
    <s v="Attchd"/>
    <s v="Fin"/>
    <n v="2"/>
    <n v="484"/>
    <s v="Gd"/>
    <s v="Gd"/>
    <s v="Y"/>
    <n v="0"/>
    <n v="58"/>
    <n v="0"/>
    <n v="0"/>
    <n v="90"/>
    <s v="No Fence"/>
    <n v="0"/>
    <n v="2006"/>
    <s v="WD"/>
    <s v="Normal"/>
    <n v="0"/>
    <n v="0"/>
    <n v="1"/>
    <n v="3"/>
    <s v="Q3"/>
    <n v="16"/>
    <n v="16"/>
    <n v="1"/>
    <n v="2"/>
    <n v="0"/>
    <n v="1"/>
    <n v="0.195569136745607"/>
    <n v="0"/>
    <x v="165"/>
    <n v="126.50538190282505"/>
    <n v="180000"/>
    <n v="191519.77099280199"/>
    <n v="-11519.77099280199"/>
    <n v="11519.77099280199"/>
    <x v="0"/>
    <n v="167"/>
    <x v="2"/>
  </r>
  <r>
    <n v="1422"/>
    <x v="5"/>
    <s v="RL"/>
    <n v="53"/>
    <n v="4043"/>
    <s v="Missing"/>
    <s v="Reg"/>
    <s v="Lvl"/>
    <s v="Inside"/>
    <s v="Gtl"/>
    <s v="NPkVill"/>
    <s v="Norm"/>
    <s v="TwnhsE"/>
    <x v="4"/>
    <x v="0"/>
    <s v="Gable"/>
    <s v="CompShg"/>
    <s v="Plywood"/>
    <s v="Plywood"/>
    <s v="None"/>
    <n v="0"/>
    <s v="TA"/>
    <s v="TA"/>
    <s v="CBlock"/>
    <s v="Gd"/>
    <s v="TA"/>
    <s v="No"/>
    <s v="ALQ"/>
    <n v="360"/>
    <s v="Unf"/>
    <n v="1069"/>
    <s v="GasA"/>
    <s v="TA"/>
    <s v="Y"/>
    <s v="SBrkr"/>
    <n v="1069"/>
    <n v="0"/>
    <n v="1069"/>
    <x v="1"/>
    <n v="0"/>
    <n v="0"/>
    <n v="2"/>
    <n v="0"/>
    <n v="2"/>
    <n v="1"/>
    <s v="TA"/>
    <n v="4"/>
    <s v="Typ"/>
    <n v="1"/>
    <s v="Fa"/>
    <s v="Attchd"/>
    <s v="RFn"/>
    <n v="2"/>
    <n v="440"/>
    <s v="TA"/>
    <s v="TA"/>
    <s v="Y"/>
    <n v="0"/>
    <n v="55"/>
    <n v="0"/>
    <n v="0"/>
    <n v="165"/>
    <s v="No Fence"/>
    <n v="0"/>
    <n v="2010"/>
    <s v="WD"/>
    <s v="Normal"/>
    <n v="0"/>
    <n v="0"/>
    <n v="1"/>
    <n v="3"/>
    <s v="Q3"/>
    <n v="33"/>
    <n v="33"/>
    <n v="1"/>
    <n v="2"/>
    <n v="0"/>
    <n v="1"/>
    <n v="0.66323666978484597"/>
    <n v="0"/>
    <x v="166"/>
    <n v="110.2057041782452"/>
    <n v="127500"/>
    <n v="139012.252807365"/>
    <n v="-11512.252807365003"/>
    <n v="11512.252807365003"/>
    <x v="0"/>
    <n v="168"/>
    <x v="2"/>
  </r>
  <r>
    <n v="618"/>
    <x v="13"/>
    <s v="RL"/>
    <n v="59"/>
    <n v="7227"/>
    <s v="Missing"/>
    <s v="Reg"/>
    <s v="HLS"/>
    <s v="Corner"/>
    <s v="Mod"/>
    <s v="NAmes"/>
    <s v="Artery"/>
    <s v="1Fam"/>
    <x v="4"/>
    <x v="1"/>
    <s v="Gable"/>
    <s v="CompShg"/>
    <s v="MetalSd"/>
    <s v="MetalSd"/>
    <s v="None"/>
    <n v="0"/>
    <s v="TA"/>
    <s v="TA"/>
    <s v="CBlock"/>
    <s v="TA"/>
    <s v="TA"/>
    <s v="No"/>
    <s v="Unf"/>
    <n v="0"/>
    <s v="Unf"/>
    <n v="832"/>
    <s v="GasA"/>
    <s v="Gd"/>
    <s v="Y"/>
    <s v="SBrkr"/>
    <n v="832"/>
    <n v="0"/>
    <n v="832"/>
    <x v="1"/>
    <n v="0"/>
    <n v="0"/>
    <n v="1"/>
    <n v="0"/>
    <n v="2"/>
    <n v="1"/>
    <s v="Gd"/>
    <n v="4"/>
    <s v="Typ"/>
    <n v="0"/>
    <s v="No Fireplace"/>
    <s v="Detchd"/>
    <s v="Unf"/>
    <n v="2"/>
    <n v="528"/>
    <s v="TA"/>
    <s v="TA"/>
    <s v="Y"/>
    <n v="0"/>
    <n v="0"/>
    <n v="0"/>
    <n v="0"/>
    <n v="0"/>
    <s v="No Fence"/>
    <n v="0"/>
    <n v="2008"/>
    <s v="WD"/>
    <s v="Normal"/>
    <n v="0"/>
    <n v="0"/>
    <n v="1"/>
    <n v="2"/>
    <s v="Q2"/>
    <n v="54"/>
    <n v="54"/>
    <n v="1"/>
    <n v="0"/>
    <n v="0"/>
    <n v="1"/>
    <n v="1"/>
    <n v="0"/>
    <x v="167"/>
    <n v="102.16472817994936"/>
    <n v="105500"/>
    <n v="116982.978654701"/>
    <n v="-11482.978654701001"/>
    <n v="11482.978654701001"/>
    <x v="0"/>
    <n v="169"/>
    <x v="2"/>
  </r>
  <r>
    <n v="162"/>
    <x v="0"/>
    <s v="RL"/>
    <n v="110"/>
    <n v="13688"/>
    <s v="Missing"/>
    <s v="IR1"/>
    <s v="Lvl"/>
    <s v="Inside"/>
    <s v="Gtl"/>
    <s v="NridgHt"/>
    <s v="Norm"/>
    <s v="1Fam"/>
    <x v="5"/>
    <x v="0"/>
    <s v="Gable"/>
    <s v="CompShg"/>
    <s v="VinylSd"/>
    <s v="VinylSd"/>
    <s v="BrkFace"/>
    <n v="664"/>
    <s v="Gd"/>
    <s v="TA"/>
    <s v="PConc"/>
    <s v="Ex"/>
    <s v="TA"/>
    <s v="Av"/>
    <s v="GLQ"/>
    <n v="1016"/>
    <s v="Unf"/>
    <n v="1572"/>
    <s v="GasA"/>
    <s v="Ex"/>
    <s v="Y"/>
    <s v="SBrkr"/>
    <n v="1572"/>
    <n v="0"/>
    <n v="2668"/>
    <x v="0"/>
    <n v="1"/>
    <n v="0"/>
    <n v="2"/>
    <n v="1"/>
    <n v="3"/>
    <n v="1"/>
    <s v="Ex"/>
    <n v="10"/>
    <s v="Typ"/>
    <n v="2"/>
    <s v="Gd"/>
    <s v="BuiltIn"/>
    <s v="Fin"/>
    <n v="3"/>
    <n v="726"/>
    <s v="TA"/>
    <s v="TA"/>
    <s v="Y"/>
    <n v="400"/>
    <n v="0"/>
    <n v="0"/>
    <n v="0"/>
    <n v="0"/>
    <s v="No Fence"/>
    <n v="0"/>
    <n v="2008"/>
    <s v="WD"/>
    <s v="Normal"/>
    <n v="0"/>
    <n v="0"/>
    <n v="1"/>
    <n v="4"/>
    <s v="Q1"/>
    <n v="5"/>
    <n v="4"/>
    <n v="1"/>
    <n v="2"/>
    <n v="0.69720101781170496"/>
    <n v="0.58920539730134902"/>
    <n v="0.353689567430025"/>
    <n v="0.33333333333333298"/>
    <x v="168"/>
    <n v="176.26641884179176"/>
    <n v="412500"/>
    <n v="401077.18279186002"/>
    <n v="11422.817208139983"/>
    <n v="11422.817208139983"/>
    <x v="1"/>
    <n v="170"/>
    <x v="2"/>
  </r>
  <r>
    <n v="303"/>
    <x v="1"/>
    <s v="RL"/>
    <n v="118"/>
    <n v="13704"/>
    <s v="Missing"/>
    <s v="IR1"/>
    <s v="Lvl"/>
    <s v="Corner"/>
    <s v="Gtl"/>
    <s v="CollgCr"/>
    <s v="Norm"/>
    <s v="1Fam"/>
    <x v="3"/>
    <x v="0"/>
    <s v="Gable"/>
    <s v="CompShg"/>
    <s v="VinylSd"/>
    <s v="VinylSd"/>
    <s v="BrkFace"/>
    <n v="150"/>
    <s v="Gd"/>
    <s v="TA"/>
    <s v="PConc"/>
    <s v="Gd"/>
    <s v="TA"/>
    <s v="No"/>
    <s v="Unf"/>
    <n v="0"/>
    <s v="Unf"/>
    <n v="1541"/>
    <s v="GasA"/>
    <s v="Ex"/>
    <s v="Y"/>
    <s v="SBrkr"/>
    <n v="1541"/>
    <n v="0"/>
    <n v="1541"/>
    <x v="1"/>
    <n v="0"/>
    <n v="0"/>
    <n v="2"/>
    <n v="0"/>
    <n v="3"/>
    <n v="1"/>
    <s v="Gd"/>
    <n v="6"/>
    <s v="Typ"/>
    <n v="1"/>
    <s v="TA"/>
    <s v="Attchd"/>
    <s v="RFn"/>
    <n v="3"/>
    <n v="843"/>
    <s v="TA"/>
    <s v="TA"/>
    <s v="Y"/>
    <n v="468"/>
    <n v="81"/>
    <n v="0"/>
    <n v="0"/>
    <n v="0"/>
    <s v="No Fence"/>
    <n v="0"/>
    <n v="2006"/>
    <s v="WD"/>
    <s v="Normal"/>
    <n v="0"/>
    <n v="0"/>
    <n v="1"/>
    <n v="4"/>
    <s v="Q1"/>
    <n v="5"/>
    <n v="4"/>
    <n v="1"/>
    <n v="0"/>
    <n v="0"/>
    <n v="1"/>
    <n v="1"/>
    <n v="0.11111111111111099"/>
    <x v="169"/>
    <n v="133.26053252319264"/>
    <n v="205000"/>
    <n v="216413.03285322801"/>
    <n v="-11413.032853228011"/>
    <n v="11413.032853228011"/>
    <x v="0"/>
    <n v="171"/>
    <x v="2"/>
  </r>
  <r>
    <n v="1173"/>
    <x v="7"/>
    <s v="FV"/>
    <n v="35"/>
    <n v="4017"/>
    <s v="Pave"/>
    <s v="IR1"/>
    <s v="Lvl"/>
    <s v="Inside"/>
    <s v="Gtl"/>
    <s v="Somerst"/>
    <s v="Norm"/>
    <s v="TwnhsE"/>
    <x v="3"/>
    <x v="0"/>
    <s v="Gable"/>
    <s v="CompShg"/>
    <s v="MetalSd"/>
    <s v="MetalSd"/>
    <s v="None"/>
    <n v="0"/>
    <s v="Gd"/>
    <s v="TA"/>
    <s v="PConc"/>
    <s v="Gd"/>
    <s v="TA"/>
    <s v="No"/>
    <s v="Unf"/>
    <n v="0"/>
    <s v="Unf"/>
    <n v="625"/>
    <s v="GasA"/>
    <s v="Ex"/>
    <s v="Y"/>
    <s v="SBrkr"/>
    <n v="625"/>
    <n v="0"/>
    <n v="1250"/>
    <x v="1"/>
    <n v="0"/>
    <n v="0"/>
    <n v="2"/>
    <n v="1"/>
    <n v="2"/>
    <n v="1"/>
    <s v="Gd"/>
    <n v="5"/>
    <s v="Typ"/>
    <n v="0"/>
    <s v="No Fireplace"/>
    <s v="Detchd"/>
    <s v="Fin"/>
    <n v="2"/>
    <n v="625"/>
    <s v="TA"/>
    <s v="TA"/>
    <s v="Y"/>
    <n v="0"/>
    <n v="54"/>
    <n v="0"/>
    <n v="0"/>
    <n v="0"/>
    <s v="No Fence"/>
    <n v="0"/>
    <n v="2008"/>
    <s v="WD"/>
    <s v="Normal"/>
    <n v="0"/>
    <n v="0"/>
    <n v="1"/>
    <n v="4"/>
    <s v="Q1"/>
    <n v="2"/>
    <n v="1"/>
    <n v="1"/>
    <n v="0"/>
    <n v="1"/>
    <n v="0.5"/>
    <n v="1"/>
    <n v="0.11111111111111099"/>
    <x v="170"/>
    <n v="124.19678413711981"/>
    <n v="171900"/>
    <n v="160682.469367315"/>
    <n v="11217.530632684997"/>
    <n v="11217.530632684997"/>
    <x v="1"/>
    <n v="172"/>
    <x v="2"/>
  </r>
  <r>
    <n v="111"/>
    <x v="3"/>
    <s v="RL"/>
    <n v="75"/>
    <n v="9525"/>
    <s v="Missing"/>
    <s v="Reg"/>
    <s v="Lvl"/>
    <s v="Inside"/>
    <s v="Gtl"/>
    <s v="Edwards"/>
    <s v="Norm"/>
    <s v="1Fam"/>
    <x v="4"/>
    <x v="4"/>
    <s v="Gable"/>
    <s v="CompShg"/>
    <s v="Wd Sdng"/>
    <s v="Wd Sdng"/>
    <s v="None"/>
    <n v="0"/>
    <s v="TA"/>
    <s v="TA"/>
    <s v="CBlock"/>
    <s v="TA"/>
    <s v="Fa"/>
    <s v="No"/>
    <s v="Rec"/>
    <n v="444"/>
    <s v="Unf"/>
    <n v="994"/>
    <s v="GasA"/>
    <s v="Gd"/>
    <s v="Y"/>
    <s v="SBrkr"/>
    <n v="1216"/>
    <n v="0"/>
    <n v="1855"/>
    <x v="1"/>
    <n v="0"/>
    <n v="0"/>
    <n v="2"/>
    <n v="0"/>
    <n v="4"/>
    <n v="1"/>
    <s v="TA"/>
    <n v="7"/>
    <s v="Typ"/>
    <n v="0"/>
    <s v="No Fireplace"/>
    <s v="Attchd"/>
    <s v="Unf"/>
    <n v="1"/>
    <n v="325"/>
    <s v="TA"/>
    <s v="TA"/>
    <s v="Y"/>
    <n v="182"/>
    <n v="0"/>
    <n v="0"/>
    <n v="0"/>
    <n v="0"/>
    <s v="No Fence"/>
    <n v="0"/>
    <n v="2006"/>
    <s v="WD"/>
    <s v="Normal"/>
    <n v="0"/>
    <n v="0"/>
    <n v="1"/>
    <n v="3"/>
    <s v="Q4"/>
    <n v="52"/>
    <n v="34"/>
    <n v="1"/>
    <n v="2"/>
    <n v="0.52549342105263197"/>
    <n v="0.65552560646900304"/>
    <n v="0.55331991951710302"/>
    <n v="0"/>
    <x v="171"/>
    <n v="113.38650770152225"/>
    <n v="136900"/>
    <n v="147977.07601233601"/>
    <n v="-11077.076012336009"/>
    <n v="11077.076012336009"/>
    <x v="0"/>
    <n v="173"/>
    <x v="2"/>
  </r>
  <r>
    <n v="1207"/>
    <x v="1"/>
    <s v="RH"/>
    <n v="69"/>
    <n v="8900"/>
    <s v="Missing"/>
    <s v="Reg"/>
    <s v="Lvl"/>
    <s v="Inside"/>
    <s v="Gtl"/>
    <s v="SawyerW"/>
    <s v="Norm"/>
    <s v="1Fam"/>
    <x v="6"/>
    <x v="4"/>
    <s v="Gable"/>
    <s v="CompShg"/>
    <s v="HdBoard"/>
    <s v="HdBoard"/>
    <s v="None"/>
    <n v="0"/>
    <s v="TA"/>
    <s v="TA"/>
    <s v="CBlock"/>
    <s v="TA"/>
    <s v="TA"/>
    <s v="No"/>
    <s v="Rec"/>
    <n v="1056"/>
    <s v="Unf"/>
    <n v="1056"/>
    <s v="GasA"/>
    <s v="TA"/>
    <s v="Y"/>
    <s v="SBrkr"/>
    <n v="1056"/>
    <n v="0"/>
    <n v="1056"/>
    <x v="1"/>
    <n v="1"/>
    <n v="0"/>
    <n v="1"/>
    <n v="0"/>
    <n v="2"/>
    <n v="1"/>
    <s v="TA"/>
    <n v="5"/>
    <s v="Typ"/>
    <n v="0"/>
    <s v="No Fireplace"/>
    <s v="Detchd"/>
    <s v="Unf"/>
    <n v="1"/>
    <n v="384"/>
    <s v="TA"/>
    <s v="TA"/>
    <s v="Y"/>
    <n v="0"/>
    <n v="42"/>
    <n v="0"/>
    <n v="0"/>
    <n v="0"/>
    <s v="MnPrv"/>
    <n v="0"/>
    <n v="2006"/>
    <s v="WD"/>
    <s v="Normal"/>
    <n v="0"/>
    <n v="0"/>
    <n v="1"/>
    <n v="2"/>
    <s v="Q4"/>
    <n v="40"/>
    <n v="40"/>
    <n v="1"/>
    <n v="2"/>
    <n v="0"/>
    <n v="1"/>
    <n v="0"/>
    <n v="0"/>
    <x v="172"/>
    <n v="102.74330009657686"/>
    <n v="107000"/>
    <n v="118031.83496777101"/>
    <n v="-11031.834967771007"/>
    <n v="11031.834967771007"/>
    <x v="0"/>
    <n v="174"/>
    <x v="2"/>
  </r>
  <r>
    <n v="289"/>
    <x v="1"/>
    <s v="RL"/>
    <n v="69"/>
    <n v="9819"/>
    <s v="Missing"/>
    <s v="IR1"/>
    <s v="Lvl"/>
    <s v="Inside"/>
    <s v="Gtl"/>
    <s v="Sawyer"/>
    <s v="Norm"/>
    <s v="1Fam"/>
    <x v="2"/>
    <x v="0"/>
    <s v="Gable"/>
    <s v="CompShg"/>
    <s v="MetalSd"/>
    <s v="MetalSd"/>
    <s v="BrkFace"/>
    <n v="31"/>
    <s v="TA"/>
    <s v="Gd"/>
    <s v="CBlock"/>
    <s v="TA"/>
    <s v="TA"/>
    <s v="No"/>
    <s v="BLQ"/>
    <n v="450"/>
    <s v="Unf"/>
    <n v="882"/>
    <s v="GasA"/>
    <s v="TA"/>
    <s v="Y"/>
    <s v="SBrkr"/>
    <n v="900"/>
    <n v="0"/>
    <n v="900"/>
    <x v="1"/>
    <n v="0"/>
    <n v="0"/>
    <n v="1"/>
    <n v="0"/>
    <n v="3"/>
    <n v="1"/>
    <s v="TA"/>
    <n v="5"/>
    <s v="Typ"/>
    <n v="0"/>
    <s v="No Fireplace"/>
    <s v="Detchd"/>
    <s v="Unf"/>
    <n v="1"/>
    <n v="280"/>
    <s v="TA"/>
    <s v="TA"/>
    <s v="Y"/>
    <n v="0"/>
    <n v="0"/>
    <n v="0"/>
    <n v="0"/>
    <n v="0"/>
    <s v="MnPrv"/>
    <n v="0"/>
    <n v="2010"/>
    <s v="WD"/>
    <s v="Normal"/>
    <n v="0"/>
    <n v="0"/>
    <n v="1"/>
    <n v="2"/>
    <s v="Q1"/>
    <n v="43"/>
    <n v="43"/>
    <n v="1"/>
    <n v="2"/>
    <n v="0"/>
    <n v="1"/>
    <n v="0.48979591836734698"/>
    <n v="0"/>
    <x v="173"/>
    <n v="108.27892421539754"/>
    <n v="122000"/>
    <n v="110991.8423218"/>
    <n v="11008.157678200005"/>
    <n v="11008.157678200005"/>
    <x v="1"/>
    <n v="175"/>
    <x v="2"/>
  </r>
  <r>
    <n v="781"/>
    <x v="1"/>
    <s v="RL"/>
    <n v="63"/>
    <n v="7875"/>
    <s v="Missing"/>
    <s v="Reg"/>
    <s v="Lvl"/>
    <s v="Inside"/>
    <s v="Gtl"/>
    <s v="Gilbert"/>
    <s v="Norm"/>
    <s v="1Fam"/>
    <x v="3"/>
    <x v="0"/>
    <s v="Gable"/>
    <s v="CompShg"/>
    <s v="HdBoard"/>
    <s v="HdBoard"/>
    <s v="BrkFace"/>
    <n v="38"/>
    <s v="TA"/>
    <s v="TA"/>
    <s v="PConc"/>
    <s v="Gd"/>
    <s v="Gd"/>
    <s v="No"/>
    <s v="Unf"/>
    <n v="0"/>
    <s v="Unf"/>
    <n v="1237"/>
    <s v="GasA"/>
    <s v="Gd"/>
    <s v="Y"/>
    <s v="SBrkr"/>
    <n v="1253"/>
    <n v="0"/>
    <n v="1253"/>
    <x v="1"/>
    <n v="0"/>
    <n v="0"/>
    <n v="2"/>
    <n v="0"/>
    <n v="3"/>
    <n v="1"/>
    <s v="TA"/>
    <n v="6"/>
    <s v="Typ"/>
    <n v="1"/>
    <s v="TA"/>
    <s v="Attchd"/>
    <s v="Fin"/>
    <n v="2"/>
    <n v="402"/>
    <s v="TA"/>
    <s v="TA"/>
    <s v="Y"/>
    <n v="220"/>
    <n v="21"/>
    <n v="0"/>
    <n v="0"/>
    <n v="0"/>
    <s v="No Fence"/>
    <n v="0"/>
    <n v="2007"/>
    <s v="WD"/>
    <s v="Normal"/>
    <n v="0"/>
    <n v="0"/>
    <n v="1"/>
    <n v="4"/>
    <s v="Q2"/>
    <n v="12"/>
    <n v="11"/>
    <n v="1"/>
    <n v="0"/>
    <n v="0"/>
    <n v="1"/>
    <n v="1"/>
    <n v="0"/>
    <x v="174"/>
    <n v="125.37330285098624"/>
    <n v="176000"/>
    <n v="164996.20184426301"/>
    <n v="11003.798155736993"/>
    <n v="11003.798155736993"/>
    <x v="1"/>
    <n v="176"/>
    <x v="2"/>
  </r>
  <r>
    <n v="1041"/>
    <x v="1"/>
    <s v="RL"/>
    <n v="88"/>
    <n v="13125"/>
    <s v="Missing"/>
    <s v="Reg"/>
    <s v="Lvl"/>
    <s v="Corner"/>
    <s v="Gtl"/>
    <s v="Sawyer"/>
    <s v="Norm"/>
    <s v="1Fam"/>
    <x v="2"/>
    <x v="4"/>
    <s v="Gable"/>
    <s v="CompShg"/>
    <s v="Wd Sdng"/>
    <s v="Wd Sdng"/>
    <s v="BrkCmn"/>
    <n v="67"/>
    <s v="TA"/>
    <s v="TA"/>
    <s v="CBlock"/>
    <s v="TA"/>
    <s v="TA"/>
    <s v="No"/>
    <s v="Rec"/>
    <n v="168"/>
    <s v="BLQ"/>
    <n v="1134"/>
    <s v="GasA"/>
    <s v="Ex"/>
    <s v="Y"/>
    <s v="SBrkr"/>
    <n v="1803"/>
    <n v="0"/>
    <n v="1803"/>
    <x v="1"/>
    <n v="1"/>
    <n v="0"/>
    <n v="2"/>
    <n v="0"/>
    <n v="3"/>
    <n v="1"/>
    <s v="TA"/>
    <n v="8"/>
    <s v="Maj1"/>
    <n v="1"/>
    <s v="TA"/>
    <s v="Attchd"/>
    <s v="RFn"/>
    <n v="2"/>
    <n v="484"/>
    <s v="TA"/>
    <s v="TA"/>
    <s v="Y"/>
    <n v="0"/>
    <n v="0"/>
    <n v="0"/>
    <n v="0"/>
    <n v="0"/>
    <s v="GdPrv"/>
    <n v="0"/>
    <n v="2006"/>
    <s v="WD"/>
    <s v="Normal"/>
    <n v="0"/>
    <n v="0"/>
    <n v="1"/>
    <n v="4"/>
    <s v="Q1"/>
    <n v="49"/>
    <n v="6"/>
    <n v="1"/>
    <n v="2"/>
    <n v="0"/>
    <n v="1"/>
    <n v="0.25044091710758398"/>
    <n v="0.11111111111111099"/>
    <x v="175"/>
    <n v="119.16059943773139"/>
    <n v="155000"/>
    <n v="144084.02473079399"/>
    <n v="10915.975269206014"/>
    <n v="10915.975269206014"/>
    <x v="1"/>
    <n v="177"/>
    <x v="2"/>
  </r>
  <r>
    <n v="1447"/>
    <x v="1"/>
    <s v="RL"/>
    <n v="69"/>
    <n v="26142"/>
    <s v="Missing"/>
    <s v="IR1"/>
    <s v="Lvl"/>
    <s v="CulDSac"/>
    <s v="Gtl"/>
    <s v="Mitchel"/>
    <s v="Norm"/>
    <s v="1Fam"/>
    <x v="2"/>
    <x v="3"/>
    <s v="Gable"/>
    <s v="CompShg"/>
    <s v="HdBoard"/>
    <s v="HdBoard"/>
    <s v="BrkFace"/>
    <n v="189"/>
    <s v="TA"/>
    <s v="TA"/>
    <s v="CBlock"/>
    <s v="TA"/>
    <s v="TA"/>
    <s v="No"/>
    <s v="Rec"/>
    <n v="593"/>
    <s v="Unf"/>
    <n v="1188"/>
    <s v="GasA"/>
    <s v="TA"/>
    <s v="Y"/>
    <s v="SBrkr"/>
    <n v="1188"/>
    <n v="0"/>
    <n v="1188"/>
    <x v="1"/>
    <n v="0"/>
    <n v="0"/>
    <n v="1"/>
    <n v="0"/>
    <n v="3"/>
    <n v="1"/>
    <s v="TA"/>
    <n v="6"/>
    <s v="Typ"/>
    <n v="0"/>
    <s v="No Fireplace"/>
    <s v="Attchd"/>
    <s v="Unf"/>
    <n v="1"/>
    <n v="312"/>
    <s v="TA"/>
    <s v="TA"/>
    <s v="P"/>
    <n v="261"/>
    <n v="39"/>
    <n v="0"/>
    <n v="0"/>
    <n v="0"/>
    <s v="No Fence"/>
    <n v="0"/>
    <n v="2010"/>
    <s v="WD"/>
    <s v="Normal"/>
    <n v="0"/>
    <n v="0"/>
    <n v="1"/>
    <n v="2"/>
    <s v="Q2"/>
    <n v="48"/>
    <n v="48"/>
    <n v="1"/>
    <n v="2"/>
    <n v="0"/>
    <n v="1"/>
    <n v="0.50084175084175098"/>
    <n v="0"/>
    <x v="176"/>
    <n v="120.04742584709763"/>
    <n v="157900"/>
    <n v="147019.92171175301"/>
    <n v="10880.078288246994"/>
    <n v="10880.078288246994"/>
    <x v="1"/>
    <n v="178"/>
    <x v="2"/>
  </r>
  <r>
    <n v="598"/>
    <x v="5"/>
    <s v="RL"/>
    <n v="53"/>
    <n v="3922"/>
    <s v="Missing"/>
    <s v="Reg"/>
    <s v="Lvl"/>
    <s v="Inside"/>
    <s v="Gtl"/>
    <s v="Blmngtn"/>
    <s v="Norm"/>
    <s v="TwnhsE"/>
    <x v="3"/>
    <x v="0"/>
    <s v="Gable"/>
    <s v="CompShg"/>
    <s v="VinylSd"/>
    <s v="VinylSd"/>
    <s v="BrkFace"/>
    <n v="72"/>
    <s v="Gd"/>
    <s v="TA"/>
    <s v="PConc"/>
    <s v="Ex"/>
    <s v="TA"/>
    <s v="Av"/>
    <s v="Unf"/>
    <n v="0"/>
    <s v="Unf"/>
    <n v="1258"/>
    <s v="GasA"/>
    <s v="Ex"/>
    <s v="Y"/>
    <s v="SBrkr"/>
    <n v="1402"/>
    <n v="0"/>
    <n v="1402"/>
    <x v="1"/>
    <n v="0"/>
    <n v="2"/>
    <n v="0"/>
    <n v="2"/>
    <n v="2"/>
    <n v="1"/>
    <s v="Gd"/>
    <n v="7"/>
    <s v="Typ"/>
    <n v="1"/>
    <s v="Gd"/>
    <s v="Attchd"/>
    <s v="Fin"/>
    <n v="3"/>
    <n v="648"/>
    <s v="TA"/>
    <s v="TA"/>
    <s v="Y"/>
    <n v="120"/>
    <n v="16"/>
    <n v="0"/>
    <n v="0"/>
    <n v="0"/>
    <s v="No Fence"/>
    <n v="0"/>
    <n v="2007"/>
    <s v="New"/>
    <s v="Partial"/>
    <n v="0"/>
    <n v="0"/>
    <n v="1"/>
    <n v="4"/>
    <s v="Q1"/>
    <n v="1"/>
    <n v="0"/>
    <n v="1"/>
    <n v="0"/>
    <n v="0"/>
    <n v="1"/>
    <n v="1"/>
    <n v="0.22222222222222199"/>
    <x v="177"/>
    <n v="130.40690410254851"/>
    <n v="194201"/>
    <n v="205035.47652901299"/>
    <n v="-10834.476529012987"/>
    <n v="10834.476529012987"/>
    <x v="0"/>
    <n v="179"/>
    <x v="2"/>
  </r>
  <r>
    <n v="1058"/>
    <x v="0"/>
    <s v="RL"/>
    <n v="69"/>
    <n v="29959"/>
    <s v="Missing"/>
    <s v="IR2"/>
    <s v="Lvl"/>
    <s v="FR2"/>
    <s v="Gtl"/>
    <s v="NoRidge"/>
    <s v="Norm"/>
    <s v="1Fam"/>
    <x v="3"/>
    <x v="1"/>
    <s v="Gable"/>
    <s v="CompShg"/>
    <s v="HdBoard"/>
    <s v="HdBoard"/>
    <s v="None"/>
    <n v="0"/>
    <s v="Gd"/>
    <s v="TA"/>
    <s v="PConc"/>
    <s v="Gd"/>
    <s v="TA"/>
    <s v="No"/>
    <s v="GLQ"/>
    <n v="595"/>
    <s v="Unf"/>
    <n v="973"/>
    <s v="GasA"/>
    <s v="Ex"/>
    <s v="Y"/>
    <s v="SBrkr"/>
    <n v="979"/>
    <n v="0"/>
    <n v="1850"/>
    <x v="1"/>
    <n v="0"/>
    <n v="0"/>
    <n v="2"/>
    <n v="1"/>
    <n v="3"/>
    <n v="1"/>
    <s v="Gd"/>
    <n v="7"/>
    <s v="Typ"/>
    <n v="1"/>
    <s v="Gd"/>
    <s v="BuiltIn"/>
    <s v="Fin"/>
    <n v="2"/>
    <n v="467"/>
    <s v="TA"/>
    <s v="TA"/>
    <s v="Y"/>
    <n v="168"/>
    <n v="98"/>
    <n v="0"/>
    <n v="0"/>
    <n v="0"/>
    <s v="No Fence"/>
    <n v="0"/>
    <n v="2009"/>
    <s v="WD"/>
    <s v="Normal"/>
    <n v="0"/>
    <n v="0"/>
    <n v="1"/>
    <n v="4"/>
    <s v="Q1"/>
    <n v="15"/>
    <n v="15"/>
    <n v="1"/>
    <n v="2"/>
    <n v="0.88968335035750801"/>
    <n v="0.529189189189189"/>
    <n v="0.388489208633094"/>
    <n v="0.11111111111111099"/>
    <x v="178"/>
    <n v="143.80721387513907"/>
    <n v="248000"/>
    <n v="237230.54585090699"/>
    <n v="10769.454149093013"/>
    <n v="10769.454149093013"/>
    <x v="1"/>
    <n v="180"/>
    <x v="2"/>
  </r>
  <r>
    <n v="72"/>
    <x v="1"/>
    <s v="RL"/>
    <n v="69"/>
    <n v="7599"/>
    <s v="Missing"/>
    <s v="Reg"/>
    <s v="Lvl"/>
    <s v="Corner"/>
    <s v="Gtl"/>
    <s v="Mitchel"/>
    <s v="Norm"/>
    <s v="1Fam"/>
    <x v="6"/>
    <x v="1"/>
    <s v="Gable"/>
    <s v="CompShg"/>
    <s v="HdBoard"/>
    <s v="Plywood"/>
    <s v="None"/>
    <n v="0"/>
    <s v="TA"/>
    <s v="TA"/>
    <s v="CBlock"/>
    <s v="TA"/>
    <s v="TA"/>
    <s v="No"/>
    <s v="ALQ"/>
    <n v="565"/>
    <s v="Unf"/>
    <n v="845"/>
    <s v="GasA"/>
    <s v="TA"/>
    <s v="Y"/>
    <s v="SBrkr"/>
    <n v="845"/>
    <n v="0"/>
    <n v="845"/>
    <x v="1"/>
    <n v="1"/>
    <n v="0"/>
    <n v="1"/>
    <n v="0"/>
    <n v="2"/>
    <n v="1"/>
    <s v="TA"/>
    <n v="4"/>
    <s v="Typ"/>
    <n v="0"/>
    <s v="No Fireplace"/>
    <s v="Detchd"/>
    <s v="Unf"/>
    <n v="2"/>
    <n v="360"/>
    <s v="TA"/>
    <s v="TA"/>
    <s v="Y"/>
    <n v="0"/>
    <n v="0"/>
    <n v="0"/>
    <n v="0"/>
    <n v="0"/>
    <s v="No Fence"/>
    <n v="0"/>
    <n v="2007"/>
    <s v="WD"/>
    <s v="Normal"/>
    <n v="0"/>
    <n v="0"/>
    <n v="1"/>
    <n v="4"/>
    <s v="Q2"/>
    <n v="25"/>
    <n v="1"/>
    <n v="2"/>
    <n v="2"/>
    <n v="0"/>
    <n v="1"/>
    <n v="0.33136094674556199"/>
    <n v="0"/>
    <x v="179"/>
    <n v="110.89396384316028"/>
    <n v="129500"/>
    <n v="118752.202506496"/>
    <n v="10747.797493503997"/>
    <n v="10747.797493503997"/>
    <x v="1"/>
    <n v="181"/>
    <x v="2"/>
  </r>
  <r>
    <n v="628"/>
    <x v="14"/>
    <s v="RL"/>
    <n v="80"/>
    <n v="9600"/>
    <s v="Missing"/>
    <s v="Reg"/>
    <s v="Lvl"/>
    <s v="Inside"/>
    <s v="Gtl"/>
    <s v="NAmes"/>
    <s v="Norm"/>
    <s v="1Fam"/>
    <x v="4"/>
    <x v="1"/>
    <s v="Gable"/>
    <s v="CompShg"/>
    <s v="AsbShng"/>
    <s v="AsbShng"/>
    <s v="BrkFace"/>
    <n v="164"/>
    <s v="TA"/>
    <s v="TA"/>
    <s v="CBlock"/>
    <s v="TA"/>
    <s v="TA"/>
    <s v="Av"/>
    <s v="BLQ"/>
    <n v="674"/>
    <s v="LwQ"/>
    <n v="1156"/>
    <s v="GasA"/>
    <s v="Ex"/>
    <s v="Y"/>
    <s v="SBrkr"/>
    <n v="1520"/>
    <n v="0"/>
    <n v="1520"/>
    <x v="1"/>
    <n v="1"/>
    <n v="0"/>
    <n v="1"/>
    <n v="0"/>
    <n v="3"/>
    <n v="1"/>
    <s v="TA"/>
    <n v="7"/>
    <s v="Typ"/>
    <n v="2"/>
    <s v="Gd"/>
    <s v="Basment"/>
    <s v="RFn"/>
    <n v="1"/>
    <n v="364"/>
    <s v="TA"/>
    <s v="TA"/>
    <s v="Y"/>
    <n v="0"/>
    <n v="0"/>
    <n v="189"/>
    <n v="0"/>
    <n v="0"/>
    <s v="No Fence"/>
    <n v="0"/>
    <n v="2010"/>
    <s v="WD"/>
    <s v="Normal"/>
    <n v="0"/>
    <n v="0"/>
    <n v="1"/>
    <n v="3"/>
    <s v="Q1"/>
    <n v="55"/>
    <n v="38"/>
    <n v="1"/>
    <n v="2"/>
    <n v="0"/>
    <n v="1"/>
    <n v="0.30276816608996499"/>
    <n v="0.11111111111111099"/>
    <x v="180"/>
    <n v="118.54317973472887"/>
    <n v="153000"/>
    <n v="163677.25482718699"/>
    <n v="-10677.254827186989"/>
    <n v="10677.254827186989"/>
    <x v="0"/>
    <n v="182"/>
    <x v="2"/>
  </r>
  <r>
    <n v="543"/>
    <x v="1"/>
    <s v="RL"/>
    <n v="78"/>
    <n v="10140"/>
    <s v="Missing"/>
    <s v="Reg"/>
    <s v="Lvl"/>
    <s v="Inside"/>
    <s v="Gtl"/>
    <s v="NWAmes"/>
    <s v="RRAn"/>
    <s v="1Fam"/>
    <x v="3"/>
    <x v="0"/>
    <s v="Hip"/>
    <s v="CompShg"/>
    <s v="VinylSd"/>
    <s v="VinylSd"/>
    <s v="None"/>
    <n v="0"/>
    <s v="Gd"/>
    <s v="TA"/>
    <s v="PConc"/>
    <s v="Ex"/>
    <s v="TA"/>
    <s v="No"/>
    <s v="LwQ"/>
    <n v="144"/>
    <s v="GLQ"/>
    <n v="1650"/>
    <s v="GasA"/>
    <s v="Ex"/>
    <s v="Y"/>
    <s v="SBrkr"/>
    <n v="1680"/>
    <n v="0"/>
    <n v="1680"/>
    <x v="1"/>
    <n v="1"/>
    <n v="0"/>
    <n v="2"/>
    <n v="0"/>
    <n v="3"/>
    <n v="1"/>
    <s v="Gd"/>
    <n v="7"/>
    <s v="Maj1"/>
    <n v="1"/>
    <s v="TA"/>
    <s v="Attchd"/>
    <s v="Fin"/>
    <n v="2"/>
    <n v="583"/>
    <s v="TA"/>
    <s v="TA"/>
    <s v="Y"/>
    <n v="78"/>
    <n v="73"/>
    <n v="0"/>
    <n v="0"/>
    <n v="0"/>
    <s v="No Fence"/>
    <n v="0"/>
    <n v="2009"/>
    <s v="WD"/>
    <s v="Normal"/>
    <n v="0"/>
    <n v="0"/>
    <n v="1"/>
    <n v="4"/>
    <s v="Q2"/>
    <n v="11"/>
    <n v="10"/>
    <n v="1"/>
    <n v="2"/>
    <n v="0"/>
    <n v="1"/>
    <n v="0.22969696969697001"/>
    <n v="0.22222222222222199"/>
    <x v="181"/>
    <n v="135.38034482157212"/>
    <n v="213250"/>
    <n v="202636.12988557699"/>
    <n v="10613.870114423014"/>
    <n v="10613.870114423014"/>
    <x v="1"/>
    <n v="183"/>
    <x v="2"/>
  </r>
  <r>
    <n v="928"/>
    <x v="0"/>
    <s v="RL"/>
    <n v="69"/>
    <n v="9900"/>
    <s v="Missing"/>
    <s v="Reg"/>
    <s v="Lvl"/>
    <s v="Inside"/>
    <s v="Gtl"/>
    <s v="NWAmes"/>
    <s v="Feedr"/>
    <s v="1Fam"/>
    <x v="3"/>
    <x v="0"/>
    <s v="Gable"/>
    <s v="CompShg"/>
    <s v="MetalSd"/>
    <s v="MetalSd"/>
    <s v="BrkFace"/>
    <n v="342"/>
    <s v="TA"/>
    <s v="TA"/>
    <s v="CBlock"/>
    <s v="TA"/>
    <s v="TA"/>
    <s v="No"/>
    <s v="BLQ"/>
    <n v="552"/>
    <s v="Unf"/>
    <n v="832"/>
    <s v="GasA"/>
    <s v="Gd"/>
    <s v="Y"/>
    <s v="SBrkr"/>
    <n v="1098"/>
    <n v="0"/>
    <n v="1978"/>
    <x v="1"/>
    <n v="0"/>
    <n v="0"/>
    <n v="2"/>
    <n v="1"/>
    <n v="4"/>
    <n v="1"/>
    <s v="TA"/>
    <n v="9"/>
    <s v="Typ"/>
    <n v="1"/>
    <s v="Gd"/>
    <s v="Attchd"/>
    <s v="RFn"/>
    <n v="2"/>
    <n v="486"/>
    <s v="TA"/>
    <s v="TA"/>
    <s v="Y"/>
    <n v="0"/>
    <n v="43"/>
    <n v="0"/>
    <n v="0"/>
    <n v="0"/>
    <s v="GdPrv"/>
    <n v="0"/>
    <n v="2008"/>
    <s v="WD"/>
    <s v="Normal"/>
    <n v="0"/>
    <n v="0"/>
    <n v="1"/>
    <n v="2"/>
    <s v="Q2"/>
    <n v="40"/>
    <n v="40"/>
    <n v="1"/>
    <n v="2"/>
    <n v="0.80145719489981804"/>
    <n v="0.55510616784630895"/>
    <n v="0.33653846153846201"/>
    <n v="0"/>
    <x v="182"/>
    <n v="125.37330285098624"/>
    <n v="176000"/>
    <n v="186548.368774123"/>
    <n v="-10548.368774122995"/>
    <n v="10548.368774122995"/>
    <x v="0"/>
    <n v="184"/>
    <x v="2"/>
  </r>
  <r>
    <n v="906"/>
    <x v="1"/>
    <s v="RL"/>
    <n v="80"/>
    <n v="9920"/>
    <s v="Missing"/>
    <s v="Reg"/>
    <s v="Lvl"/>
    <s v="Inside"/>
    <s v="Gtl"/>
    <s v="NAmes"/>
    <s v="Norm"/>
    <s v="1Fam"/>
    <x v="2"/>
    <x v="0"/>
    <s v="Gable"/>
    <s v="CompShg"/>
    <s v="HdBoard"/>
    <s v="HdBoard"/>
    <s v="Stone"/>
    <n v="110"/>
    <s v="TA"/>
    <s v="TA"/>
    <s v="CBlock"/>
    <s v="TA"/>
    <s v="TA"/>
    <s v="No"/>
    <s v="Rec"/>
    <n v="354"/>
    <s v="LwQ"/>
    <n v="1056"/>
    <s v="GasA"/>
    <s v="TA"/>
    <s v="Y"/>
    <s v="SBrkr"/>
    <n v="1063"/>
    <n v="0"/>
    <n v="1063"/>
    <x v="1"/>
    <n v="1"/>
    <n v="0"/>
    <n v="1"/>
    <n v="0"/>
    <n v="3"/>
    <n v="1"/>
    <s v="TA"/>
    <n v="6"/>
    <s v="Typ"/>
    <n v="0"/>
    <s v="No Fireplace"/>
    <s v="Attchd"/>
    <s v="RFn"/>
    <n v="1"/>
    <n v="280"/>
    <s v="TA"/>
    <s v="TA"/>
    <s v="Y"/>
    <n v="0"/>
    <n v="0"/>
    <n v="164"/>
    <n v="0"/>
    <n v="0"/>
    <s v="MnPrv"/>
    <n v="0"/>
    <n v="2010"/>
    <s v="WD"/>
    <s v="Normal"/>
    <n v="0"/>
    <n v="0"/>
    <n v="1"/>
    <n v="2"/>
    <s v="Q1"/>
    <n v="56"/>
    <n v="56"/>
    <n v="1"/>
    <n v="2"/>
    <n v="0"/>
    <n v="1"/>
    <n v="0.39015151515151503"/>
    <n v="0"/>
    <x v="183"/>
    <n v="110.37837291689722"/>
    <n v="128000"/>
    <n v="117599.33094328801"/>
    <n v="10400.669056711995"/>
    <n v="10400.669056711995"/>
    <x v="1"/>
    <n v="185"/>
    <x v="2"/>
  </r>
  <r>
    <n v="356"/>
    <x v="1"/>
    <s v="RL"/>
    <n v="105"/>
    <n v="11249"/>
    <s v="Missing"/>
    <s v="IR2"/>
    <s v="Lvl"/>
    <s v="Inside"/>
    <s v="Gtl"/>
    <s v="CollgCr"/>
    <s v="Norm"/>
    <s v="1Fam"/>
    <x v="4"/>
    <x v="0"/>
    <s v="Gable"/>
    <s v="CompShg"/>
    <s v="VinylSd"/>
    <s v="VinylSd"/>
    <s v="None"/>
    <n v="0"/>
    <s v="Gd"/>
    <s v="Gd"/>
    <s v="PConc"/>
    <s v="Gd"/>
    <s v="Gd"/>
    <s v="No"/>
    <s v="ALQ"/>
    <n v="334"/>
    <s v="BLQ"/>
    <n v="1200"/>
    <s v="GasA"/>
    <s v="Ex"/>
    <s v="Y"/>
    <s v="SBrkr"/>
    <n v="1200"/>
    <n v="0"/>
    <n v="1200"/>
    <x v="1"/>
    <n v="1"/>
    <n v="0"/>
    <n v="2"/>
    <n v="0"/>
    <n v="3"/>
    <n v="1"/>
    <s v="Gd"/>
    <n v="6"/>
    <s v="Typ"/>
    <n v="0"/>
    <s v="No Fireplace"/>
    <s v="Attchd"/>
    <s v="RFn"/>
    <n v="2"/>
    <n v="521"/>
    <s v="TA"/>
    <s v="TA"/>
    <s v="Y"/>
    <n v="0"/>
    <n v="26"/>
    <n v="0"/>
    <n v="0"/>
    <n v="0"/>
    <s v="No Fence"/>
    <n v="0"/>
    <n v="2007"/>
    <s v="WD"/>
    <s v="Normal"/>
    <n v="0"/>
    <n v="0"/>
    <n v="1"/>
    <n v="4"/>
    <s v="Q3"/>
    <n v="12"/>
    <n v="12"/>
    <n v="1"/>
    <n v="2"/>
    <n v="0"/>
    <n v="1"/>
    <n v="0.26833333333333298"/>
    <n v="0.11111111111111099"/>
    <x v="184"/>
    <n v="125.7996239708641"/>
    <n v="177500"/>
    <n v="167099.628016117"/>
    <n v="10400.371983883"/>
    <n v="10400.371983883"/>
    <x v="1"/>
    <n v="186"/>
    <x v="2"/>
  </r>
  <r>
    <n v="894"/>
    <x v="1"/>
    <s v="RL"/>
    <n v="69"/>
    <n v="13284"/>
    <s v="Missing"/>
    <s v="Reg"/>
    <s v="Lvl"/>
    <s v="Inside"/>
    <s v="Gtl"/>
    <s v="Sawyer"/>
    <s v="PosN"/>
    <s v="1Fam"/>
    <x v="2"/>
    <x v="0"/>
    <s v="Gable"/>
    <s v="CompShg"/>
    <s v="Wd Sdng"/>
    <s v="Plywood"/>
    <s v="None"/>
    <n v="0"/>
    <s v="TA"/>
    <s v="TA"/>
    <s v="PConc"/>
    <s v="Gd"/>
    <s v="TA"/>
    <s v="Mn"/>
    <s v="BLQ"/>
    <n v="1064"/>
    <s v="Unf"/>
    <n v="1383"/>
    <s v="GasA"/>
    <s v="TA"/>
    <s v="Y"/>
    <s v="SBrkr"/>
    <n v="1383"/>
    <n v="0"/>
    <n v="1383"/>
    <x v="1"/>
    <n v="1"/>
    <n v="0"/>
    <n v="1"/>
    <n v="0"/>
    <n v="3"/>
    <n v="1"/>
    <s v="TA"/>
    <n v="6"/>
    <s v="Typ"/>
    <n v="1"/>
    <s v="Gd"/>
    <s v="Attchd"/>
    <s v="Unf"/>
    <n v="1"/>
    <n v="354"/>
    <s v="TA"/>
    <s v="TA"/>
    <s v="Y"/>
    <n v="511"/>
    <n v="116"/>
    <n v="0"/>
    <n v="0"/>
    <n v="0"/>
    <s v="GdPrv"/>
    <n v="0"/>
    <n v="2008"/>
    <s v="WD"/>
    <s v="Normal"/>
    <n v="0"/>
    <n v="0"/>
    <n v="1"/>
    <n v="2"/>
    <s v="Q2"/>
    <n v="54"/>
    <n v="54"/>
    <n v="2"/>
    <n v="2"/>
    <n v="0"/>
    <n v="1"/>
    <n v="0.230657989877079"/>
    <n v="0"/>
    <x v="185"/>
    <n v="122.17815924161313"/>
    <n v="165000"/>
    <n v="154656.69781656199"/>
    <n v="10343.302183438005"/>
    <n v="10343.302183438005"/>
    <x v="1"/>
    <n v="187"/>
    <x v="2"/>
  </r>
  <r>
    <n v="84"/>
    <x v="1"/>
    <s v="RL"/>
    <n v="80"/>
    <n v="8892"/>
    <s v="Missing"/>
    <s v="IR1"/>
    <s v="Lvl"/>
    <s v="Inside"/>
    <s v="Gtl"/>
    <s v="NAmes"/>
    <s v="Norm"/>
    <s v="1Fam"/>
    <x v="2"/>
    <x v="0"/>
    <s v="Gable"/>
    <s v="CompShg"/>
    <s v="MetalSd"/>
    <s v="MetalSd"/>
    <s v="BrkCmn"/>
    <n v="66"/>
    <s v="TA"/>
    <s v="TA"/>
    <s v="CBlock"/>
    <s v="TA"/>
    <s v="TA"/>
    <s v="No"/>
    <s v="Unf"/>
    <n v="0"/>
    <s v="Unf"/>
    <n v="1065"/>
    <s v="GasA"/>
    <s v="Gd"/>
    <s v="Y"/>
    <s v="SBrkr"/>
    <n v="1065"/>
    <n v="0"/>
    <n v="1065"/>
    <x v="1"/>
    <n v="0"/>
    <n v="0"/>
    <n v="1"/>
    <n v="1"/>
    <n v="3"/>
    <n v="1"/>
    <s v="TA"/>
    <n v="6"/>
    <s v="Typ"/>
    <n v="0"/>
    <s v="No Fireplace"/>
    <s v="Detchd"/>
    <s v="Unf"/>
    <n v="2"/>
    <n v="461"/>
    <s v="TA"/>
    <s v="TA"/>
    <s v="Y"/>
    <n v="74"/>
    <n v="0"/>
    <n v="0"/>
    <n v="0"/>
    <n v="0"/>
    <s v="No Fence"/>
    <n v="0"/>
    <n v="2007"/>
    <s v="COD"/>
    <s v="Normal"/>
    <n v="0"/>
    <n v="0"/>
    <n v="1"/>
    <n v="2"/>
    <s v="Q3"/>
    <n v="47"/>
    <n v="47"/>
    <n v="1"/>
    <n v="0"/>
    <n v="0"/>
    <n v="1"/>
    <n v="1"/>
    <n v="0"/>
    <x v="186"/>
    <n v="109.85914385835879"/>
    <n v="126500"/>
    <n v="116198.628578338"/>
    <n v="10301.371421661999"/>
    <n v="10301.371421661999"/>
    <x v="1"/>
    <n v="188"/>
    <x v="2"/>
  </r>
  <r>
    <n v="1397"/>
    <x v="1"/>
    <s v="RL"/>
    <n v="69"/>
    <n v="57200"/>
    <s v="Missing"/>
    <s v="IR1"/>
    <s v="Bnk"/>
    <s v="Inside"/>
    <s v="Sev"/>
    <s v="Timber"/>
    <s v="Norm"/>
    <s v="1Fam"/>
    <x v="2"/>
    <x v="0"/>
    <s v="Gable"/>
    <s v="CompShg"/>
    <s v="Wd Sdng"/>
    <s v="Wd Sdng"/>
    <s v="None"/>
    <n v="0"/>
    <s v="TA"/>
    <s v="TA"/>
    <s v="CBlock"/>
    <s v="TA"/>
    <s v="TA"/>
    <s v="Av"/>
    <s v="BLQ"/>
    <n v="353"/>
    <s v="Rec"/>
    <n v="747"/>
    <s v="GasA"/>
    <s v="TA"/>
    <s v="Y"/>
    <s v="SBrkr"/>
    <n v="1687"/>
    <n v="0"/>
    <n v="1687"/>
    <x v="1"/>
    <n v="1"/>
    <n v="0"/>
    <n v="1"/>
    <n v="0"/>
    <n v="3"/>
    <n v="1"/>
    <s v="TA"/>
    <n v="7"/>
    <s v="Min1"/>
    <n v="2"/>
    <s v="TA"/>
    <s v="Detchd"/>
    <s v="Unf"/>
    <n v="2"/>
    <n v="572"/>
    <s v="TA"/>
    <s v="TA"/>
    <s v="N"/>
    <n v="0"/>
    <n v="0"/>
    <n v="50"/>
    <n v="0"/>
    <n v="0"/>
    <s v="No Fence"/>
    <n v="0"/>
    <n v="2010"/>
    <s v="WD"/>
    <s v="Normal"/>
    <n v="0"/>
    <n v="0"/>
    <n v="1"/>
    <n v="1"/>
    <s v="Q2"/>
    <n v="62"/>
    <n v="60"/>
    <n v="1"/>
    <n v="2"/>
    <n v="0"/>
    <n v="1"/>
    <n v="8.0321285140562207E-2"/>
    <n v="0"/>
    <x v="187"/>
    <n v="120.68352673090325"/>
    <n v="160000"/>
    <n v="170292.66612006599"/>
    <n v="-10292.666120065987"/>
    <n v="10292.666120065987"/>
    <x v="0"/>
    <n v="189"/>
    <x v="2"/>
  </r>
  <r>
    <n v="487"/>
    <x v="1"/>
    <s v="RL"/>
    <n v="79"/>
    <n v="10289"/>
    <s v="Missing"/>
    <s v="Reg"/>
    <s v="Lvl"/>
    <s v="Inside"/>
    <s v="Gtl"/>
    <s v="NAmes"/>
    <s v="Norm"/>
    <s v="1Fam"/>
    <x v="2"/>
    <x v="3"/>
    <s v="Hip"/>
    <s v="CompShg"/>
    <s v="MetalSd"/>
    <s v="MetalSd"/>
    <s v="BrkFace"/>
    <n v="168"/>
    <s v="TA"/>
    <s v="TA"/>
    <s v="CBlock"/>
    <s v="TA"/>
    <s v="TA"/>
    <s v="No"/>
    <s v="ALQ"/>
    <n v="836"/>
    <s v="Unf"/>
    <n v="1073"/>
    <s v="GasA"/>
    <s v="TA"/>
    <s v="Y"/>
    <s v="SBrkr"/>
    <n v="1073"/>
    <n v="0"/>
    <n v="1073"/>
    <x v="1"/>
    <n v="1"/>
    <n v="0"/>
    <n v="1"/>
    <n v="1"/>
    <n v="3"/>
    <n v="1"/>
    <s v="TA"/>
    <n v="6"/>
    <s v="Typ"/>
    <n v="0"/>
    <s v="No Fireplace"/>
    <s v="Attchd"/>
    <s v="RFn"/>
    <n v="2"/>
    <n v="515"/>
    <s v="TA"/>
    <s v="TA"/>
    <s v="Y"/>
    <n v="0"/>
    <n v="0"/>
    <n v="0"/>
    <n v="0"/>
    <n v="0"/>
    <s v="No Fence"/>
    <n v="0"/>
    <n v="2007"/>
    <s v="WD"/>
    <s v="Normal"/>
    <n v="0"/>
    <n v="0"/>
    <n v="1"/>
    <n v="2"/>
    <s v="Q2"/>
    <n v="42"/>
    <n v="42"/>
    <n v="1"/>
    <n v="2"/>
    <n v="0"/>
    <n v="1"/>
    <n v="0.220876048462255"/>
    <n v="0"/>
    <x v="188"/>
    <n v="119.4675175184651"/>
    <n v="156000"/>
    <n v="145779.252263259"/>
    <n v="10220.747736741003"/>
    <n v="10220.747736741003"/>
    <x v="1"/>
    <n v="190"/>
    <x v="2"/>
  </r>
  <r>
    <n v="20"/>
    <x v="1"/>
    <s v="RL"/>
    <n v="70"/>
    <n v="7560"/>
    <s v="Missing"/>
    <s v="Reg"/>
    <s v="Lvl"/>
    <s v="Inside"/>
    <s v="Gtl"/>
    <s v="NAmes"/>
    <s v="Norm"/>
    <s v="1Fam"/>
    <x v="2"/>
    <x v="1"/>
    <s v="Hip"/>
    <s v="CompShg"/>
    <s v="BrkFace"/>
    <s v="Plywood"/>
    <s v="None"/>
    <n v="0"/>
    <s v="TA"/>
    <s v="TA"/>
    <s v="CBlock"/>
    <s v="TA"/>
    <s v="TA"/>
    <s v="No"/>
    <s v="LwQ"/>
    <n v="504"/>
    <s v="Unf"/>
    <n v="1029"/>
    <s v="GasA"/>
    <s v="TA"/>
    <s v="Y"/>
    <s v="SBrkr"/>
    <n v="1339"/>
    <n v="0"/>
    <n v="1339"/>
    <x v="1"/>
    <n v="0"/>
    <n v="0"/>
    <n v="1"/>
    <n v="0"/>
    <n v="3"/>
    <n v="1"/>
    <s v="TA"/>
    <n v="6"/>
    <s v="Min1"/>
    <n v="0"/>
    <s v="No Fireplace"/>
    <s v="Attchd"/>
    <s v="Unf"/>
    <n v="1"/>
    <n v="294"/>
    <s v="TA"/>
    <s v="TA"/>
    <s v="Y"/>
    <n v="0"/>
    <n v="0"/>
    <n v="0"/>
    <n v="0"/>
    <n v="0"/>
    <s v="MnPrv"/>
    <n v="0"/>
    <n v="2009"/>
    <s v="COD"/>
    <s v="Abnorml"/>
    <n v="0"/>
    <n v="0"/>
    <n v="1"/>
    <n v="2"/>
    <s v="Q2"/>
    <n v="51"/>
    <n v="44"/>
    <n v="2"/>
    <n v="2"/>
    <n v="0"/>
    <n v="1"/>
    <n v="0.51020408163265296"/>
    <n v="0"/>
    <x v="189"/>
    <n v="114.07905635457981"/>
    <n v="139000"/>
    <n v="128783.531316126"/>
    <n v="10216.468683874002"/>
    <n v="10216.468683874002"/>
    <x v="1"/>
    <n v="191"/>
    <x v="2"/>
  </r>
  <r>
    <n v="1024"/>
    <x v="5"/>
    <s v="RL"/>
    <n v="43"/>
    <n v="3182"/>
    <s v="Missing"/>
    <s v="Reg"/>
    <s v="Lvl"/>
    <s v="Inside"/>
    <s v="Gtl"/>
    <s v="Blmngtn"/>
    <s v="Norm"/>
    <s v="TwnhsE"/>
    <x v="3"/>
    <x v="0"/>
    <s v="Gable"/>
    <s v="CompShg"/>
    <s v="VinylSd"/>
    <s v="VinylSd"/>
    <s v="BrkFace"/>
    <n v="14"/>
    <s v="Gd"/>
    <s v="TA"/>
    <s v="PConc"/>
    <s v="Gd"/>
    <s v="Gd"/>
    <s v="No"/>
    <s v="GLQ"/>
    <n v="16"/>
    <s v="Unf"/>
    <n v="1346"/>
    <s v="GasA"/>
    <s v="Ex"/>
    <s v="Y"/>
    <s v="SBrkr"/>
    <n v="1504"/>
    <n v="0"/>
    <n v="1504"/>
    <x v="1"/>
    <n v="0"/>
    <n v="0"/>
    <n v="2"/>
    <n v="0"/>
    <n v="2"/>
    <n v="1"/>
    <s v="Gd"/>
    <n v="7"/>
    <s v="Typ"/>
    <n v="1"/>
    <s v="Gd"/>
    <s v="Attchd"/>
    <s v="Fin"/>
    <n v="2"/>
    <n v="437"/>
    <s v="TA"/>
    <s v="TA"/>
    <s v="Y"/>
    <n v="156"/>
    <n v="20"/>
    <n v="0"/>
    <n v="0"/>
    <n v="0"/>
    <s v="No Fence"/>
    <n v="0"/>
    <n v="2008"/>
    <s v="WD"/>
    <s v="Normal"/>
    <n v="0"/>
    <n v="0"/>
    <n v="1"/>
    <n v="4"/>
    <s v="Q2"/>
    <n v="3"/>
    <n v="2"/>
    <n v="1"/>
    <n v="2"/>
    <n v="0"/>
    <n v="1"/>
    <n v="0.98811292719167898"/>
    <n v="0.11111111111111099"/>
    <x v="190"/>
    <n v="129.54281999430376"/>
    <n v="191000"/>
    <n v="180854.73516139999"/>
    <n v="10145.264838600007"/>
    <n v="10145.264838600007"/>
    <x v="1"/>
    <n v="192"/>
    <x v="2"/>
  </r>
  <r>
    <n v="688"/>
    <x v="7"/>
    <s v="FV"/>
    <n v="69"/>
    <n v="5105"/>
    <s v="Missing"/>
    <s v="IR2"/>
    <s v="Lvl"/>
    <s v="FR2"/>
    <s v="Gtl"/>
    <s v="Somerst"/>
    <s v="Norm"/>
    <s v="TwnhsE"/>
    <x v="3"/>
    <x v="0"/>
    <s v="Gable"/>
    <s v="CompShg"/>
    <s v="MetalSd"/>
    <s v="MetalSd"/>
    <s v="None"/>
    <n v="0"/>
    <s v="Gd"/>
    <s v="TA"/>
    <s v="PConc"/>
    <s v="Gd"/>
    <s v="TA"/>
    <s v="No"/>
    <s v="GLQ"/>
    <n v="239"/>
    <s v="Unf"/>
    <n v="551"/>
    <s v="GasA"/>
    <s v="Ex"/>
    <s v="Y"/>
    <s v="SBrkr"/>
    <n v="551"/>
    <n v="0"/>
    <n v="1102"/>
    <x v="1"/>
    <n v="0"/>
    <n v="0"/>
    <n v="2"/>
    <n v="1"/>
    <n v="2"/>
    <n v="1"/>
    <s v="Gd"/>
    <n v="4"/>
    <s v="Typ"/>
    <n v="0"/>
    <s v="No Fireplace"/>
    <s v="Detchd"/>
    <s v="Unf"/>
    <n v="2"/>
    <n v="480"/>
    <s v="TA"/>
    <s v="TA"/>
    <s v="Y"/>
    <n v="0"/>
    <n v="60"/>
    <n v="0"/>
    <n v="0"/>
    <n v="0"/>
    <s v="No Fence"/>
    <n v="0"/>
    <n v="2007"/>
    <s v="WD"/>
    <s v="Normal"/>
    <n v="0"/>
    <n v="0"/>
    <n v="1"/>
    <n v="4"/>
    <s v="Q1"/>
    <n v="3"/>
    <n v="3"/>
    <n v="1"/>
    <n v="2"/>
    <n v="1"/>
    <n v="0.5"/>
    <n v="0.56624319419237701"/>
    <n v="0.11111111111111099"/>
    <x v="191"/>
    <n v="117.23064986263869"/>
    <n v="148800"/>
    <n v="158944.18871856501"/>
    <n v="-10144.188718565012"/>
    <n v="10144.188718565012"/>
    <x v="0"/>
    <n v="193"/>
    <x v="2"/>
  </r>
  <r>
    <n v="970"/>
    <x v="2"/>
    <s v="RL"/>
    <n v="75"/>
    <n v="10382"/>
    <s v="Missing"/>
    <s v="Reg"/>
    <s v="Lvl"/>
    <s v="Inside"/>
    <s v="Gtl"/>
    <s v="NAmes"/>
    <s v="Norm"/>
    <s v="2fmCon"/>
    <x v="4"/>
    <x v="0"/>
    <s v="Hip"/>
    <s v="CompShg"/>
    <s v="HdBoard"/>
    <s v="HdBoard"/>
    <s v="BrkFace"/>
    <n v="105"/>
    <s v="TA"/>
    <s v="Fa"/>
    <s v="CBlock"/>
    <s v="TA"/>
    <s v="TA"/>
    <s v="Gd"/>
    <s v="ALQ"/>
    <n v="513"/>
    <s v="Unf"/>
    <n v="588"/>
    <s v="GasA"/>
    <s v="TA"/>
    <s v="Y"/>
    <s v="SBrkr"/>
    <n v="1095"/>
    <n v="0"/>
    <n v="1095"/>
    <x v="1"/>
    <n v="1"/>
    <n v="0"/>
    <n v="1"/>
    <n v="0"/>
    <n v="2"/>
    <n v="1"/>
    <s v="TA"/>
    <n v="6"/>
    <s v="Typ"/>
    <n v="0"/>
    <s v="No Fireplace"/>
    <s v="Attchd"/>
    <s v="RFn"/>
    <n v="1"/>
    <n v="264"/>
    <s v="TA"/>
    <s v="TA"/>
    <s v="Y"/>
    <n v="0"/>
    <n v="0"/>
    <n v="0"/>
    <n v="0"/>
    <n v="0"/>
    <s v="No Fence"/>
    <n v="0"/>
    <n v="2006"/>
    <s v="ConLD"/>
    <s v="Normal"/>
    <n v="0"/>
    <n v="0"/>
    <n v="1"/>
    <n v="2"/>
    <s v="Q1"/>
    <n v="48"/>
    <n v="48"/>
    <n v="1"/>
    <n v="2"/>
    <n v="0"/>
    <n v="1"/>
    <n v="0.12755102040816299"/>
    <n v="0"/>
    <x v="192"/>
    <n v="114.40663558587232"/>
    <n v="140000"/>
    <n v="129883.582692535"/>
    <n v="10116.417307465003"/>
    <n v="10116.417307465003"/>
    <x v="1"/>
    <n v="194"/>
    <x v="2"/>
  </r>
  <r>
    <n v="1297"/>
    <x v="1"/>
    <s v="RL"/>
    <n v="80"/>
    <n v="8700"/>
    <s v="Missing"/>
    <s v="Reg"/>
    <s v="Lvl"/>
    <s v="Inside"/>
    <s v="Gtl"/>
    <s v="NAmes"/>
    <s v="Norm"/>
    <s v="1Fam"/>
    <x v="2"/>
    <x v="1"/>
    <s v="Hip"/>
    <s v="CompShg"/>
    <s v="MetalSd"/>
    <s v="MetalSd"/>
    <s v="BrkFace"/>
    <n v="148"/>
    <s v="TA"/>
    <s v="Gd"/>
    <s v="CBlock"/>
    <s v="TA"/>
    <s v="TA"/>
    <s v="Mn"/>
    <s v="ALQ"/>
    <n v="776"/>
    <s v="Unf"/>
    <n v="1120"/>
    <s v="GasA"/>
    <s v="Gd"/>
    <s v="Y"/>
    <s v="SBrkr"/>
    <n v="1128"/>
    <n v="0"/>
    <n v="1128"/>
    <x v="1"/>
    <n v="1"/>
    <n v="0"/>
    <n v="2"/>
    <n v="0"/>
    <n v="3"/>
    <n v="1"/>
    <s v="TA"/>
    <n v="6"/>
    <s v="Typ"/>
    <n v="0"/>
    <s v="No Fireplace"/>
    <s v="Attchd"/>
    <s v="RFn"/>
    <n v="2"/>
    <n v="525"/>
    <s v="TA"/>
    <s v="TA"/>
    <s v="Y"/>
    <n v="192"/>
    <n v="20"/>
    <n v="123"/>
    <n v="0"/>
    <n v="0"/>
    <s v="MnPrv"/>
    <n v="0"/>
    <n v="2008"/>
    <s v="WD"/>
    <s v="Normal"/>
    <n v="0"/>
    <n v="0"/>
    <n v="1"/>
    <n v="2"/>
    <s v="Q4"/>
    <n v="45"/>
    <n v="45"/>
    <n v="1"/>
    <n v="2"/>
    <n v="0"/>
    <n v="1"/>
    <n v="0.307142857142857"/>
    <n v="0"/>
    <x v="193"/>
    <n v="119.16059943773139"/>
    <n v="155000"/>
    <n v="144935.992353765"/>
    <n v="10064.007646234997"/>
    <n v="10064.007646234997"/>
    <x v="1"/>
    <n v="195"/>
    <x v="2"/>
  </r>
  <r>
    <n v="181"/>
    <x v="7"/>
    <s v="FV"/>
    <n v="69"/>
    <n v="2117"/>
    <s v="Missing"/>
    <s v="Reg"/>
    <s v="Lvl"/>
    <s v="Inside"/>
    <s v="Gtl"/>
    <s v="Somerst"/>
    <s v="Norm"/>
    <s v="Twnhs"/>
    <x v="4"/>
    <x v="0"/>
    <s v="Gable"/>
    <s v="CompShg"/>
    <s v="MetalSd"/>
    <s v="MetalSd"/>
    <s v="BrkFace"/>
    <n v="456"/>
    <s v="Gd"/>
    <s v="TA"/>
    <s v="PConc"/>
    <s v="Gd"/>
    <s v="TA"/>
    <s v="No"/>
    <s v="GLQ"/>
    <n v="436"/>
    <s v="Unf"/>
    <n v="756"/>
    <s v="GasA"/>
    <s v="Ex"/>
    <s v="Y"/>
    <s v="SBrkr"/>
    <n v="769"/>
    <n v="0"/>
    <n v="1525"/>
    <x v="1"/>
    <n v="0"/>
    <n v="0"/>
    <n v="2"/>
    <n v="1"/>
    <n v="3"/>
    <n v="1"/>
    <s v="Gd"/>
    <n v="5"/>
    <s v="Typ"/>
    <n v="1"/>
    <s v="TA"/>
    <s v="Detchd"/>
    <s v="Unf"/>
    <n v="2"/>
    <n v="440"/>
    <s v="TA"/>
    <s v="TA"/>
    <s v="Y"/>
    <n v="0"/>
    <n v="0"/>
    <n v="0"/>
    <n v="0"/>
    <n v="0"/>
    <s v="No Fence"/>
    <n v="0"/>
    <n v="2007"/>
    <s v="WD"/>
    <s v="Normal"/>
    <n v="0"/>
    <n v="0"/>
    <n v="1"/>
    <n v="4"/>
    <s v="Q2"/>
    <n v="7"/>
    <n v="7"/>
    <n v="1"/>
    <n v="2"/>
    <n v="0.98309492847854396"/>
    <n v="0.50426229508196696"/>
    <n v="0.42328042328042298"/>
    <n v="0.11111111111111099"/>
    <x v="194"/>
    <n v="125.65775794999739"/>
    <n v="177000"/>
    <n v="166943.55681766901"/>
    <n v="10056.443182330986"/>
    <n v="10056.443182330986"/>
    <x v="1"/>
    <n v="196"/>
    <x v="2"/>
  </r>
  <r>
    <n v="767"/>
    <x v="0"/>
    <s v="RL"/>
    <n v="80"/>
    <n v="10421"/>
    <s v="Missing"/>
    <s v="Reg"/>
    <s v="Lvl"/>
    <s v="Inside"/>
    <s v="Gtl"/>
    <s v="NWAmes"/>
    <s v="Norm"/>
    <s v="1Fam"/>
    <x v="3"/>
    <x v="0"/>
    <s v="Gable"/>
    <s v="CompShg"/>
    <s v="HdBoard"/>
    <s v="HdBoard"/>
    <s v="BrkFace"/>
    <n v="42"/>
    <s v="TA"/>
    <s v="TA"/>
    <s v="CBlock"/>
    <s v="Gd"/>
    <s v="TA"/>
    <s v="No"/>
    <s v="GLQ"/>
    <n v="394"/>
    <s v="Unf"/>
    <n v="980"/>
    <s v="GasA"/>
    <s v="TA"/>
    <s v="Y"/>
    <s v="SBrkr"/>
    <n v="980"/>
    <n v="0"/>
    <n v="1714"/>
    <x v="1"/>
    <n v="0"/>
    <n v="0"/>
    <n v="2"/>
    <n v="1"/>
    <n v="3"/>
    <n v="1"/>
    <s v="TA"/>
    <n v="7"/>
    <s v="Typ"/>
    <n v="1"/>
    <s v="TA"/>
    <s v="Attchd"/>
    <s v="Unf"/>
    <n v="2"/>
    <n v="496"/>
    <s v="TA"/>
    <s v="TA"/>
    <s v="Y"/>
    <n v="228"/>
    <n v="66"/>
    <n v="156"/>
    <n v="0"/>
    <n v="0"/>
    <s v="MnPrv"/>
    <n v="500"/>
    <n v="2010"/>
    <s v="WD"/>
    <s v="Normal"/>
    <n v="0"/>
    <n v="1"/>
    <n v="1"/>
    <n v="3"/>
    <s v="Q1"/>
    <n v="22"/>
    <n v="22"/>
    <n v="1"/>
    <n v="2"/>
    <n v="0.74897959183673501"/>
    <n v="0.571761960326721"/>
    <n v="0.59795918367346901"/>
    <n v="0"/>
    <x v="195"/>
    <n v="131.02224056765752"/>
    <n v="196500"/>
    <n v="186468.90213630901"/>
    <n v="10031.097863690986"/>
    <n v="10031.097863690986"/>
    <x v="1"/>
    <n v="197"/>
    <x v="2"/>
  </r>
  <r>
    <n v="833"/>
    <x v="0"/>
    <s v="RL"/>
    <n v="44"/>
    <n v="9548"/>
    <s v="Missing"/>
    <s v="IR1"/>
    <s v="Lvl"/>
    <s v="CulDSac"/>
    <s v="Gtl"/>
    <s v="CollgCr"/>
    <s v="Norm"/>
    <s v="1Fam"/>
    <x v="3"/>
    <x v="1"/>
    <s v="Gable"/>
    <s v="CompShg"/>
    <s v="VinylSd"/>
    <s v="VinylSd"/>
    <s v="BrkFace"/>
    <n v="223"/>
    <s v="Gd"/>
    <s v="TA"/>
    <s v="PConc"/>
    <s v="Gd"/>
    <s v="TA"/>
    <s v="No"/>
    <s v="GLQ"/>
    <n v="483"/>
    <s v="Unf"/>
    <n v="941"/>
    <s v="GasA"/>
    <s v="Ex"/>
    <s v="Y"/>
    <s v="SBrkr"/>
    <n v="941"/>
    <n v="0"/>
    <n v="1829"/>
    <x v="1"/>
    <n v="1"/>
    <n v="0"/>
    <n v="2"/>
    <n v="1"/>
    <n v="3"/>
    <n v="1"/>
    <s v="Gd"/>
    <n v="7"/>
    <s v="Typ"/>
    <n v="1"/>
    <s v="TA"/>
    <s v="Attchd"/>
    <s v="RFn"/>
    <n v="2"/>
    <n v="613"/>
    <s v="TA"/>
    <s v="TA"/>
    <s v="Y"/>
    <n v="192"/>
    <n v="39"/>
    <n v="0"/>
    <n v="0"/>
    <n v="0"/>
    <s v="No Fence"/>
    <n v="0"/>
    <n v="2010"/>
    <s v="WD"/>
    <s v="Normal"/>
    <n v="0"/>
    <n v="0"/>
    <n v="1"/>
    <n v="4"/>
    <s v="Q1"/>
    <n v="7"/>
    <n v="7"/>
    <n v="1"/>
    <n v="2"/>
    <n v="0.94367693942614195"/>
    <n v="0.51448879168944806"/>
    <n v="0.486716259298619"/>
    <n v="0.11111111111111099"/>
    <x v="196"/>
    <n v="141.22101819403912"/>
    <n v="237000"/>
    <n v="226993.004100844"/>
    <n v="10006.995899155998"/>
    <n v="10006.995899155998"/>
    <x v="1"/>
    <n v="198"/>
    <x v="2"/>
  </r>
  <r>
    <n v="1122"/>
    <x v="1"/>
    <s v="RL"/>
    <n v="84"/>
    <n v="10084"/>
    <s v="Missing"/>
    <s v="Reg"/>
    <s v="Lvl"/>
    <s v="Inside"/>
    <s v="Gtl"/>
    <s v="CollgCr"/>
    <s v="Norm"/>
    <s v="1Fam"/>
    <x v="3"/>
    <x v="0"/>
    <s v="Gable"/>
    <s v="CompShg"/>
    <s v="VinylSd"/>
    <s v="VinylSd"/>
    <s v="BrkFace"/>
    <n v="196"/>
    <s v="Gd"/>
    <s v="TA"/>
    <s v="PConc"/>
    <s v="Gd"/>
    <s v="TA"/>
    <s v="Av"/>
    <s v="GLQ"/>
    <n v="24"/>
    <s v="Unf"/>
    <n v="1552"/>
    <s v="GasA"/>
    <s v="Ex"/>
    <s v="Y"/>
    <s v="SBrkr"/>
    <n v="1552"/>
    <n v="0"/>
    <n v="1552"/>
    <x v="1"/>
    <n v="0"/>
    <n v="0"/>
    <n v="2"/>
    <n v="0"/>
    <n v="3"/>
    <n v="1"/>
    <s v="Gd"/>
    <n v="7"/>
    <s v="Typ"/>
    <n v="0"/>
    <s v="No Fireplace"/>
    <s v="Attchd"/>
    <s v="RFn"/>
    <n v="3"/>
    <n v="782"/>
    <s v="TA"/>
    <s v="TA"/>
    <s v="Y"/>
    <n v="144"/>
    <n v="20"/>
    <n v="0"/>
    <n v="0"/>
    <n v="0"/>
    <s v="No Fence"/>
    <n v="0"/>
    <n v="2006"/>
    <s v="New"/>
    <s v="Partial"/>
    <n v="0"/>
    <n v="0"/>
    <n v="1"/>
    <n v="4"/>
    <s v="Q3"/>
    <n v="1"/>
    <n v="0"/>
    <n v="1"/>
    <n v="2"/>
    <n v="0"/>
    <n v="1"/>
    <n v="0.98453608247422697"/>
    <n v="0.11111111111111099"/>
    <x v="197"/>
    <n v="135.29142295217042"/>
    <n v="212900"/>
    <n v="222892.42451682399"/>
    <n v="-9992.4245168239868"/>
    <n v="9992.4245168239868"/>
    <x v="0"/>
    <n v="199"/>
    <x v="2"/>
  </r>
  <r>
    <n v="587"/>
    <x v="11"/>
    <s v="RL"/>
    <n v="55"/>
    <n v="10267"/>
    <s v="Missing"/>
    <s v="Reg"/>
    <s v="Lvl"/>
    <s v="Inside"/>
    <s v="Gtl"/>
    <s v="BrkSide"/>
    <s v="RRAn"/>
    <s v="1Fam"/>
    <x v="4"/>
    <x v="3"/>
    <s v="Gable"/>
    <s v="CompShg"/>
    <s v="Stucco"/>
    <s v="Wd Shng"/>
    <s v="None"/>
    <n v="0"/>
    <s v="TA"/>
    <s v="Gd"/>
    <s v="BrkTil"/>
    <s v="TA"/>
    <s v="Gd"/>
    <s v="Mn"/>
    <s v="Rec"/>
    <n v="210"/>
    <s v="ALQ"/>
    <n v="816"/>
    <s v="GasA"/>
    <s v="Ex"/>
    <s v="Y"/>
    <s v="SBrkr"/>
    <n v="838"/>
    <n v="0"/>
    <n v="838"/>
    <x v="1"/>
    <n v="1"/>
    <n v="0"/>
    <n v="1"/>
    <n v="0"/>
    <n v="2"/>
    <n v="1"/>
    <s v="Fa"/>
    <n v="5"/>
    <s v="Typ"/>
    <n v="0"/>
    <s v="No Fireplace"/>
    <s v="Detchd"/>
    <s v="Fin"/>
    <n v="1"/>
    <n v="275"/>
    <s v="TA"/>
    <s v="TA"/>
    <s v="N"/>
    <n v="0"/>
    <n v="0"/>
    <n v="112"/>
    <n v="0"/>
    <n v="0"/>
    <s v="MnWw"/>
    <n v="0"/>
    <n v="2008"/>
    <s v="WD"/>
    <s v="Normal"/>
    <n v="0"/>
    <n v="0"/>
    <n v="1"/>
    <n v="4"/>
    <s v="Q2"/>
    <n v="90"/>
    <n v="8"/>
    <n v="2"/>
    <n v="2"/>
    <n v="0"/>
    <n v="1"/>
    <n v="0"/>
    <n v="0.11111111111111099"/>
    <x v="198"/>
    <n v="111.0650306834323"/>
    <n v="130000"/>
    <n v="120012.74880275301"/>
    <n v="9987.2511972469947"/>
    <n v="9987.2511972469947"/>
    <x v="1"/>
    <n v="200"/>
    <x v="2"/>
  </r>
  <r>
    <n v="1270"/>
    <x v="3"/>
    <s v="RL"/>
    <n v="78"/>
    <n v="11344"/>
    <s v="Missing"/>
    <s v="Reg"/>
    <s v="Lvl"/>
    <s v="Inside"/>
    <s v="Gtl"/>
    <s v="NAmes"/>
    <s v="Feedr"/>
    <s v="1Fam"/>
    <x v="2"/>
    <x v="0"/>
    <s v="Gable"/>
    <s v="CompShg"/>
    <s v="MetalSd"/>
    <s v="MetalSd"/>
    <s v="BrkFace"/>
    <n v="180"/>
    <s v="TA"/>
    <s v="TA"/>
    <s v="CBlock"/>
    <s v="TA"/>
    <s v="TA"/>
    <s v="No"/>
    <s v="BLQ"/>
    <n v="460"/>
    <s v="Unf"/>
    <n v="874"/>
    <s v="GasW"/>
    <s v="TA"/>
    <s v="Y"/>
    <s v="FuseA"/>
    <n v="874"/>
    <n v="0"/>
    <n v="1524"/>
    <x v="1"/>
    <n v="0"/>
    <n v="0"/>
    <n v="1"/>
    <n v="1"/>
    <n v="3"/>
    <n v="1"/>
    <s v="TA"/>
    <n v="7"/>
    <s v="Typ"/>
    <n v="0"/>
    <s v="No Fireplace"/>
    <s v="Attchd"/>
    <s v="Unf"/>
    <n v="1"/>
    <n v="315"/>
    <s v="TA"/>
    <s v="TA"/>
    <s v="Y"/>
    <n v="0"/>
    <n v="0"/>
    <n v="0"/>
    <n v="0"/>
    <n v="0"/>
    <s v="GdWo"/>
    <n v="0"/>
    <n v="2007"/>
    <s v="WD"/>
    <s v="Normal"/>
    <n v="0"/>
    <n v="0"/>
    <n v="1"/>
    <n v="2"/>
    <s v="Q3"/>
    <n v="49"/>
    <n v="49"/>
    <n v="1"/>
    <n v="2"/>
    <n v="0.74370709382151001"/>
    <n v="0.57349081364829402"/>
    <n v="0.47368421052631599"/>
    <n v="0"/>
    <x v="199"/>
    <n v="115.70310048031536"/>
    <n v="144000"/>
    <n v="134219.82706973"/>
    <n v="9780.1729302699969"/>
    <n v="9780.1729302699969"/>
    <x v="1"/>
    <n v="201"/>
    <x v="2"/>
  </r>
  <r>
    <n v="333"/>
    <x v="1"/>
    <s v="RL"/>
    <n v="85"/>
    <n v="10655"/>
    <s v="Missing"/>
    <s v="IR1"/>
    <s v="Lvl"/>
    <s v="Inside"/>
    <s v="Gtl"/>
    <s v="NridgHt"/>
    <s v="Norm"/>
    <s v="1Fam"/>
    <x v="1"/>
    <x v="0"/>
    <s v="Gable"/>
    <s v="CompShg"/>
    <s v="VinylSd"/>
    <s v="VinylSd"/>
    <s v="BrkFace"/>
    <n v="296"/>
    <s v="Gd"/>
    <s v="TA"/>
    <s v="PConc"/>
    <s v="Gd"/>
    <s v="TA"/>
    <s v="No"/>
    <s v="GLQ"/>
    <n v="1124"/>
    <s v="No Basement"/>
    <n v="3206"/>
    <s v="GasA"/>
    <s v="Ex"/>
    <s v="Y"/>
    <s v="SBrkr"/>
    <n v="1629"/>
    <n v="0"/>
    <n v="1629"/>
    <x v="1"/>
    <n v="1"/>
    <n v="0"/>
    <n v="2"/>
    <n v="0"/>
    <n v="3"/>
    <n v="1"/>
    <s v="Gd"/>
    <n v="7"/>
    <s v="Typ"/>
    <n v="1"/>
    <s v="Gd"/>
    <s v="Attchd"/>
    <s v="RFn"/>
    <n v="3"/>
    <n v="880"/>
    <s v="TA"/>
    <s v="TA"/>
    <s v="Y"/>
    <n v="0"/>
    <n v="0"/>
    <n v="0"/>
    <n v="0"/>
    <n v="0"/>
    <s v="No Fence"/>
    <n v="0"/>
    <n v="2009"/>
    <s v="WD"/>
    <s v="Normal"/>
    <n v="0"/>
    <n v="0"/>
    <n v="1"/>
    <n v="4"/>
    <s v="Q4"/>
    <n v="6"/>
    <n v="5"/>
    <n v="1"/>
    <n v="2"/>
    <n v="0"/>
    <n v="1"/>
    <n v="0.5"/>
    <n v="0.11111111111111099"/>
    <x v="200"/>
    <n v="151.81942282225361"/>
    <n v="284000"/>
    <n v="293745.926174291"/>
    <n v="-9745.9261742910021"/>
    <n v="9745.9261742910021"/>
    <x v="0"/>
    <n v="202"/>
    <x v="2"/>
  </r>
  <r>
    <n v="357"/>
    <x v="1"/>
    <s v="RL"/>
    <n v="69"/>
    <n v="9248"/>
    <s v="Missing"/>
    <s v="IR1"/>
    <s v="Lvl"/>
    <s v="Inside"/>
    <s v="Gtl"/>
    <s v="Gilbert"/>
    <s v="Norm"/>
    <s v="1Fam"/>
    <x v="4"/>
    <x v="1"/>
    <s v="Gable"/>
    <s v="CompShg"/>
    <s v="HdBoard"/>
    <s v="HdBoard"/>
    <s v="BrkFace"/>
    <n v="106"/>
    <s v="TA"/>
    <s v="TA"/>
    <s v="PConc"/>
    <s v="Gd"/>
    <s v="TA"/>
    <s v="No"/>
    <s v="GLQ"/>
    <n v="560"/>
    <s v="Unf"/>
    <n v="1158"/>
    <s v="GasA"/>
    <s v="Gd"/>
    <s v="Y"/>
    <s v="SBrkr"/>
    <n v="1167"/>
    <n v="0"/>
    <n v="1167"/>
    <x v="1"/>
    <n v="1"/>
    <n v="0"/>
    <n v="2"/>
    <n v="0"/>
    <n v="3"/>
    <n v="1"/>
    <s v="Gd"/>
    <n v="6"/>
    <s v="Typ"/>
    <n v="0"/>
    <s v="No Fireplace"/>
    <s v="Attchd"/>
    <s v="RFn"/>
    <n v="2"/>
    <n v="400"/>
    <s v="TA"/>
    <s v="TA"/>
    <s v="Y"/>
    <n v="120"/>
    <n v="26"/>
    <n v="0"/>
    <n v="0"/>
    <n v="0"/>
    <s v="No Fence"/>
    <n v="0"/>
    <n v="2009"/>
    <s v="WD"/>
    <s v="Normal"/>
    <n v="0"/>
    <n v="0"/>
    <n v="1"/>
    <n v="4"/>
    <s v="Q3"/>
    <n v="17"/>
    <n v="17"/>
    <n v="1"/>
    <n v="2"/>
    <n v="0"/>
    <n v="1"/>
    <n v="0.51640759930915403"/>
    <n v="0"/>
    <x v="201"/>
    <n v="124.51407346452837"/>
    <n v="173000"/>
    <n v="163281.11214285501"/>
    <n v="9718.8878571449895"/>
    <n v="9718.8878571449895"/>
    <x v="1"/>
    <n v="203"/>
    <x v="2"/>
  </r>
  <r>
    <n v="362"/>
    <x v="3"/>
    <s v="RL"/>
    <n v="69"/>
    <n v="9144"/>
    <s v="Pave"/>
    <s v="Reg"/>
    <s v="Lvl"/>
    <s v="Inside"/>
    <s v="Gtl"/>
    <s v="BrkSide"/>
    <s v="Norm"/>
    <s v="1Fam"/>
    <x v="2"/>
    <x v="0"/>
    <s v="Gable"/>
    <s v="CompShg"/>
    <s v="MetalSd"/>
    <s v="MetalSd"/>
    <s v="None"/>
    <n v="0"/>
    <s v="TA"/>
    <s v="TA"/>
    <s v="CBlock"/>
    <s v="TA"/>
    <s v="TA"/>
    <s v="No"/>
    <s v="Rec"/>
    <n v="399"/>
    <s v="Unf"/>
    <n v="883"/>
    <s v="GasA"/>
    <s v="Gd"/>
    <s v="Y"/>
    <s v="SBrkr"/>
    <n v="988"/>
    <n v="0"/>
    <n v="1505"/>
    <x v="1"/>
    <n v="1"/>
    <n v="0"/>
    <n v="1"/>
    <n v="0"/>
    <n v="3"/>
    <n v="1"/>
    <s v="TA"/>
    <n v="8"/>
    <s v="Typ"/>
    <n v="0"/>
    <s v="No Fireplace"/>
    <s v="Detchd"/>
    <s v="Unf"/>
    <n v="1"/>
    <n v="240"/>
    <s v="TA"/>
    <s v="TA"/>
    <s v="N"/>
    <n v="0"/>
    <n v="0"/>
    <n v="0"/>
    <n v="0"/>
    <n v="0"/>
    <s v="No Fence"/>
    <n v="0"/>
    <n v="2008"/>
    <s v="WD"/>
    <s v="Normal"/>
    <n v="0"/>
    <n v="0"/>
    <n v="1"/>
    <n v="3"/>
    <s v="Q3"/>
    <n v="68"/>
    <n v="26"/>
    <n v="1"/>
    <n v="2"/>
    <n v="0.52327935222672095"/>
    <n v="0.65647840531561497"/>
    <n v="0.54813137032842596"/>
    <n v="0"/>
    <x v="202"/>
    <n v="116.02383087230226"/>
    <n v="145000"/>
    <n v="135327.52701269501"/>
    <n v="9672.4729873049946"/>
    <n v="9672.4729873049946"/>
    <x v="1"/>
    <n v="204"/>
    <x v="2"/>
  </r>
  <r>
    <n v="1459"/>
    <x v="1"/>
    <s v="RL"/>
    <n v="68"/>
    <n v="9717"/>
    <s v="Missing"/>
    <s v="Reg"/>
    <s v="Lvl"/>
    <s v="Inside"/>
    <s v="Gtl"/>
    <s v="NAmes"/>
    <s v="Norm"/>
    <s v="1Fam"/>
    <x v="2"/>
    <x v="1"/>
    <s v="Hip"/>
    <s v="CompShg"/>
    <s v="MetalSd"/>
    <s v="MetalSd"/>
    <s v="None"/>
    <n v="0"/>
    <s v="TA"/>
    <s v="TA"/>
    <s v="CBlock"/>
    <s v="TA"/>
    <s v="TA"/>
    <s v="Mn"/>
    <s v="GLQ"/>
    <n v="49"/>
    <s v="Rec"/>
    <n v="1078"/>
    <s v="GasA"/>
    <s v="Gd"/>
    <s v="Y"/>
    <s v="FuseA"/>
    <n v="1078"/>
    <n v="0"/>
    <n v="1078"/>
    <x v="1"/>
    <n v="1"/>
    <n v="0"/>
    <n v="1"/>
    <n v="0"/>
    <n v="2"/>
    <n v="1"/>
    <s v="Gd"/>
    <n v="5"/>
    <s v="Typ"/>
    <n v="0"/>
    <s v="No Fireplace"/>
    <s v="Attchd"/>
    <s v="Unf"/>
    <n v="1"/>
    <n v="240"/>
    <s v="TA"/>
    <s v="TA"/>
    <s v="Y"/>
    <n v="366"/>
    <n v="0"/>
    <n v="112"/>
    <n v="0"/>
    <n v="0"/>
    <s v="No Fence"/>
    <n v="0"/>
    <n v="2010"/>
    <s v="WD"/>
    <s v="Normal"/>
    <n v="0"/>
    <n v="0"/>
    <n v="1"/>
    <n v="4"/>
    <s v="Q2"/>
    <n v="60"/>
    <n v="14"/>
    <n v="1"/>
    <n v="2"/>
    <n v="0"/>
    <n v="1"/>
    <n v="0"/>
    <n v="0"/>
    <x v="203"/>
    <n v="115.09810969292117"/>
    <n v="142125"/>
    <n v="132556.23731639201"/>
    <n v="9568.7626836079871"/>
    <n v="9568.7626836079871"/>
    <x v="1"/>
    <n v="205"/>
    <x v="2"/>
  </r>
  <r>
    <n v="61"/>
    <x v="1"/>
    <s v="RL"/>
    <n v="63"/>
    <n v="13072"/>
    <s v="Missing"/>
    <s v="Reg"/>
    <s v="Lvl"/>
    <s v="Inside"/>
    <s v="Gtl"/>
    <s v="SawyerW"/>
    <s v="RRAe"/>
    <s v="1Fam"/>
    <x v="4"/>
    <x v="0"/>
    <s v="Gable"/>
    <s v="CompShg"/>
    <s v="VinylSd"/>
    <s v="VinylSd"/>
    <s v="None"/>
    <n v="0"/>
    <s v="TA"/>
    <s v="TA"/>
    <s v="PConc"/>
    <s v="Gd"/>
    <s v="TA"/>
    <s v="No"/>
    <s v="ALQ"/>
    <n v="941"/>
    <s v="Unf"/>
    <n v="1158"/>
    <s v="GasA"/>
    <s v="Ex"/>
    <s v="Y"/>
    <s v="SBrkr"/>
    <n v="1158"/>
    <n v="0"/>
    <n v="1158"/>
    <x v="1"/>
    <n v="1"/>
    <n v="0"/>
    <n v="1"/>
    <n v="1"/>
    <n v="3"/>
    <n v="1"/>
    <s v="Gd"/>
    <n v="5"/>
    <s v="Typ"/>
    <n v="0"/>
    <s v="No Fireplace"/>
    <s v="Detchd"/>
    <s v="Unf"/>
    <n v="2"/>
    <n v="576"/>
    <s v="TA"/>
    <s v="TA"/>
    <s v="Y"/>
    <n v="0"/>
    <n v="50"/>
    <n v="0"/>
    <n v="0"/>
    <n v="0"/>
    <s v="No Fence"/>
    <n v="0"/>
    <n v="2006"/>
    <s v="New"/>
    <s v="Partial"/>
    <n v="0"/>
    <n v="0"/>
    <n v="1"/>
    <n v="4"/>
    <s v="Q2"/>
    <n v="2"/>
    <n v="2"/>
    <n v="1"/>
    <n v="2"/>
    <n v="0"/>
    <n v="1"/>
    <n v="0.187392055267703"/>
    <n v="0.11111111111111099"/>
    <x v="204"/>
    <n v="120.07783107199879"/>
    <n v="158000"/>
    <n v="167557.293251111"/>
    <n v="-9557.2932511109975"/>
    <n v="9557.2932511109975"/>
    <x v="0"/>
    <n v="206"/>
    <x v="2"/>
  </r>
  <r>
    <n v="1292"/>
    <x v="7"/>
    <s v="RM"/>
    <n v="21"/>
    <n v="1680"/>
    <s v="Missing"/>
    <s v="Reg"/>
    <s v="Lvl"/>
    <s v="Inside"/>
    <s v="Gtl"/>
    <s v="BrDale"/>
    <s v="Norm"/>
    <s v="Twnhs"/>
    <x v="2"/>
    <x v="3"/>
    <s v="Gable"/>
    <s v="CompShg"/>
    <s v="CemntBd"/>
    <s v="CmentBd"/>
    <s v="BrkFace"/>
    <n v="268"/>
    <s v="TA"/>
    <s v="TA"/>
    <s v="CBlock"/>
    <s v="TA"/>
    <s v="TA"/>
    <s v="No"/>
    <s v="ALQ"/>
    <n v="231"/>
    <s v="Unf"/>
    <n v="630"/>
    <s v="GasA"/>
    <s v="TA"/>
    <s v="Y"/>
    <s v="SBrkr"/>
    <n v="630"/>
    <n v="0"/>
    <n v="1302"/>
    <x v="1"/>
    <n v="0"/>
    <n v="0"/>
    <n v="2"/>
    <n v="1"/>
    <n v="3"/>
    <n v="1"/>
    <s v="TA"/>
    <n v="6"/>
    <s v="Typ"/>
    <n v="0"/>
    <s v="No Fireplace"/>
    <s v="Detchd"/>
    <s v="Unf"/>
    <n v="1"/>
    <n v="264"/>
    <s v="TA"/>
    <s v="TA"/>
    <s v="Y"/>
    <n v="185"/>
    <n v="0"/>
    <n v="0"/>
    <n v="0"/>
    <n v="0"/>
    <s v="No Fence"/>
    <n v="0"/>
    <n v="2009"/>
    <s v="WD"/>
    <s v="Normal"/>
    <n v="0"/>
    <n v="0"/>
    <n v="1"/>
    <n v="3"/>
    <s v="Q1"/>
    <n v="37"/>
    <n v="37"/>
    <n v="2"/>
    <n v="2"/>
    <n v="1.06666666666667"/>
    <n v="0.483870967741935"/>
    <n v="0.63333333333333297"/>
    <n v="0"/>
    <x v="77"/>
    <n v="107.38587547322832"/>
    <n v="119500"/>
    <n v="109991.064871658"/>
    <n v="9508.9351283419965"/>
    <n v="9508.9351283419965"/>
    <x v="1"/>
    <n v="207"/>
    <x v="2"/>
  </r>
  <r>
    <n v="1070"/>
    <x v="13"/>
    <s v="RL"/>
    <n v="60"/>
    <n v="9600"/>
    <s v="Missing"/>
    <s v="Reg"/>
    <s v="Lvl"/>
    <s v="Inside"/>
    <s v="Gtl"/>
    <s v="NAmes"/>
    <s v="Norm"/>
    <s v="1Fam"/>
    <x v="2"/>
    <x v="3"/>
    <s v="Gable"/>
    <s v="CompShg"/>
    <s v="MetalSd"/>
    <s v="MetalSd"/>
    <s v="None"/>
    <n v="0"/>
    <s v="TA"/>
    <s v="TA"/>
    <s v="CBlock"/>
    <s v="TA"/>
    <s v="TA"/>
    <s v="No"/>
    <s v="ALQ"/>
    <n v="220"/>
    <s v="Unf"/>
    <n v="845"/>
    <s v="GasA"/>
    <s v="TA"/>
    <s v="Y"/>
    <s v="SBrkr"/>
    <n v="893"/>
    <n v="0"/>
    <n v="893"/>
    <x v="1"/>
    <n v="0"/>
    <n v="1"/>
    <n v="1"/>
    <n v="0"/>
    <n v="2"/>
    <n v="1"/>
    <s v="Gd"/>
    <n v="4"/>
    <s v="Typ"/>
    <n v="0"/>
    <s v="No Fireplace"/>
    <s v="Detchd"/>
    <s v="Unf"/>
    <n v="2"/>
    <n v="576"/>
    <s v="TA"/>
    <s v="TA"/>
    <s v="Y"/>
    <n v="0"/>
    <n v="0"/>
    <n v="0"/>
    <n v="0"/>
    <n v="0"/>
    <s v="No Fence"/>
    <n v="0"/>
    <n v="2007"/>
    <s v="WD"/>
    <s v="Normal"/>
    <n v="0"/>
    <n v="0"/>
    <n v="1"/>
    <n v="4"/>
    <s v="Q2"/>
    <n v="58"/>
    <n v="4"/>
    <n v="1"/>
    <n v="2"/>
    <n v="0"/>
    <n v="1"/>
    <n v="0.73964497041420096"/>
    <n v="0"/>
    <x v="205"/>
    <n v="112.75440236295196"/>
    <n v="135000"/>
    <n v="125496.15089653101"/>
    <n v="9503.8491034689941"/>
    <n v="9503.8491034689941"/>
    <x v="1"/>
    <n v="208"/>
    <x v="2"/>
  </r>
  <r>
    <n v="1211"/>
    <x v="0"/>
    <s v="RL"/>
    <n v="70"/>
    <n v="11218"/>
    <s v="Missing"/>
    <s v="Reg"/>
    <s v="Lvl"/>
    <s v="Inside"/>
    <s v="Gtl"/>
    <s v="SawyerW"/>
    <s v="Norm"/>
    <s v="1Fam"/>
    <x v="4"/>
    <x v="0"/>
    <s v="Gable"/>
    <s v="CompShg"/>
    <s v="Wd Sdng"/>
    <s v="Wd Sdng"/>
    <s v="None"/>
    <n v="0"/>
    <s v="Gd"/>
    <s v="TA"/>
    <s v="PConc"/>
    <s v="Gd"/>
    <s v="TA"/>
    <s v="No"/>
    <s v="Unf"/>
    <n v="0"/>
    <s v="Unf"/>
    <n v="1055"/>
    <s v="GasA"/>
    <s v="Ex"/>
    <s v="Y"/>
    <s v="SBrkr"/>
    <n v="1055"/>
    <n v="0"/>
    <n v="1845"/>
    <x v="1"/>
    <n v="0"/>
    <n v="0"/>
    <n v="2"/>
    <n v="1"/>
    <n v="3"/>
    <n v="1"/>
    <s v="Gd"/>
    <n v="8"/>
    <s v="Typ"/>
    <n v="1"/>
    <s v="TA"/>
    <s v="Attchd"/>
    <s v="RFn"/>
    <n v="2"/>
    <n v="462"/>
    <s v="TA"/>
    <s v="TA"/>
    <s v="Y"/>
    <n v="635"/>
    <n v="104"/>
    <n v="0"/>
    <n v="0"/>
    <n v="0"/>
    <s v="GdPrv"/>
    <n v="400"/>
    <n v="2010"/>
    <s v="WD"/>
    <s v="Normal"/>
    <n v="0"/>
    <n v="1"/>
    <n v="1"/>
    <n v="4"/>
    <s v="Q2"/>
    <n v="18"/>
    <n v="18"/>
    <n v="1"/>
    <n v="0"/>
    <n v="0.74881516587677699"/>
    <n v="0.57181571815718202"/>
    <n v="1"/>
    <n v="0.11111111111111099"/>
    <x v="206"/>
    <n v="128.99851821841062"/>
    <n v="189000"/>
    <n v="198469.21088746499"/>
    <n v="-9469.2108874649857"/>
    <n v="9469.2108874649857"/>
    <x v="0"/>
    <n v="209"/>
    <x v="2"/>
  </r>
  <r>
    <n v="320"/>
    <x v="14"/>
    <s v="RL"/>
    <n v="69"/>
    <n v="14115"/>
    <s v="Missing"/>
    <s v="Reg"/>
    <s v="Lvl"/>
    <s v="Inside"/>
    <s v="Gtl"/>
    <s v="NWAmes"/>
    <s v="Norm"/>
    <s v="1Fam"/>
    <x v="3"/>
    <x v="0"/>
    <s v="Gable"/>
    <s v="CompShg"/>
    <s v="Plywood"/>
    <s v="Plywood"/>
    <s v="BrkFace"/>
    <n v="225"/>
    <s v="TA"/>
    <s v="TA"/>
    <s v="CBlock"/>
    <s v="Gd"/>
    <s v="TA"/>
    <s v="Av"/>
    <s v="GLQ"/>
    <n v="1036"/>
    <s v="Unf"/>
    <n v="1372"/>
    <s v="GasA"/>
    <s v="TA"/>
    <s v="Y"/>
    <s v="SBrkr"/>
    <n v="1472"/>
    <n v="0"/>
    <n v="1472"/>
    <x v="1"/>
    <n v="1"/>
    <n v="0"/>
    <n v="2"/>
    <n v="0"/>
    <n v="3"/>
    <n v="1"/>
    <s v="TA"/>
    <n v="6"/>
    <s v="Typ"/>
    <n v="2"/>
    <s v="TA"/>
    <s v="Attchd"/>
    <s v="Unf"/>
    <n v="2"/>
    <n v="588"/>
    <s v="TA"/>
    <s v="TA"/>
    <s v="Y"/>
    <n v="233"/>
    <n v="48"/>
    <n v="0"/>
    <n v="0"/>
    <n v="0"/>
    <s v="No Fence"/>
    <n v="0"/>
    <n v="2009"/>
    <s v="WD"/>
    <s v="Normal"/>
    <n v="0"/>
    <n v="0"/>
    <n v="1"/>
    <n v="3"/>
    <s v="Q2"/>
    <n v="29"/>
    <n v="29"/>
    <n v="1"/>
    <n v="2"/>
    <n v="0"/>
    <n v="1"/>
    <n v="0.24489795918367299"/>
    <n v="0"/>
    <x v="207"/>
    <n v="128.58801991887609"/>
    <n v="187500"/>
    <n v="196818.30407155"/>
    <n v="-9318.3040715499956"/>
    <n v="9318.3040715499956"/>
    <x v="0"/>
    <n v="210"/>
    <x v="2"/>
  </r>
  <r>
    <n v="1366"/>
    <x v="0"/>
    <s v="FV"/>
    <n v="69"/>
    <n v="7500"/>
    <s v="Missing"/>
    <s v="Reg"/>
    <s v="Lvl"/>
    <s v="Inside"/>
    <s v="Gtl"/>
    <s v="Somerst"/>
    <s v="Norm"/>
    <s v="1Fam"/>
    <x v="3"/>
    <x v="0"/>
    <s v="Gable"/>
    <s v="CompShg"/>
    <s v="VinylSd"/>
    <s v="VinylSd"/>
    <s v="None"/>
    <n v="0"/>
    <s v="Gd"/>
    <s v="TA"/>
    <s v="PConc"/>
    <s v="Gd"/>
    <s v="TA"/>
    <s v="No"/>
    <s v="GLQ"/>
    <n v="533"/>
    <s v="Unf"/>
    <n v="814"/>
    <s v="GasA"/>
    <s v="Ex"/>
    <s v="Y"/>
    <s v="SBrkr"/>
    <n v="814"/>
    <n v="0"/>
    <n v="1674"/>
    <x v="1"/>
    <n v="1"/>
    <n v="0"/>
    <n v="2"/>
    <n v="1"/>
    <n v="3"/>
    <n v="1"/>
    <s v="Gd"/>
    <n v="7"/>
    <s v="Typ"/>
    <n v="0"/>
    <s v="No Fireplace"/>
    <s v="Attchd"/>
    <s v="RFn"/>
    <n v="2"/>
    <n v="663"/>
    <s v="TA"/>
    <s v="TA"/>
    <s v="Y"/>
    <n v="0"/>
    <n v="96"/>
    <n v="0"/>
    <n v="0"/>
    <n v="0"/>
    <s v="No Fence"/>
    <n v="0"/>
    <n v="2010"/>
    <s v="WD"/>
    <s v="Normal"/>
    <n v="0"/>
    <n v="0"/>
    <n v="1"/>
    <n v="4"/>
    <s v="Q1"/>
    <n v="10"/>
    <n v="10"/>
    <n v="1"/>
    <n v="2"/>
    <n v="1.05651105651106"/>
    <n v="0.48626045400238899"/>
    <n v="0.34520884520884498"/>
    <n v="0.11111111111111099"/>
    <x v="208"/>
    <n v="136.07598931596328"/>
    <n v="216000"/>
    <n v="206682.20288510399"/>
    <n v="9317.797114896006"/>
    <n v="9317.797114896006"/>
    <x v="1"/>
    <n v="211"/>
    <x v="2"/>
  </r>
  <r>
    <n v="494"/>
    <x v="1"/>
    <s v="RL"/>
    <n v="70"/>
    <n v="7931"/>
    <s v="Missing"/>
    <s v="Reg"/>
    <s v="Lvl"/>
    <s v="Inside"/>
    <s v="Gtl"/>
    <s v="NAmes"/>
    <s v="Norm"/>
    <s v="1Fam"/>
    <x v="2"/>
    <x v="1"/>
    <s v="Gable"/>
    <s v="CompShg"/>
    <s v="BrkFace"/>
    <s v="Wd Sdng"/>
    <s v="None"/>
    <n v="0"/>
    <s v="TA"/>
    <s v="TA"/>
    <s v="CBlock"/>
    <s v="TA"/>
    <s v="TA"/>
    <s v="No"/>
    <s v="BLQ"/>
    <n v="374"/>
    <s v="LwQ"/>
    <n v="1269"/>
    <s v="GasA"/>
    <s v="TA"/>
    <s v="Y"/>
    <s v="FuseA"/>
    <n v="1269"/>
    <n v="0"/>
    <n v="1269"/>
    <x v="1"/>
    <n v="0"/>
    <n v="0"/>
    <n v="1"/>
    <n v="1"/>
    <n v="3"/>
    <n v="1"/>
    <s v="TA"/>
    <n v="6"/>
    <s v="Typ"/>
    <n v="1"/>
    <s v="Fa"/>
    <s v="Detchd"/>
    <s v="Unf"/>
    <n v="1"/>
    <n v="308"/>
    <s v="TA"/>
    <s v="TA"/>
    <s v="Y"/>
    <n v="0"/>
    <n v="0"/>
    <n v="0"/>
    <n v="0"/>
    <n v="0"/>
    <s v="No Fence"/>
    <n v="0"/>
    <n v="2008"/>
    <s v="WD"/>
    <s v="Normal"/>
    <n v="0"/>
    <n v="0"/>
    <n v="1"/>
    <n v="2"/>
    <s v="Q2"/>
    <n v="48"/>
    <n v="48"/>
    <n v="2"/>
    <n v="2"/>
    <n v="0"/>
    <n v="1"/>
    <n v="0.28605200945626502"/>
    <n v="0"/>
    <x v="209"/>
    <n v="119.16059943773139"/>
    <n v="155000"/>
    <n v="145805.75514553799"/>
    <n v="9194.2448544620129"/>
    <n v="9194.2448544620129"/>
    <x v="1"/>
    <n v="212"/>
    <x v="2"/>
  </r>
  <r>
    <n v="570"/>
    <x v="6"/>
    <s v="RL"/>
    <n v="69"/>
    <n v="7032"/>
    <s v="Missing"/>
    <s v="IR1"/>
    <s v="Lvl"/>
    <s v="Corner"/>
    <s v="Gtl"/>
    <s v="NAmes"/>
    <s v="Norm"/>
    <s v="Duplex"/>
    <x v="2"/>
    <x v="0"/>
    <s v="Gable"/>
    <s v="CompShg"/>
    <s v="MetalSd"/>
    <s v="MetalSd"/>
    <s v="None"/>
    <n v="0"/>
    <s v="TA"/>
    <s v="TA"/>
    <s v="CBlock"/>
    <s v="Gd"/>
    <s v="TA"/>
    <s v="Gd"/>
    <s v="GLQ"/>
    <n v="943"/>
    <s v="Unf"/>
    <n v="943"/>
    <s v="GasA"/>
    <s v="TA"/>
    <s v="Y"/>
    <s v="SBrkr"/>
    <n v="943"/>
    <n v="0"/>
    <n v="943"/>
    <x v="1"/>
    <n v="1"/>
    <n v="0"/>
    <n v="1"/>
    <n v="0"/>
    <n v="2"/>
    <n v="1"/>
    <s v="TA"/>
    <n v="4"/>
    <s v="Typ"/>
    <n v="2"/>
    <s v="TA"/>
    <s v="Detchd"/>
    <s v="Unf"/>
    <n v="2"/>
    <n v="600"/>
    <s v="TA"/>
    <s v="TA"/>
    <s v="Y"/>
    <n v="42"/>
    <n v="0"/>
    <n v="0"/>
    <n v="0"/>
    <n v="0"/>
    <s v="No Fence"/>
    <n v="0"/>
    <n v="2006"/>
    <s v="WD"/>
    <s v="Normal"/>
    <n v="0"/>
    <n v="0"/>
    <n v="1"/>
    <n v="3"/>
    <s v="Q4"/>
    <n v="27"/>
    <n v="27"/>
    <n v="1"/>
    <n v="2"/>
    <n v="0"/>
    <n v="1"/>
    <n v="0"/>
    <n v="0"/>
    <x v="210"/>
    <n v="113.07444436892007"/>
    <n v="135960"/>
    <n v="145100.96597372799"/>
    <n v="-9140.9659737279871"/>
    <n v="9140.9659737279871"/>
    <x v="0"/>
    <n v="213"/>
    <x v="2"/>
  </r>
  <r>
    <n v="1194"/>
    <x v="5"/>
    <s v="RM"/>
    <n v="69"/>
    <n v="4500"/>
    <s v="Missing"/>
    <s v="Reg"/>
    <s v="Lvl"/>
    <s v="FR2"/>
    <s v="Gtl"/>
    <s v="Mitchel"/>
    <s v="Norm"/>
    <s v="TwnhsE"/>
    <x v="4"/>
    <x v="0"/>
    <s v="Hip"/>
    <s v="CompShg"/>
    <s v="VinylSd"/>
    <s v="VinylSd"/>
    <s v="BrkFace"/>
    <n v="425"/>
    <s v="TA"/>
    <s v="TA"/>
    <s v="PConc"/>
    <s v="Ex"/>
    <s v="TA"/>
    <s v="No"/>
    <s v="GLQ"/>
    <n v="883"/>
    <s v="Unf"/>
    <n v="1224"/>
    <s v="GasA"/>
    <s v="Ex"/>
    <s v="Y"/>
    <s v="SBrkr"/>
    <n v="1224"/>
    <n v="0"/>
    <n v="1224"/>
    <x v="1"/>
    <n v="1"/>
    <n v="0"/>
    <n v="2"/>
    <n v="0"/>
    <n v="2"/>
    <n v="1"/>
    <s v="TA"/>
    <n v="5"/>
    <s v="Typ"/>
    <n v="0"/>
    <s v="No Fireplace"/>
    <s v="Attchd"/>
    <s v="Fin"/>
    <n v="2"/>
    <n v="402"/>
    <s v="TA"/>
    <s v="TA"/>
    <s v="Y"/>
    <n v="0"/>
    <n v="304"/>
    <n v="0"/>
    <n v="0"/>
    <n v="0"/>
    <s v="No Fence"/>
    <n v="0"/>
    <n v="2009"/>
    <s v="WD"/>
    <s v="Normal"/>
    <n v="0"/>
    <n v="0"/>
    <n v="1"/>
    <n v="4"/>
    <s v="Q2"/>
    <n v="10"/>
    <n v="10"/>
    <n v="1"/>
    <n v="2"/>
    <n v="0"/>
    <n v="1"/>
    <n v="0.27859477124183002"/>
    <n v="0.22222222222222199"/>
    <x v="211"/>
    <n v="122.17815924161313"/>
    <n v="165000"/>
    <n v="173971.972497435"/>
    <n v="-8971.9724974349956"/>
    <n v="8971.9724974349956"/>
    <x v="0"/>
    <n v="214"/>
    <x v="2"/>
  </r>
  <r>
    <n v="210"/>
    <x v="1"/>
    <s v="RL"/>
    <n v="75"/>
    <n v="8250"/>
    <s v="Missing"/>
    <s v="Reg"/>
    <s v="Lvl"/>
    <s v="Inside"/>
    <s v="Gtl"/>
    <s v="NAmes"/>
    <s v="Norm"/>
    <s v="1Fam"/>
    <x v="4"/>
    <x v="3"/>
    <s v="Hip"/>
    <s v="CompShg"/>
    <s v="HdBoard"/>
    <s v="HdBoard"/>
    <s v="Stone"/>
    <n v="260"/>
    <s v="TA"/>
    <s v="TA"/>
    <s v="CBlock"/>
    <s v="Gd"/>
    <s v="TA"/>
    <s v="No"/>
    <s v="Rec"/>
    <n v="787"/>
    <s v="Unf"/>
    <n v="1092"/>
    <s v="GasA"/>
    <s v="Ex"/>
    <s v="Y"/>
    <s v="SBrkr"/>
    <n v="1092"/>
    <n v="0"/>
    <n v="1092"/>
    <x v="1"/>
    <n v="1"/>
    <n v="0"/>
    <n v="1"/>
    <n v="0"/>
    <n v="3"/>
    <n v="1"/>
    <s v="TA"/>
    <n v="6"/>
    <s v="Typ"/>
    <n v="0"/>
    <s v="No Fireplace"/>
    <s v="Attchd"/>
    <s v="RFn"/>
    <n v="2"/>
    <n v="504"/>
    <s v="TA"/>
    <s v="Gd"/>
    <s v="Y"/>
    <n v="0"/>
    <n v="0"/>
    <n v="0"/>
    <n v="0"/>
    <n v="0"/>
    <s v="MnPrv"/>
    <n v="0"/>
    <n v="2008"/>
    <s v="WD"/>
    <s v="Normal"/>
    <n v="0"/>
    <n v="0"/>
    <n v="1"/>
    <n v="2"/>
    <s v="Q3"/>
    <n v="44"/>
    <n v="44"/>
    <n v="1"/>
    <n v="2"/>
    <n v="0"/>
    <n v="1"/>
    <n v="0.27930402930402898"/>
    <n v="0.11111111111111099"/>
    <x v="212"/>
    <n v="116.02383087230226"/>
    <n v="145000"/>
    <n v="153928.27632088101"/>
    <n v="-8928.2763208810065"/>
    <n v="8928.2763208810065"/>
    <x v="0"/>
    <n v="215"/>
    <x v="2"/>
  </r>
  <r>
    <n v="190"/>
    <x v="5"/>
    <s v="RL"/>
    <n v="41"/>
    <n v="4923"/>
    <s v="Missing"/>
    <s v="Reg"/>
    <s v="Lvl"/>
    <s v="Inside"/>
    <s v="Gtl"/>
    <s v="StoneBr"/>
    <s v="Norm"/>
    <s v="TwnhsE"/>
    <x v="1"/>
    <x v="0"/>
    <s v="Gable"/>
    <s v="CompShg"/>
    <s v="CemntBd"/>
    <s v="CmentBd"/>
    <s v="None"/>
    <n v="0"/>
    <s v="Gd"/>
    <s v="TA"/>
    <s v="PConc"/>
    <s v="Ex"/>
    <s v="TA"/>
    <s v="Av"/>
    <s v="GLQ"/>
    <n v="1153"/>
    <s v="Unf"/>
    <n v="1593"/>
    <s v="GasA"/>
    <s v="Ex"/>
    <s v="Y"/>
    <s v="SBrkr"/>
    <n v="1593"/>
    <n v="0"/>
    <n v="1593"/>
    <x v="1"/>
    <n v="1"/>
    <n v="0"/>
    <n v="1"/>
    <n v="1"/>
    <n v="0"/>
    <n v="1"/>
    <s v="Ex"/>
    <n v="5"/>
    <s v="Typ"/>
    <n v="1"/>
    <s v="Gd"/>
    <s v="Attchd"/>
    <s v="Fin"/>
    <n v="2"/>
    <n v="682"/>
    <s v="TA"/>
    <s v="TA"/>
    <s v="Y"/>
    <n v="0"/>
    <n v="120"/>
    <n v="0"/>
    <n v="0"/>
    <n v="224"/>
    <s v="No Fence"/>
    <n v="0"/>
    <n v="2008"/>
    <s v="WD"/>
    <s v="Normal"/>
    <n v="0"/>
    <n v="0"/>
    <n v="1"/>
    <n v="4"/>
    <s v="Q3"/>
    <n v="7"/>
    <n v="6"/>
    <n v="2"/>
    <n v="2"/>
    <n v="0"/>
    <n v="1"/>
    <n v="0.27620841180163203"/>
    <n v="0.33333333333333298"/>
    <x v="213"/>
    <n v="152.24618303845986"/>
    <n v="286000"/>
    <n v="294871.3608657"/>
    <n v="-8871.3608657000004"/>
    <n v="8871.3608657000004"/>
    <x v="0"/>
    <n v="216"/>
    <x v="2"/>
  </r>
  <r>
    <n v="983"/>
    <x v="1"/>
    <s v="RL"/>
    <n v="43"/>
    <n v="3182"/>
    <s v="Missing"/>
    <s v="Reg"/>
    <s v="Lvl"/>
    <s v="Inside"/>
    <s v="Gtl"/>
    <s v="Blmngtn"/>
    <s v="Norm"/>
    <s v="1Fam"/>
    <x v="3"/>
    <x v="0"/>
    <s v="Gable"/>
    <s v="CompShg"/>
    <s v="VinylSd"/>
    <s v="VinylSd"/>
    <s v="BrkFace"/>
    <n v="16"/>
    <s v="Gd"/>
    <s v="TA"/>
    <s v="PConc"/>
    <s v="Gd"/>
    <s v="TA"/>
    <s v="Av"/>
    <s v="Unf"/>
    <n v="0"/>
    <s v="Unf"/>
    <n v="1266"/>
    <s v="GasA"/>
    <s v="Ex"/>
    <s v="Y"/>
    <s v="SBrkr"/>
    <n v="1266"/>
    <n v="0"/>
    <n v="1266"/>
    <x v="1"/>
    <n v="0"/>
    <n v="0"/>
    <n v="2"/>
    <n v="0"/>
    <n v="2"/>
    <n v="1"/>
    <s v="Gd"/>
    <n v="6"/>
    <s v="Typ"/>
    <n v="1"/>
    <s v="Gd"/>
    <s v="Attchd"/>
    <s v="Fin"/>
    <n v="2"/>
    <n v="388"/>
    <s v="TA"/>
    <s v="TA"/>
    <s v="Y"/>
    <n v="100"/>
    <n v="16"/>
    <n v="0"/>
    <n v="0"/>
    <n v="0"/>
    <s v="No Fence"/>
    <n v="0"/>
    <n v="2008"/>
    <s v="WD"/>
    <s v="Normal"/>
    <n v="0"/>
    <n v="0"/>
    <n v="1"/>
    <n v="4"/>
    <s v="Q1"/>
    <n v="1"/>
    <n v="1"/>
    <n v="1"/>
    <n v="0"/>
    <n v="0"/>
    <n v="1"/>
    <n v="1"/>
    <n v="0.11111111111111099"/>
    <x v="214"/>
    <n v="120.65184106606561"/>
    <n v="159895"/>
    <n v="168668.128549999"/>
    <n v="-8773.1285499990045"/>
    <n v="8773.1285499990045"/>
    <x v="0"/>
    <n v="217"/>
    <x v="2"/>
  </r>
  <r>
    <n v="445"/>
    <x v="0"/>
    <s v="RL"/>
    <n v="70"/>
    <n v="8750"/>
    <s v="Missing"/>
    <s v="Reg"/>
    <s v="Lvl"/>
    <s v="Inside"/>
    <s v="Gtl"/>
    <s v="CollgCr"/>
    <s v="Norm"/>
    <s v="1Fam"/>
    <x v="3"/>
    <x v="0"/>
    <s v="Gable"/>
    <s v="CompShg"/>
    <s v="VinylSd"/>
    <s v="VinylSd"/>
    <s v="None"/>
    <n v="0"/>
    <s v="Gd"/>
    <s v="Gd"/>
    <s v="PConc"/>
    <s v="Gd"/>
    <s v="TA"/>
    <s v="No"/>
    <s v="GLQ"/>
    <n v="642"/>
    <s v="Unf"/>
    <n v="915"/>
    <s v="GasA"/>
    <s v="Ex"/>
    <s v="Y"/>
    <s v="SBrkr"/>
    <n v="933"/>
    <n v="0"/>
    <n v="1908"/>
    <x v="1"/>
    <n v="1"/>
    <n v="0"/>
    <n v="2"/>
    <n v="1"/>
    <n v="4"/>
    <n v="1"/>
    <s v="Gd"/>
    <n v="8"/>
    <s v="Typ"/>
    <n v="1"/>
    <s v="TA"/>
    <s v="Attchd"/>
    <s v="Unf"/>
    <n v="2"/>
    <n v="493"/>
    <s v="TA"/>
    <s v="TA"/>
    <s v="Y"/>
    <n v="144"/>
    <n v="133"/>
    <n v="0"/>
    <n v="0"/>
    <n v="0"/>
    <s v="No Fence"/>
    <n v="0"/>
    <n v="2008"/>
    <s v="WD"/>
    <s v="Normal"/>
    <n v="0"/>
    <n v="0"/>
    <n v="1"/>
    <n v="4"/>
    <s v="Q3"/>
    <n v="14"/>
    <n v="13"/>
    <n v="1"/>
    <n v="2"/>
    <n v="1.04501607717042"/>
    <n v="0.48899371069182401"/>
    <n v="0.29836065573770498"/>
    <n v="0.11111111111111099"/>
    <x v="215"/>
    <n v="134.55124415016931"/>
    <n v="210000"/>
    <n v="218750.03033696301"/>
    <n v="-8750.0303369630128"/>
    <n v="8750.0303369630128"/>
    <x v="0"/>
    <n v="218"/>
    <x v="2"/>
  </r>
  <r>
    <n v="1261"/>
    <x v="0"/>
    <s v="RL"/>
    <n v="69"/>
    <n v="24682"/>
    <s v="Missing"/>
    <s v="IR3"/>
    <s v="Lvl"/>
    <s v="CulDSac"/>
    <s v="Gtl"/>
    <s v="Gilbert"/>
    <s v="RRAn"/>
    <s v="1Fam"/>
    <x v="4"/>
    <x v="0"/>
    <s v="Gable"/>
    <s v="CompShg"/>
    <s v="VinylSd"/>
    <s v="VinylSd"/>
    <s v="None"/>
    <n v="0"/>
    <s v="TA"/>
    <s v="TA"/>
    <s v="PConc"/>
    <s v="Gd"/>
    <s v="TA"/>
    <s v="No"/>
    <s v="Unf"/>
    <n v="0"/>
    <s v="Unf"/>
    <n v="841"/>
    <s v="GasA"/>
    <s v="Ex"/>
    <s v="Y"/>
    <s v="SBrkr"/>
    <n v="892"/>
    <n v="0"/>
    <n v="1675"/>
    <x v="1"/>
    <n v="0"/>
    <n v="0"/>
    <n v="2"/>
    <n v="1"/>
    <n v="3"/>
    <n v="1"/>
    <s v="TA"/>
    <n v="7"/>
    <s v="Typ"/>
    <n v="1"/>
    <s v="TA"/>
    <s v="BuiltIn"/>
    <s v="Fin"/>
    <n v="2"/>
    <n v="502"/>
    <s v="TA"/>
    <s v="TA"/>
    <s v="Y"/>
    <n v="0"/>
    <n v="103"/>
    <n v="0"/>
    <n v="0"/>
    <n v="0"/>
    <s v="No Fence"/>
    <n v="0"/>
    <n v="2009"/>
    <s v="WD"/>
    <s v="Normal"/>
    <n v="0"/>
    <n v="0"/>
    <n v="1"/>
    <n v="4"/>
    <s v="Q2"/>
    <n v="10"/>
    <n v="10"/>
    <n v="1"/>
    <n v="0"/>
    <n v="0.87780269058296001"/>
    <n v="0.53253731343283595"/>
    <n v="1"/>
    <n v="0.11111111111111099"/>
    <x v="216"/>
    <n v="126.78603781853752"/>
    <n v="181000"/>
    <n v="189742.40787849101"/>
    <n v="-8742.4078784910089"/>
    <n v="8742.4078784910089"/>
    <x v="0"/>
    <n v="219"/>
    <x v="2"/>
  </r>
  <r>
    <n v="537"/>
    <x v="0"/>
    <s v="RL"/>
    <n v="57"/>
    <n v="8924"/>
    <s v="Missing"/>
    <s v="IR1"/>
    <s v="Lvl"/>
    <s v="CulDSac"/>
    <s v="Gtl"/>
    <s v="CollgCr"/>
    <s v="Norm"/>
    <s v="1Fam"/>
    <x v="3"/>
    <x v="0"/>
    <s v="Gable"/>
    <s v="CompShg"/>
    <s v="VinylSd"/>
    <s v="VinylSd"/>
    <s v="None"/>
    <n v="0"/>
    <s v="TA"/>
    <s v="TA"/>
    <s v="PConc"/>
    <s v="Gd"/>
    <s v="TA"/>
    <s v="Av"/>
    <s v="Unf"/>
    <n v="0"/>
    <s v="Unf"/>
    <n v="880"/>
    <s v="GasA"/>
    <s v="Ex"/>
    <s v="Y"/>
    <s v="SBrkr"/>
    <n v="880"/>
    <n v="0"/>
    <n v="1724"/>
    <x v="1"/>
    <n v="0"/>
    <n v="0"/>
    <n v="2"/>
    <n v="1"/>
    <n v="3"/>
    <n v="1"/>
    <s v="Gd"/>
    <n v="8"/>
    <s v="Typ"/>
    <n v="0"/>
    <s v="No Fireplace"/>
    <s v="Attchd"/>
    <s v="Fin"/>
    <n v="2"/>
    <n v="527"/>
    <s v="TA"/>
    <s v="TA"/>
    <s v="Y"/>
    <n v="120"/>
    <n v="155"/>
    <n v="0"/>
    <n v="0"/>
    <n v="0"/>
    <s v="No Fence"/>
    <n v="0"/>
    <n v="2008"/>
    <s v="WD"/>
    <s v="Normal"/>
    <n v="0"/>
    <n v="0"/>
    <n v="1"/>
    <n v="4"/>
    <s v="Q3"/>
    <n v="10"/>
    <n v="9"/>
    <n v="1"/>
    <n v="0"/>
    <n v="0.95909090909090899"/>
    <n v="0.51044083526682105"/>
    <n v="1"/>
    <n v="0.11111111111111099"/>
    <x v="217"/>
    <n v="128.72507090080077"/>
    <n v="188000"/>
    <n v="196670.60321150901"/>
    <n v="-8670.6032115090056"/>
    <n v="8670.6032115090056"/>
    <x v="0"/>
    <n v="220"/>
    <x v="2"/>
  </r>
  <r>
    <n v="784"/>
    <x v="8"/>
    <s v="RL"/>
    <n v="69"/>
    <n v="9101"/>
    <s v="Missing"/>
    <s v="IR1"/>
    <s v="Lvl"/>
    <s v="Corner"/>
    <s v="Gtl"/>
    <s v="Mitchel"/>
    <s v="Norm"/>
    <s v="1Fam"/>
    <x v="2"/>
    <x v="1"/>
    <s v="Gable"/>
    <s v="CompShg"/>
    <s v="Plywood"/>
    <s v="Plywood"/>
    <s v="BrkFace"/>
    <n v="104"/>
    <s v="TA"/>
    <s v="Gd"/>
    <s v="PConc"/>
    <s v="Gd"/>
    <s v="TA"/>
    <s v="Av"/>
    <s v="GLQ"/>
    <n v="1097"/>
    <s v="Unf"/>
    <n v="1097"/>
    <s v="GasA"/>
    <s v="Ex"/>
    <s v="Y"/>
    <s v="SBrkr"/>
    <n v="1110"/>
    <n v="0"/>
    <n v="1110"/>
    <x v="1"/>
    <n v="1"/>
    <n v="0"/>
    <n v="1"/>
    <n v="0"/>
    <n v="1"/>
    <n v="1"/>
    <s v="Gd"/>
    <n v="4"/>
    <s v="Typ"/>
    <n v="1"/>
    <s v="TA"/>
    <s v="Attchd"/>
    <s v="Fin"/>
    <n v="2"/>
    <n v="602"/>
    <s v="TA"/>
    <s v="TA"/>
    <s v="Y"/>
    <n v="303"/>
    <n v="30"/>
    <n v="0"/>
    <n v="0"/>
    <n v="0"/>
    <s v="No Fence"/>
    <n v="0"/>
    <n v="2009"/>
    <s v="WD"/>
    <s v="Normal"/>
    <n v="0"/>
    <n v="0"/>
    <n v="1"/>
    <n v="3"/>
    <s v="Q3"/>
    <n v="31"/>
    <n v="31"/>
    <n v="1"/>
    <n v="2"/>
    <n v="0"/>
    <n v="1"/>
    <n v="0"/>
    <n v="0.11111111111111099"/>
    <x v="218"/>
    <n v="122.32611956566609"/>
    <n v="165500"/>
    <n v="156844.68723615899"/>
    <n v="8655.3127638410078"/>
    <n v="8655.3127638410078"/>
    <x v="1"/>
    <n v="221"/>
    <x v="2"/>
  </r>
  <r>
    <n v="1377"/>
    <x v="11"/>
    <s v="RL"/>
    <n v="52"/>
    <n v="6292"/>
    <s v="Missing"/>
    <s v="Reg"/>
    <s v="Bnk"/>
    <s v="Inside"/>
    <s v="Gtl"/>
    <s v="SWISU"/>
    <s v="Norm"/>
    <s v="1Fam"/>
    <x v="4"/>
    <x v="0"/>
    <s v="Gable"/>
    <s v="CompShg"/>
    <s v="Wd Sdng"/>
    <s v="Wd Sdng"/>
    <s v="None"/>
    <n v="0"/>
    <s v="TA"/>
    <s v="TA"/>
    <s v="BrkTil"/>
    <s v="Gd"/>
    <s v="TA"/>
    <s v="Mn"/>
    <s v="Rec"/>
    <n v="384"/>
    <s v="Unf"/>
    <n v="768"/>
    <s v="GasA"/>
    <s v="TA"/>
    <s v="N"/>
    <s v="SBrkr"/>
    <n v="790"/>
    <n v="0"/>
    <n v="790"/>
    <x v="1"/>
    <n v="0"/>
    <n v="0"/>
    <n v="1"/>
    <n v="0"/>
    <n v="2"/>
    <n v="1"/>
    <s v="TA"/>
    <n v="4"/>
    <s v="Typ"/>
    <n v="0"/>
    <s v="No Fireplace"/>
    <s v="Detchd"/>
    <s v="Unf"/>
    <n v="1"/>
    <n v="160"/>
    <s v="Fa"/>
    <s v="TA"/>
    <s v="Y"/>
    <n v="0"/>
    <n v="141"/>
    <n v="0"/>
    <n v="0"/>
    <n v="0"/>
    <s v="No Fence"/>
    <n v="0"/>
    <n v="2008"/>
    <s v="WD"/>
    <s v="Normal"/>
    <n v="0"/>
    <n v="0"/>
    <n v="1"/>
    <n v="1"/>
    <s v="Q2"/>
    <n v="78"/>
    <n v="58"/>
    <n v="1"/>
    <n v="2"/>
    <n v="0"/>
    <n v="1"/>
    <n v="0.5"/>
    <n v="0"/>
    <x v="219"/>
    <n v="96.29784246075755"/>
    <n v="91000"/>
    <n v="99625.233818745794"/>
    <n v="-8625.2338187457935"/>
    <n v="8625.2338187457935"/>
    <x v="0"/>
    <n v="222"/>
    <x v="2"/>
  </r>
  <r>
    <n v="698"/>
    <x v="1"/>
    <s v="RL"/>
    <n v="57"/>
    <n v="6420"/>
    <s v="Missing"/>
    <s v="IR1"/>
    <s v="Lvl"/>
    <s v="Inside"/>
    <s v="Gtl"/>
    <s v="Edwards"/>
    <s v="Norm"/>
    <s v="1Fam"/>
    <x v="2"/>
    <x v="3"/>
    <s v="Gable"/>
    <s v="CompShg"/>
    <s v="Wd Sdng"/>
    <s v="Wd Sdng"/>
    <s v="None"/>
    <n v="0"/>
    <s v="TA"/>
    <s v="TA"/>
    <s v="PConc"/>
    <s v="Ex"/>
    <s v="Gd"/>
    <s v="Mn"/>
    <s v="LwQ"/>
    <n v="210"/>
    <s v="ALQ"/>
    <n v="980"/>
    <s v="GasA"/>
    <s v="Fa"/>
    <s v="Y"/>
    <s v="FuseA"/>
    <n v="1148"/>
    <n v="0"/>
    <n v="1148"/>
    <x v="1"/>
    <n v="0"/>
    <n v="1"/>
    <n v="1"/>
    <n v="0"/>
    <n v="2"/>
    <n v="1"/>
    <s v="TA"/>
    <n v="6"/>
    <s v="Typ"/>
    <n v="0"/>
    <s v="No Fireplace"/>
    <s v="Detchd"/>
    <s v="Unf"/>
    <n v="1"/>
    <n v="308"/>
    <s v="TA"/>
    <s v="TA"/>
    <s v="Y"/>
    <n v="0"/>
    <n v="0"/>
    <n v="0"/>
    <n v="0"/>
    <n v="0"/>
    <s v="No Fence"/>
    <n v="0"/>
    <n v="2006"/>
    <s v="WD"/>
    <s v="Normal"/>
    <n v="0"/>
    <n v="0"/>
    <n v="1"/>
    <n v="2"/>
    <s v="Q3"/>
    <n v="54"/>
    <n v="54"/>
    <n v="1"/>
    <n v="2"/>
    <n v="0"/>
    <n v="1"/>
    <n v="0.223469387755102"/>
    <n v="0.11111111111111099"/>
    <x v="220"/>
    <n v="108.80949208232367"/>
    <n v="123500"/>
    <n v="132089.29714711299"/>
    <n v="-8589.2971471129858"/>
    <n v="8589.2971471129858"/>
    <x v="0"/>
    <n v="223"/>
    <x v="2"/>
  </r>
  <r>
    <n v="610"/>
    <x v="1"/>
    <s v="RL"/>
    <n v="61"/>
    <n v="7943"/>
    <s v="Missing"/>
    <s v="Reg"/>
    <s v="Lvl"/>
    <s v="Inside"/>
    <s v="Gtl"/>
    <s v="Sawyer"/>
    <s v="Feedr"/>
    <s v="1Fam"/>
    <x v="6"/>
    <x v="0"/>
    <s v="Gable"/>
    <s v="CompShg"/>
    <s v="VinylSd"/>
    <s v="VinylSd"/>
    <s v="BrkCmn"/>
    <n v="192"/>
    <s v="TA"/>
    <s v="Fa"/>
    <s v="CBlock"/>
    <s v="TA"/>
    <s v="TA"/>
    <s v="Mn"/>
    <s v="Rec"/>
    <n v="903"/>
    <s v="Unf"/>
    <n v="1029"/>
    <s v="GasA"/>
    <s v="Gd"/>
    <s v="Y"/>
    <s v="SBrkr"/>
    <n v="1029"/>
    <n v="0"/>
    <n v="1029"/>
    <x v="1"/>
    <n v="1"/>
    <n v="0"/>
    <n v="1"/>
    <n v="0"/>
    <n v="3"/>
    <n v="1"/>
    <s v="TA"/>
    <n v="5"/>
    <s v="Typ"/>
    <n v="0"/>
    <s v="No Fireplace"/>
    <s v="Attchd"/>
    <s v="Unf"/>
    <n v="1"/>
    <n v="261"/>
    <s v="TA"/>
    <s v="TA"/>
    <s v="Y"/>
    <n v="64"/>
    <n v="0"/>
    <n v="39"/>
    <n v="0"/>
    <n v="0"/>
    <s v="No Fence"/>
    <n v="0"/>
    <n v="2007"/>
    <s v="WD"/>
    <s v="Normal"/>
    <n v="0"/>
    <n v="0"/>
    <n v="1"/>
    <n v="2"/>
    <s v="Q2"/>
    <n v="46"/>
    <n v="46"/>
    <n v="1"/>
    <n v="2"/>
    <n v="0"/>
    <n v="1"/>
    <n v="0.122448979591837"/>
    <n v="0"/>
    <x v="221"/>
    <n v="107.02551840808572"/>
    <n v="118500"/>
    <n v="109916.764890533"/>
    <n v="8583.2351094670012"/>
    <n v="8583.2351094670012"/>
    <x v="1"/>
    <n v="224"/>
    <x v="2"/>
  </r>
  <r>
    <n v="449"/>
    <x v="3"/>
    <s v="RM"/>
    <n v="50"/>
    <n v="8600"/>
    <s v="Missing"/>
    <s v="Reg"/>
    <s v="Bnk"/>
    <s v="Inside"/>
    <s v="Gtl"/>
    <s v="IDOTRR"/>
    <s v="Norm"/>
    <s v="1Fam"/>
    <x v="4"/>
    <x v="1"/>
    <s v="Gable"/>
    <s v="CompShg"/>
    <s v="MetalSd"/>
    <s v="MetalSd"/>
    <s v="None"/>
    <n v="0"/>
    <s v="TA"/>
    <s v="TA"/>
    <s v="BrkTil"/>
    <s v="TA"/>
    <s v="TA"/>
    <s v="No"/>
    <s v="Unf"/>
    <n v="0"/>
    <s v="Unf"/>
    <n v="780"/>
    <s v="GasA"/>
    <s v="TA"/>
    <s v="Y"/>
    <s v="SBrkr"/>
    <n v="780"/>
    <n v="0"/>
    <n v="1376"/>
    <x v="1"/>
    <n v="0"/>
    <n v="0"/>
    <n v="2"/>
    <n v="0"/>
    <n v="3"/>
    <n v="1"/>
    <s v="TA"/>
    <n v="7"/>
    <s v="Typ"/>
    <n v="1"/>
    <s v="Gd"/>
    <s v="Detchd"/>
    <s v="Unf"/>
    <n v="1"/>
    <n v="198"/>
    <s v="TA"/>
    <s v="TA"/>
    <s v="N"/>
    <n v="0"/>
    <n v="0"/>
    <n v="0"/>
    <n v="0"/>
    <n v="0"/>
    <s v="No Fence"/>
    <n v="0"/>
    <n v="2006"/>
    <s v="WD"/>
    <s v="Normal"/>
    <n v="0"/>
    <n v="0"/>
    <n v="1"/>
    <n v="1"/>
    <s v="Q2"/>
    <n v="69"/>
    <n v="56"/>
    <n v="1"/>
    <n v="0"/>
    <n v="0.76410256410256405"/>
    <n v="0.56686046511627897"/>
    <n v="1"/>
    <n v="0"/>
    <x v="222"/>
    <n v="107.38587547322832"/>
    <n v="119500"/>
    <n v="127996.065500303"/>
    <n v="-8496.065500302997"/>
    <n v="8496.065500302997"/>
    <x v="0"/>
    <n v="225"/>
    <x v="2"/>
  </r>
  <r>
    <n v="648"/>
    <x v="1"/>
    <s v="RL"/>
    <n v="85"/>
    <n v="10452"/>
    <s v="Missing"/>
    <s v="IR1"/>
    <s v="Lvl"/>
    <s v="Inside"/>
    <s v="Gtl"/>
    <s v="Edwards"/>
    <s v="Norm"/>
    <s v="1Fam"/>
    <x v="4"/>
    <x v="0"/>
    <s v="Hip"/>
    <s v="CompShg"/>
    <s v="Wd Sdng"/>
    <s v="Wd Sdng"/>
    <s v="Stone"/>
    <n v="216"/>
    <s v="TA"/>
    <s v="TA"/>
    <s v="CBlock"/>
    <s v="TA"/>
    <s v="TA"/>
    <s v="Mn"/>
    <s v="Rec"/>
    <n v="500"/>
    <s v="Unf"/>
    <n v="1094"/>
    <s v="GasA"/>
    <s v="Ex"/>
    <s v="Y"/>
    <s v="SBrkr"/>
    <n v="1094"/>
    <n v="0"/>
    <n v="1094"/>
    <x v="1"/>
    <n v="0"/>
    <n v="0"/>
    <n v="1"/>
    <n v="0"/>
    <n v="3"/>
    <n v="1"/>
    <s v="TA"/>
    <n v="5"/>
    <s v="Typ"/>
    <n v="2"/>
    <s v="Gd"/>
    <s v="Attchd"/>
    <s v="RFn"/>
    <n v="2"/>
    <n v="495"/>
    <s v="TA"/>
    <s v="TA"/>
    <s v="Y"/>
    <n v="0"/>
    <n v="0"/>
    <n v="0"/>
    <n v="0"/>
    <n v="287"/>
    <s v="No Fence"/>
    <n v="0"/>
    <n v="2008"/>
    <s v="WD"/>
    <s v="Normal"/>
    <n v="0"/>
    <n v="0"/>
    <n v="1"/>
    <n v="2"/>
    <s v="Q2"/>
    <n v="55"/>
    <n v="55"/>
    <n v="1"/>
    <n v="2"/>
    <n v="0"/>
    <n v="1"/>
    <n v="0.54296160877513699"/>
    <n v="0.11111111111111099"/>
    <x v="223"/>
    <n v="119.16059943773139"/>
    <n v="155000"/>
    <n v="146529.640231336"/>
    <n v="8470.3597686639987"/>
    <n v="8470.3597686639987"/>
    <x v="1"/>
    <n v="226"/>
    <x v="2"/>
  </r>
  <r>
    <n v="415"/>
    <x v="0"/>
    <s v="RL"/>
    <n v="59"/>
    <n v="11228"/>
    <s v="Missing"/>
    <s v="IR2"/>
    <s v="Lvl"/>
    <s v="CulDSac"/>
    <s v="Gtl"/>
    <s v="SawyerW"/>
    <s v="Norm"/>
    <s v="1Fam"/>
    <x v="3"/>
    <x v="0"/>
    <s v="Gable"/>
    <s v="CompShg"/>
    <s v="VinylSd"/>
    <s v="VinylSd"/>
    <s v="None"/>
    <n v="0"/>
    <s v="Gd"/>
    <s v="TA"/>
    <s v="PConc"/>
    <s v="Gd"/>
    <s v="TA"/>
    <s v="No"/>
    <s v="BLQ"/>
    <n v="50"/>
    <s v="GLQ"/>
    <n v="1080"/>
    <s v="GasA"/>
    <s v="Ex"/>
    <s v="Y"/>
    <s v="SBrkr"/>
    <n v="1080"/>
    <n v="0"/>
    <n v="2097"/>
    <x v="0"/>
    <n v="0"/>
    <n v="1"/>
    <n v="2"/>
    <n v="1"/>
    <n v="3"/>
    <n v="1"/>
    <s v="Gd"/>
    <n v="9"/>
    <s v="Typ"/>
    <n v="1"/>
    <s v="TA"/>
    <s v="Attchd"/>
    <s v="Unf"/>
    <n v="3"/>
    <n v="678"/>
    <s v="TA"/>
    <s v="TA"/>
    <s v="Y"/>
    <n v="196"/>
    <n v="187"/>
    <n v="0"/>
    <n v="0"/>
    <n v="0"/>
    <s v="No Fence"/>
    <n v="0"/>
    <n v="2008"/>
    <s v="WD"/>
    <s v="Normal"/>
    <n v="0"/>
    <n v="0"/>
    <n v="1"/>
    <n v="4"/>
    <s v="Q4"/>
    <n v="15"/>
    <n v="15"/>
    <n v="1"/>
    <n v="2"/>
    <n v="0.94166666666666698"/>
    <n v="0.515021459227468"/>
    <n v="0.46203703703703702"/>
    <n v="0.11111111111111099"/>
    <x v="224"/>
    <n v="139.05094310908041"/>
    <n v="228000"/>
    <n v="236421.526254678"/>
    <n v="-8421.5262546779995"/>
    <n v="8421.5262546779995"/>
    <x v="0"/>
    <n v="227"/>
    <x v="2"/>
  </r>
  <r>
    <n v="1111"/>
    <x v="0"/>
    <s v="RL"/>
    <n v="69"/>
    <n v="8000"/>
    <s v="Missing"/>
    <s v="Reg"/>
    <s v="Lvl"/>
    <s v="Inside"/>
    <s v="Gtl"/>
    <s v="Gilbert"/>
    <s v="Norm"/>
    <s v="1Fam"/>
    <x v="4"/>
    <x v="0"/>
    <s v="Gable"/>
    <s v="CompShg"/>
    <s v="HdBoard"/>
    <s v="HdBoard"/>
    <s v="None"/>
    <n v="0"/>
    <s v="TA"/>
    <s v="TA"/>
    <s v="PConc"/>
    <s v="Gd"/>
    <s v="TA"/>
    <s v="No"/>
    <s v="GLQ"/>
    <n v="219"/>
    <s v="Unf"/>
    <n v="773"/>
    <s v="GasA"/>
    <s v="Gd"/>
    <s v="Y"/>
    <s v="SBrkr"/>
    <n v="773"/>
    <n v="0"/>
    <n v="1658"/>
    <x v="1"/>
    <n v="1"/>
    <n v="0"/>
    <n v="2"/>
    <n v="1"/>
    <n v="3"/>
    <n v="1"/>
    <s v="TA"/>
    <n v="8"/>
    <s v="Typ"/>
    <n v="1"/>
    <s v="TA"/>
    <s v="Attchd"/>
    <s v="Fin"/>
    <n v="2"/>
    <n v="431"/>
    <s v="TA"/>
    <s v="TA"/>
    <s v="Y"/>
    <n v="224"/>
    <n v="84"/>
    <n v="0"/>
    <n v="0"/>
    <n v="0"/>
    <s v="No Fence"/>
    <n v="0"/>
    <n v="2008"/>
    <s v="WD"/>
    <s v="Normal"/>
    <n v="0"/>
    <n v="0"/>
    <n v="1"/>
    <n v="4"/>
    <s v="Q2"/>
    <n v="13"/>
    <n v="12"/>
    <n v="1"/>
    <n v="2"/>
    <n v="1.14489003880983"/>
    <n v="0.466224366706876"/>
    <n v="0.71668822768434703"/>
    <n v="0"/>
    <x v="225"/>
    <n v="128.72507090080077"/>
    <n v="188000"/>
    <n v="179597.659584301"/>
    <n v="8402.340415699"/>
    <n v="8402.340415699"/>
    <x v="1"/>
    <n v="228"/>
    <x v="2"/>
  </r>
  <r>
    <n v="1113"/>
    <x v="1"/>
    <s v="RL"/>
    <n v="73"/>
    <n v="7100"/>
    <s v="Missing"/>
    <s v="IR1"/>
    <s v="Lvl"/>
    <s v="Corner"/>
    <s v="Gtl"/>
    <s v="NAmes"/>
    <s v="Norm"/>
    <s v="1Fam"/>
    <x v="2"/>
    <x v="3"/>
    <s v="Gable"/>
    <s v="CompShg"/>
    <s v="WdShing"/>
    <s v="Wd Shng"/>
    <s v="None"/>
    <n v="0"/>
    <s v="TA"/>
    <s v="TA"/>
    <s v="CBlock"/>
    <s v="TA"/>
    <s v="TA"/>
    <s v="No"/>
    <s v="GLQ"/>
    <n v="708"/>
    <s v="Unf"/>
    <n v="816"/>
    <s v="GasA"/>
    <s v="TA"/>
    <s v="Y"/>
    <s v="FuseA"/>
    <n v="816"/>
    <n v="0"/>
    <n v="816"/>
    <x v="1"/>
    <n v="1"/>
    <n v="0"/>
    <n v="1"/>
    <n v="0"/>
    <n v="2"/>
    <n v="1"/>
    <s v="TA"/>
    <n v="5"/>
    <s v="Typ"/>
    <n v="0"/>
    <s v="No Fireplace"/>
    <s v="Detchd"/>
    <s v="Unf"/>
    <n v="1"/>
    <n v="308"/>
    <s v="TA"/>
    <s v="TA"/>
    <s v="Y"/>
    <n v="0"/>
    <n v="0"/>
    <n v="0"/>
    <n v="0"/>
    <n v="0"/>
    <s v="No Fence"/>
    <n v="0"/>
    <n v="2006"/>
    <s v="WD"/>
    <s v="Normal"/>
    <n v="0"/>
    <n v="0"/>
    <n v="1"/>
    <n v="2"/>
    <s v="Q3"/>
    <n v="49"/>
    <n v="49"/>
    <n v="2"/>
    <n v="2"/>
    <n v="0"/>
    <n v="1"/>
    <n v="0.13235294117647101"/>
    <n v="0"/>
    <x v="226"/>
    <n v="111.03084893832596"/>
    <n v="129900"/>
    <n v="121526.661345575"/>
    <n v="8373.3386544249952"/>
    <n v="8373.3386544249952"/>
    <x v="1"/>
    <n v="229"/>
    <x v="2"/>
  </r>
  <r>
    <n v="819"/>
    <x v="14"/>
    <s v="RL"/>
    <n v="80"/>
    <n v="8816"/>
    <s v="Missing"/>
    <s v="Reg"/>
    <s v="Lvl"/>
    <s v="Inside"/>
    <s v="Gtl"/>
    <s v="ClearCr"/>
    <s v="Norm"/>
    <s v="1Fam"/>
    <x v="4"/>
    <x v="3"/>
    <s v="Gable"/>
    <s v="CompShg"/>
    <s v="HdBoard"/>
    <s v="HdBoard"/>
    <s v="BrkFace"/>
    <n v="80"/>
    <s v="TA"/>
    <s v="TA"/>
    <s v="CBlock"/>
    <s v="TA"/>
    <s v="TA"/>
    <s v="Av"/>
    <s v="GLQ"/>
    <n v="504"/>
    <s v="Unf"/>
    <n v="1010"/>
    <s v="GasA"/>
    <s v="Gd"/>
    <s v="Y"/>
    <s v="SBrkr"/>
    <n v="1052"/>
    <n v="0"/>
    <n v="1052"/>
    <x v="1"/>
    <n v="1"/>
    <n v="0"/>
    <n v="1"/>
    <n v="0"/>
    <n v="3"/>
    <n v="1"/>
    <s v="TA"/>
    <n v="6"/>
    <s v="Typ"/>
    <n v="0"/>
    <s v="No Fireplace"/>
    <s v="Attchd"/>
    <s v="Unf"/>
    <n v="2"/>
    <n v="440"/>
    <s v="TA"/>
    <s v="TA"/>
    <s v="Y"/>
    <n v="0"/>
    <n v="0"/>
    <n v="0"/>
    <n v="0"/>
    <n v="0"/>
    <s v="MnPrv"/>
    <n v="0"/>
    <n v="2010"/>
    <s v="WD"/>
    <s v="Normal"/>
    <n v="0"/>
    <n v="0"/>
    <n v="1"/>
    <n v="3"/>
    <s v="Q2"/>
    <n v="39"/>
    <n v="39"/>
    <n v="1"/>
    <n v="2"/>
    <n v="0"/>
    <n v="1"/>
    <n v="0.50099009900990099"/>
    <n v="0"/>
    <x v="227"/>
    <n v="119.16059943773139"/>
    <n v="155000"/>
    <n v="146765.34803441801"/>
    <n v="8234.6519655819866"/>
    <n v="8234.6519655819866"/>
    <x v="1"/>
    <n v="230"/>
    <x v="2"/>
  </r>
  <r>
    <n v="1035"/>
    <x v="11"/>
    <s v="RL"/>
    <n v="50"/>
    <n v="6305"/>
    <s v="Missing"/>
    <s v="Reg"/>
    <s v="Bnk"/>
    <s v="Inside"/>
    <s v="Gtl"/>
    <s v="Crawfor"/>
    <s v="Norm"/>
    <s v="1Fam"/>
    <x v="2"/>
    <x v="3"/>
    <s v="Gable"/>
    <s v="CompShg"/>
    <s v="MetalSd"/>
    <s v="MetalSd"/>
    <s v="None"/>
    <n v="0"/>
    <s v="TA"/>
    <s v="Gd"/>
    <s v="PConc"/>
    <s v="Fa"/>
    <s v="Fa"/>
    <s v="No"/>
    <s v="Unf"/>
    <n v="0"/>
    <s v="Unf"/>
    <n v="920"/>
    <s v="GasA"/>
    <s v="Ex"/>
    <s v="Y"/>
    <s v="SBrkr"/>
    <n v="954"/>
    <n v="0"/>
    <n v="954"/>
    <x v="1"/>
    <n v="0"/>
    <n v="0"/>
    <n v="1"/>
    <n v="0"/>
    <n v="2"/>
    <n v="1"/>
    <s v="Fa"/>
    <n v="5"/>
    <s v="Typ"/>
    <n v="1"/>
    <s v="Gd"/>
    <s v="Basment"/>
    <s v="Unf"/>
    <n v="1"/>
    <n v="240"/>
    <s v="Fa"/>
    <s v="TA"/>
    <s v="Y"/>
    <n v="0"/>
    <n v="0"/>
    <n v="0"/>
    <n v="0"/>
    <n v="0"/>
    <s v="MnPrv"/>
    <n v="0"/>
    <n v="2007"/>
    <s v="WD"/>
    <s v="Normal"/>
    <n v="0"/>
    <n v="0"/>
    <n v="1"/>
    <n v="1"/>
    <s v="Q2"/>
    <n v="69"/>
    <n v="57"/>
    <n v="1"/>
    <n v="0"/>
    <n v="0"/>
    <n v="1"/>
    <n v="1"/>
    <n v="0.11111111111111099"/>
    <x v="228"/>
    <n v="107.47568179421317"/>
    <n v="119750"/>
    <n v="127953.795281001"/>
    <n v="-8203.7952810010029"/>
    <n v="8203.7952810010029"/>
    <x v="0"/>
    <n v="231"/>
    <x v="2"/>
  </r>
  <r>
    <n v="195"/>
    <x v="1"/>
    <s v="RL"/>
    <n v="60"/>
    <n v="7180"/>
    <s v="Missing"/>
    <s v="IR1"/>
    <s v="Lvl"/>
    <s v="Inside"/>
    <s v="Gtl"/>
    <s v="CollgCr"/>
    <s v="Norm"/>
    <s v="1Fam"/>
    <x v="2"/>
    <x v="3"/>
    <s v="Hip"/>
    <s v="CompShg"/>
    <s v="HdBoard"/>
    <s v="HdBoard"/>
    <s v="None"/>
    <n v="0"/>
    <s v="TA"/>
    <s v="TA"/>
    <s v="CBlock"/>
    <s v="TA"/>
    <s v="TA"/>
    <s v="Av"/>
    <s v="ALQ"/>
    <n v="390"/>
    <s v="Unf"/>
    <n v="864"/>
    <s v="GasA"/>
    <s v="TA"/>
    <s v="Y"/>
    <s v="SBrkr"/>
    <n v="864"/>
    <n v="0"/>
    <n v="864"/>
    <x v="1"/>
    <n v="0"/>
    <n v="0"/>
    <n v="1"/>
    <n v="0"/>
    <n v="3"/>
    <n v="1"/>
    <s v="TA"/>
    <n v="5"/>
    <s v="Typ"/>
    <n v="0"/>
    <s v="No Fireplace"/>
    <s v="Detchd"/>
    <s v="Unf"/>
    <n v="1"/>
    <n v="352"/>
    <s v="TA"/>
    <s v="TA"/>
    <s v="Y"/>
    <n v="0"/>
    <n v="0"/>
    <n v="0"/>
    <n v="0"/>
    <n v="0"/>
    <s v="No Fence"/>
    <n v="0"/>
    <n v="2008"/>
    <s v="WD"/>
    <s v="Normal"/>
    <n v="0"/>
    <n v="0"/>
    <n v="1"/>
    <n v="3"/>
    <s v="Q2"/>
    <n v="36"/>
    <n v="36"/>
    <n v="1"/>
    <n v="2"/>
    <n v="0"/>
    <n v="1"/>
    <n v="0.54861111111111105"/>
    <n v="0"/>
    <x v="229"/>
    <n v="110.03262868050039"/>
    <n v="127000"/>
    <n v="118879.726148553"/>
    <n v="8120.2738514469966"/>
    <n v="8120.2738514469966"/>
    <x v="1"/>
    <n v="232"/>
    <x v="2"/>
  </r>
  <r>
    <n v="102"/>
    <x v="0"/>
    <s v="RL"/>
    <n v="77"/>
    <n v="9206"/>
    <s v="Missing"/>
    <s v="Reg"/>
    <s v="Lvl"/>
    <s v="Inside"/>
    <s v="Gtl"/>
    <s v="SawyerW"/>
    <s v="Norm"/>
    <s v="1Fam"/>
    <x v="4"/>
    <x v="0"/>
    <s v="Gable"/>
    <s v="CompShg"/>
    <s v="HdBoard"/>
    <s v="HdBoard"/>
    <s v="BrkFace"/>
    <n v="336"/>
    <s v="Gd"/>
    <s v="TA"/>
    <s v="CBlock"/>
    <s v="Gd"/>
    <s v="TA"/>
    <s v="No"/>
    <s v="Unf"/>
    <n v="0"/>
    <s v="Unf"/>
    <n v="741"/>
    <s v="GasA"/>
    <s v="TA"/>
    <s v="Y"/>
    <s v="SBrkr"/>
    <n v="977"/>
    <n v="0"/>
    <n v="1732"/>
    <x v="1"/>
    <n v="0"/>
    <n v="0"/>
    <n v="2"/>
    <n v="1"/>
    <n v="3"/>
    <n v="1"/>
    <s v="Gd"/>
    <n v="7"/>
    <s v="Typ"/>
    <n v="1"/>
    <s v="TA"/>
    <s v="Attchd"/>
    <s v="Fin"/>
    <n v="2"/>
    <n v="476"/>
    <s v="TA"/>
    <s v="TA"/>
    <s v="Y"/>
    <n v="192"/>
    <n v="46"/>
    <n v="0"/>
    <n v="0"/>
    <n v="0"/>
    <s v="No Fence"/>
    <n v="0"/>
    <n v="2010"/>
    <s v="WD"/>
    <s v="Normal"/>
    <n v="0"/>
    <n v="0"/>
    <n v="1"/>
    <n v="3"/>
    <s v="Q2"/>
    <n v="25"/>
    <n v="25"/>
    <n v="1"/>
    <n v="0"/>
    <n v="0.77277379733879203"/>
    <n v="0.56408775981524295"/>
    <n v="1"/>
    <n v="0"/>
    <x v="230"/>
    <n v="125.94125042027416"/>
    <n v="178000"/>
    <n v="169898.29090944299"/>
    <n v="8101.7090905570076"/>
    <n v="8101.7090905570076"/>
    <x v="1"/>
    <n v="233"/>
    <x v="2"/>
  </r>
  <r>
    <n v="30"/>
    <x v="11"/>
    <s v="RM"/>
    <n v="60"/>
    <n v="6324"/>
    <s v="Missing"/>
    <s v="IR1"/>
    <s v="Lvl"/>
    <s v="Inside"/>
    <s v="Gtl"/>
    <s v="BrkSide"/>
    <s v="Feedr"/>
    <s v="1Fam"/>
    <x v="6"/>
    <x v="1"/>
    <s v="Gable"/>
    <s v="CompShg"/>
    <s v="MetalSd"/>
    <s v="MetalSd"/>
    <s v="None"/>
    <n v="0"/>
    <s v="TA"/>
    <s v="TA"/>
    <s v="BrkTil"/>
    <s v="TA"/>
    <s v="TA"/>
    <s v="No"/>
    <s v="Unf"/>
    <n v="0"/>
    <s v="Unf"/>
    <n v="520"/>
    <s v="GasA"/>
    <s v="Fa"/>
    <s v="N"/>
    <s v="SBrkr"/>
    <n v="520"/>
    <n v="0"/>
    <n v="520"/>
    <x v="1"/>
    <n v="0"/>
    <n v="0"/>
    <n v="1"/>
    <n v="0"/>
    <n v="1"/>
    <n v="1"/>
    <s v="Fa"/>
    <n v="4"/>
    <s v="Typ"/>
    <n v="0"/>
    <s v="No Fireplace"/>
    <s v="Detchd"/>
    <s v="Unf"/>
    <n v="1"/>
    <n v="240"/>
    <s v="Fa"/>
    <s v="TA"/>
    <s v="Y"/>
    <n v="49"/>
    <n v="0"/>
    <n v="87"/>
    <n v="0"/>
    <n v="0"/>
    <s v="No Fence"/>
    <n v="0"/>
    <n v="2008"/>
    <s v="WD"/>
    <s v="Normal"/>
    <n v="0"/>
    <n v="0"/>
    <n v="0"/>
    <n v="1"/>
    <s v="Q2"/>
    <n v="81"/>
    <n v="58"/>
    <n v="1"/>
    <n v="0"/>
    <n v="0"/>
    <n v="1"/>
    <n v="1"/>
    <n v="0"/>
    <x v="231"/>
    <n v="85.956006212883835"/>
    <n v="68500"/>
    <n v="76584.522998765897"/>
    <n v="-8084.5229987658968"/>
    <n v="8084.5229987658968"/>
    <x v="0"/>
    <n v="234"/>
    <x v="2"/>
  </r>
  <r>
    <n v="193"/>
    <x v="1"/>
    <s v="RL"/>
    <n v="68"/>
    <n v="9017"/>
    <s v="Missing"/>
    <s v="IR1"/>
    <s v="Lvl"/>
    <s v="Inside"/>
    <s v="Gtl"/>
    <s v="CollgCr"/>
    <s v="Norm"/>
    <s v="1Fam"/>
    <x v="3"/>
    <x v="0"/>
    <s v="Gable"/>
    <s v="CompShg"/>
    <s v="VinylSd"/>
    <s v="VinylSd"/>
    <s v="None"/>
    <n v="0"/>
    <s v="Gd"/>
    <s v="TA"/>
    <s v="PConc"/>
    <s v="Gd"/>
    <s v="TA"/>
    <s v="Av"/>
    <s v="GLQ"/>
    <n v="560"/>
    <s v="Unf"/>
    <n v="1431"/>
    <s v="GasA"/>
    <s v="Ex"/>
    <s v="Y"/>
    <s v="SBrkr"/>
    <n v="1431"/>
    <n v="0"/>
    <n v="1431"/>
    <x v="1"/>
    <n v="1"/>
    <n v="0"/>
    <n v="2"/>
    <n v="0"/>
    <n v="3"/>
    <n v="1"/>
    <s v="Gd"/>
    <n v="6"/>
    <s v="Typ"/>
    <n v="0"/>
    <s v="No Fireplace"/>
    <s v="Attchd"/>
    <s v="Fin"/>
    <n v="2"/>
    <n v="666"/>
    <s v="TA"/>
    <s v="TA"/>
    <s v="Y"/>
    <n v="0"/>
    <n v="35"/>
    <n v="0"/>
    <n v="0"/>
    <n v="0"/>
    <s v="No Fence"/>
    <n v="0"/>
    <n v="2009"/>
    <s v="WD"/>
    <s v="Normal"/>
    <n v="0"/>
    <n v="0"/>
    <n v="1"/>
    <n v="4"/>
    <s v="Q3"/>
    <n v="10"/>
    <n v="10"/>
    <n v="1"/>
    <n v="2"/>
    <n v="0"/>
    <n v="1"/>
    <n v="0.60866526904262797"/>
    <n v="0.11111111111111099"/>
    <x v="232"/>
    <n v="129.81368892796843"/>
    <n v="192000"/>
    <n v="199954.32051195501"/>
    <n v="-7954.3205119550112"/>
    <n v="7954.3205119550112"/>
    <x v="0"/>
    <n v="235"/>
    <x v="2"/>
  </r>
  <r>
    <n v="1341"/>
    <x v="1"/>
    <s v="RL"/>
    <n v="70"/>
    <n v="8294"/>
    <s v="Missing"/>
    <s v="Reg"/>
    <s v="Lvl"/>
    <s v="Inside"/>
    <s v="Gtl"/>
    <s v="NAmes"/>
    <s v="Norm"/>
    <s v="1Fam"/>
    <x v="6"/>
    <x v="0"/>
    <s v="Gable"/>
    <s v="CompShg"/>
    <s v="MetalSd"/>
    <s v="MetalSd"/>
    <s v="None"/>
    <n v="0"/>
    <s v="TA"/>
    <s v="TA"/>
    <s v="CBlock"/>
    <s v="TA"/>
    <s v="TA"/>
    <s v="No"/>
    <s v="Unf"/>
    <n v="0"/>
    <s v="Unf"/>
    <n v="858"/>
    <s v="GasA"/>
    <s v="TA"/>
    <s v="Y"/>
    <s v="SBrkr"/>
    <n v="872"/>
    <n v="0"/>
    <n v="872"/>
    <x v="1"/>
    <n v="0"/>
    <n v="0"/>
    <n v="1"/>
    <n v="0"/>
    <n v="3"/>
    <n v="1"/>
    <s v="TA"/>
    <n v="5"/>
    <s v="Typ"/>
    <n v="0"/>
    <s v="No Fireplace"/>
    <s v="Detchd"/>
    <s v="Unf"/>
    <n v="4"/>
    <n v="480"/>
    <s v="TA"/>
    <s v="TA"/>
    <s v="Y"/>
    <n v="0"/>
    <n v="0"/>
    <n v="0"/>
    <n v="0"/>
    <n v="0"/>
    <s v="GdWo"/>
    <n v="0"/>
    <n v="2007"/>
    <s v="WD"/>
    <s v="Normal"/>
    <n v="0"/>
    <n v="0"/>
    <n v="1"/>
    <n v="3"/>
    <s v="Q2"/>
    <n v="36"/>
    <n v="36"/>
    <n v="1"/>
    <n v="0"/>
    <n v="0"/>
    <n v="1"/>
    <n v="1"/>
    <n v="0"/>
    <x v="233"/>
    <n v="108.63306789532258"/>
    <n v="123000"/>
    <n v="115046.102110815"/>
    <n v="7953.8978891849983"/>
    <n v="7953.8978891849983"/>
    <x v="1"/>
    <n v="236"/>
    <x v="2"/>
  </r>
  <r>
    <n v="1071"/>
    <x v="1"/>
    <s v="RL"/>
    <n v="72"/>
    <n v="10152"/>
    <s v="Missing"/>
    <s v="Reg"/>
    <s v="Lvl"/>
    <s v="Inside"/>
    <s v="Gtl"/>
    <s v="NAmes"/>
    <s v="Norm"/>
    <s v="1Fam"/>
    <x v="2"/>
    <x v="0"/>
    <s v="Hip"/>
    <s v="CompShg"/>
    <s v="MetalSd"/>
    <s v="MetalSd"/>
    <s v="BrkFace"/>
    <n v="120"/>
    <s v="TA"/>
    <s v="TA"/>
    <s v="CBlock"/>
    <s v="TA"/>
    <s v="TA"/>
    <s v="No"/>
    <s v="BLQ"/>
    <n v="586"/>
    <s v="Unf"/>
    <n v="1048"/>
    <s v="GasA"/>
    <s v="TA"/>
    <s v="Y"/>
    <s v="SBrkr"/>
    <n v="1048"/>
    <n v="0"/>
    <n v="1048"/>
    <x v="1"/>
    <n v="1"/>
    <n v="0"/>
    <n v="1"/>
    <n v="0"/>
    <n v="3"/>
    <n v="1"/>
    <s v="TA"/>
    <n v="6"/>
    <s v="Typ"/>
    <n v="0"/>
    <s v="No Fireplace"/>
    <s v="Attchd"/>
    <s v="Unf"/>
    <n v="1"/>
    <n v="286"/>
    <s v="TA"/>
    <s v="TA"/>
    <s v="Y"/>
    <n v="0"/>
    <n v="20"/>
    <n v="0"/>
    <n v="0"/>
    <n v="192"/>
    <s v="No Fence"/>
    <n v="0"/>
    <n v="2007"/>
    <s v="WD"/>
    <s v="Normal"/>
    <n v="0"/>
    <n v="0"/>
    <n v="1"/>
    <n v="2"/>
    <s v="Q2"/>
    <n v="51"/>
    <n v="51"/>
    <n v="1"/>
    <n v="2"/>
    <n v="0"/>
    <n v="1"/>
    <n v="0.44083969465648898"/>
    <n v="0"/>
    <x v="234"/>
    <n v="112.75440236295196"/>
    <n v="135000"/>
    <n v="127055.84348169601"/>
    <n v="7944.1565183039929"/>
    <n v="7944.1565183039929"/>
    <x v="1"/>
    <n v="237"/>
    <x v="2"/>
  </r>
  <r>
    <n v="288"/>
    <x v="1"/>
    <s v="RL"/>
    <n v="69"/>
    <n v="8125"/>
    <s v="Missing"/>
    <s v="IR1"/>
    <s v="Lvl"/>
    <s v="Corner"/>
    <s v="Gtl"/>
    <s v="NAmes"/>
    <s v="Norm"/>
    <s v="1Fam"/>
    <x v="6"/>
    <x v="4"/>
    <s v="Gable"/>
    <s v="CompShg"/>
    <s v="HdBoard"/>
    <s v="HdBoard"/>
    <s v="None"/>
    <n v="0"/>
    <s v="TA"/>
    <s v="TA"/>
    <s v="CBlock"/>
    <s v="TA"/>
    <s v="TA"/>
    <s v="No"/>
    <s v="BLQ"/>
    <n v="614"/>
    <s v="Unf"/>
    <n v="858"/>
    <s v="GasA"/>
    <s v="TA"/>
    <s v="Y"/>
    <s v="SBrkr"/>
    <n v="858"/>
    <n v="0"/>
    <n v="858"/>
    <x v="1"/>
    <n v="0"/>
    <n v="0"/>
    <n v="1"/>
    <n v="0"/>
    <n v="3"/>
    <n v="1"/>
    <s v="TA"/>
    <n v="5"/>
    <s v="Typ"/>
    <n v="0"/>
    <s v="No Fireplace"/>
    <s v="No Garage"/>
    <s v="No Garage"/>
    <n v="0"/>
    <n v="0"/>
    <s v="No Garage"/>
    <s v="No Garage"/>
    <s v="Y"/>
    <n v="0"/>
    <n v="0"/>
    <n v="0"/>
    <n v="0"/>
    <n v="0"/>
    <s v="No Fence"/>
    <n v="0"/>
    <n v="2006"/>
    <s v="WD"/>
    <s v="Normal"/>
    <n v="0"/>
    <n v="0"/>
    <n v="1"/>
    <n v="3"/>
    <s v="Q2"/>
    <n v="35"/>
    <n v="35"/>
    <n v="1"/>
    <n v="2"/>
    <n v="0"/>
    <n v="1"/>
    <n v="0.28438228438228402"/>
    <n v="0"/>
    <x v="235"/>
    <n v="95.01519606468257"/>
    <n v="88000"/>
    <n v="95868.328536613393"/>
    <n v="-7868.3285366133932"/>
    <n v="7868.3285366133932"/>
    <x v="0"/>
    <n v="238"/>
    <x v="2"/>
  </r>
  <r>
    <n v="1090"/>
    <x v="5"/>
    <s v="FV"/>
    <n v="37"/>
    <n v="3316"/>
    <s v="Pave"/>
    <s v="IR1"/>
    <s v="Lvl"/>
    <s v="Inside"/>
    <s v="Gtl"/>
    <s v="Somerst"/>
    <s v="Norm"/>
    <s v="TwnhsE"/>
    <x v="1"/>
    <x v="0"/>
    <s v="Gable"/>
    <s v="CompShg"/>
    <s v="MetalSd"/>
    <s v="MetalSd"/>
    <s v="None"/>
    <n v="0"/>
    <s v="Gd"/>
    <s v="TA"/>
    <s v="PConc"/>
    <s v="Gd"/>
    <s v="TA"/>
    <s v="No"/>
    <s v="GLQ"/>
    <n v="1039"/>
    <s v="Unf"/>
    <n v="1247"/>
    <s v="GasA"/>
    <s v="Ex"/>
    <s v="Y"/>
    <s v="SBrkr"/>
    <n v="1247"/>
    <n v="0"/>
    <n v="1247"/>
    <x v="1"/>
    <n v="1"/>
    <n v="0"/>
    <n v="1"/>
    <n v="1"/>
    <n v="1"/>
    <n v="1"/>
    <s v="Gd"/>
    <n v="4"/>
    <s v="Typ"/>
    <n v="1"/>
    <s v="Gd"/>
    <s v="Attchd"/>
    <s v="Fin"/>
    <n v="2"/>
    <n v="550"/>
    <s v="TA"/>
    <s v="TA"/>
    <s v="Y"/>
    <n v="0"/>
    <n v="84"/>
    <n v="0"/>
    <n v="0"/>
    <n v="0"/>
    <s v="No Fence"/>
    <n v="0"/>
    <n v="2006"/>
    <s v="WD"/>
    <s v="Normal"/>
    <n v="0"/>
    <n v="0"/>
    <n v="1"/>
    <n v="4"/>
    <s v="Q2"/>
    <n v="1"/>
    <n v="1"/>
    <n v="1"/>
    <n v="2"/>
    <n v="0"/>
    <n v="1"/>
    <n v="0.16680032076984799"/>
    <n v="0.11111111111111099"/>
    <x v="236"/>
    <n v="131.15549487717135"/>
    <n v="197000"/>
    <n v="204667.80389582799"/>
    <n v="-7667.803895827994"/>
    <n v="7667.803895827994"/>
    <x v="0"/>
    <n v="239"/>
    <x v="2"/>
  </r>
  <r>
    <n v="844"/>
    <x v="6"/>
    <s v="RL"/>
    <n v="80"/>
    <n v="8000"/>
    <s v="Missing"/>
    <s v="Reg"/>
    <s v="Lvl"/>
    <s v="Corner"/>
    <s v="Gtl"/>
    <s v="NAmes"/>
    <s v="Artery"/>
    <s v="Duplex"/>
    <x v="2"/>
    <x v="4"/>
    <s v="Gable"/>
    <s v="CompShg"/>
    <s v="BrkFace"/>
    <s v="BrkFace"/>
    <s v="None"/>
    <n v="0"/>
    <s v="TA"/>
    <s v="TA"/>
    <s v="CBlock"/>
    <s v="TA"/>
    <s v="TA"/>
    <s v="No"/>
    <s v="Unf"/>
    <n v="0"/>
    <s v="Unf"/>
    <n v="1800"/>
    <s v="GasA"/>
    <s v="Ex"/>
    <s v="N"/>
    <s v="SBrkr"/>
    <n v="1800"/>
    <n v="0"/>
    <n v="1800"/>
    <x v="1"/>
    <n v="0"/>
    <n v="0"/>
    <n v="2"/>
    <n v="0"/>
    <n v="6"/>
    <n v="2"/>
    <s v="TA"/>
    <n v="10"/>
    <s v="Typ"/>
    <n v="0"/>
    <s v="No Fireplace"/>
    <s v="No Garage"/>
    <s v="No Garage"/>
    <n v="0"/>
    <n v="0"/>
    <s v="No Garage"/>
    <s v="No Garage"/>
    <s v="Y"/>
    <n v="0"/>
    <n v="0"/>
    <n v="0"/>
    <n v="0"/>
    <n v="0"/>
    <s v="No Fence"/>
    <n v="0"/>
    <n v="2007"/>
    <s v="WD"/>
    <s v="Normal"/>
    <n v="0"/>
    <n v="0"/>
    <n v="1"/>
    <n v="2"/>
    <s v="Q3"/>
    <n v="46"/>
    <n v="46"/>
    <n v="1"/>
    <n v="0"/>
    <n v="0"/>
    <n v="1"/>
    <n v="1"/>
    <n v="0.11111111111111099"/>
    <x v="237"/>
    <n v="114.73281389480779"/>
    <n v="141000"/>
    <n v="133339.12836191201"/>
    <n v="7660.8716380879923"/>
    <n v="7660.8716380879923"/>
    <x v="1"/>
    <n v="240"/>
    <x v="2"/>
  </r>
  <r>
    <n v="776"/>
    <x v="5"/>
    <s v="RM"/>
    <n v="32"/>
    <n v="4500"/>
    <s v="Missing"/>
    <s v="Reg"/>
    <s v="Lvl"/>
    <s v="FR2"/>
    <s v="Gtl"/>
    <s v="Mitchel"/>
    <s v="Norm"/>
    <s v="TwnhsE"/>
    <x v="4"/>
    <x v="0"/>
    <s v="Hip"/>
    <s v="CompShg"/>
    <s v="VinylSd"/>
    <s v="VinylSd"/>
    <s v="BrkFace"/>
    <n v="320"/>
    <s v="TA"/>
    <s v="TA"/>
    <s v="PConc"/>
    <s v="Ex"/>
    <s v="TA"/>
    <s v="No"/>
    <s v="GLQ"/>
    <n v="866"/>
    <s v="Unf"/>
    <n v="1204"/>
    <s v="GasA"/>
    <s v="Ex"/>
    <s v="Y"/>
    <s v="SBrkr"/>
    <n v="1204"/>
    <n v="0"/>
    <n v="1204"/>
    <x v="1"/>
    <n v="1"/>
    <n v="0"/>
    <n v="2"/>
    <n v="0"/>
    <n v="2"/>
    <n v="1"/>
    <s v="TA"/>
    <n v="5"/>
    <s v="Typ"/>
    <n v="0"/>
    <s v="No Fireplace"/>
    <s v="Attchd"/>
    <s v="Fin"/>
    <n v="2"/>
    <n v="412"/>
    <s v="TA"/>
    <s v="TA"/>
    <s v="Y"/>
    <n v="0"/>
    <n v="247"/>
    <n v="0"/>
    <n v="0"/>
    <n v="0"/>
    <s v="No Fence"/>
    <n v="0"/>
    <n v="2009"/>
    <s v="WD"/>
    <s v="Normal"/>
    <n v="0"/>
    <n v="0"/>
    <n v="1"/>
    <n v="4"/>
    <s v="Q2"/>
    <n v="11"/>
    <n v="11"/>
    <n v="1"/>
    <n v="2"/>
    <n v="0"/>
    <n v="1"/>
    <n v="0.28073089700996701"/>
    <n v="0.22222222222222199"/>
    <x v="238"/>
    <n v="121.28469651239591"/>
    <n v="162000"/>
    <n v="169613.50456538601"/>
    <n v="-7613.5045653860143"/>
    <n v="7613.5045653860143"/>
    <x v="0"/>
    <n v="241"/>
    <x v="2"/>
  </r>
  <r>
    <n v="1310"/>
    <x v="1"/>
    <s v="RL"/>
    <n v="69"/>
    <n v="7153"/>
    <s v="Missing"/>
    <s v="Reg"/>
    <s v="Lvl"/>
    <s v="Inside"/>
    <s v="Gtl"/>
    <s v="SawyerW"/>
    <s v="Norm"/>
    <s v="1Fam"/>
    <x v="4"/>
    <x v="0"/>
    <s v="Gable"/>
    <s v="CompShg"/>
    <s v="HdBoard"/>
    <s v="HdBoard"/>
    <s v="BrkFace"/>
    <n v="88"/>
    <s v="TA"/>
    <s v="TA"/>
    <s v="CBlock"/>
    <s v="Gd"/>
    <s v="TA"/>
    <s v="No"/>
    <s v="GLQ"/>
    <n v="1200"/>
    <s v="Unf"/>
    <n v="1278"/>
    <s v="GasA"/>
    <s v="Gd"/>
    <s v="Y"/>
    <s v="SBrkr"/>
    <n v="1294"/>
    <n v="0"/>
    <n v="1294"/>
    <x v="1"/>
    <n v="1"/>
    <n v="0"/>
    <n v="2"/>
    <n v="0"/>
    <n v="3"/>
    <n v="1"/>
    <s v="Gd"/>
    <n v="6"/>
    <s v="Typ"/>
    <n v="0"/>
    <s v="No Fireplace"/>
    <s v="Attchd"/>
    <s v="RFn"/>
    <n v="2"/>
    <n v="496"/>
    <s v="TA"/>
    <s v="TA"/>
    <s v="Y"/>
    <n v="112"/>
    <n v="51"/>
    <n v="0"/>
    <n v="0"/>
    <n v="0"/>
    <s v="GdWo"/>
    <n v="0"/>
    <n v="2008"/>
    <s v="WD"/>
    <s v="Normal"/>
    <n v="0"/>
    <n v="0"/>
    <n v="1"/>
    <n v="4"/>
    <s v="Q2"/>
    <n v="17"/>
    <n v="17"/>
    <n v="1"/>
    <n v="2"/>
    <n v="0"/>
    <n v="1"/>
    <n v="6.1032863849765299E-2"/>
    <n v="0"/>
    <x v="239"/>
    <n v="126.28018286864975"/>
    <n v="179200"/>
    <n v="171617.116108588"/>
    <n v="7582.8838914119988"/>
    <n v="7582.8838914119988"/>
    <x v="1"/>
    <n v="242"/>
    <x v="2"/>
  </r>
  <r>
    <n v="1136"/>
    <x v="11"/>
    <s v="RM"/>
    <n v="60"/>
    <n v="6180"/>
    <s v="Missing"/>
    <s v="Reg"/>
    <s v="Lvl"/>
    <s v="Corner"/>
    <s v="Gtl"/>
    <s v="BrkSide"/>
    <s v="Norm"/>
    <s v="1Fam"/>
    <x v="4"/>
    <x v="0"/>
    <s v="Gable"/>
    <s v="CompShg"/>
    <s v="Wd Sdng"/>
    <s v="Wd Sdng"/>
    <s v="None"/>
    <n v="0"/>
    <s v="TA"/>
    <s v="TA"/>
    <s v="BrkTil"/>
    <s v="TA"/>
    <s v="TA"/>
    <s v="No"/>
    <s v="Unf"/>
    <n v="0"/>
    <s v="Unf"/>
    <n v="960"/>
    <s v="GasA"/>
    <s v="TA"/>
    <s v="N"/>
    <s v="SBrkr"/>
    <n v="986"/>
    <n v="0"/>
    <n v="986"/>
    <x v="1"/>
    <n v="0"/>
    <n v="0"/>
    <n v="1"/>
    <n v="0"/>
    <n v="2"/>
    <n v="1"/>
    <s v="TA"/>
    <n v="5"/>
    <s v="Typ"/>
    <n v="1"/>
    <s v="Gd"/>
    <s v="Detchd"/>
    <s v="Unf"/>
    <n v="1"/>
    <n v="180"/>
    <s v="TA"/>
    <s v="TA"/>
    <s v="Y"/>
    <n v="0"/>
    <n v="128"/>
    <n v="0"/>
    <n v="0"/>
    <n v="0"/>
    <s v="No Fence"/>
    <n v="0"/>
    <n v="2007"/>
    <s v="WD"/>
    <s v="Normal"/>
    <n v="0"/>
    <n v="0"/>
    <n v="1"/>
    <n v="1"/>
    <s v="Q2"/>
    <n v="81"/>
    <n v="57"/>
    <n v="1"/>
    <n v="0"/>
    <n v="0"/>
    <n v="1"/>
    <n v="1"/>
    <n v="0"/>
    <x v="240"/>
    <n v="100.79525054384001"/>
    <n v="102000"/>
    <n v="109562.40567655201"/>
    <n v="-7562.4056765520072"/>
    <n v="7562.4056765520072"/>
    <x v="0"/>
    <n v="243"/>
    <x v="2"/>
  </r>
  <r>
    <n v="470"/>
    <x v="0"/>
    <s v="RL"/>
    <n v="76"/>
    <n v="9291"/>
    <s v="Missing"/>
    <s v="IR1"/>
    <s v="Lvl"/>
    <s v="Corner"/>
    <s v="Gtl"/>
    <s v="SawyerW"/>
    <s v="RRNe"/>
    <s v="1Fam"/>
    <x v="4"/>
    <x v="0"/>
    <s v="Gable"/>
    <s v="CompShg"/>
    <s v="HdBoard"/>
    <s v="HdBoard"/>
    <s v="BrkFace"/>
    <n v="120"/>
    <s v="Gd"/>
    <s v="TA"/>
    <s v="PConc"/>
    <s v="Gd"/>
    <s v="TA"/>
    <s v="No"/>
    <s v="GLQ"/>
    <n v="426"/>
    <s v="Unf"/>
    <n v="832"/>
    <s v="GasA"/>
    <s v="Ex"/>
    <s v="Y"/>
    <s v="SBrkr"/>
    <n v="832"/>
    <n v="0"/>
    <n v="1710"/>
    <x v="1"/>
    <n v="0"/>
    <n v="0"/>
    <n v="2"/>
    <n v="1"/>
    <n v="3"/>
    <n v="1"/>
    <s v="Gd"/>
    <n v="7"/>
    <s v="Typ"/>
    <n v="0"/>
    <s v="No Fireplace"/>
    <s v="Attchd"/>
    <s v="RFn"/>
    <n v="2"/>
    <n v="506"/>
    <s v="TA"/>
    <s v="TA"/>
    <s v="Y"/>
    <n v="144"/>
    <n v="70"/>
    <n v="0"/>
    <n v="0"/>
    <n v="0"/>
    <s v="No Fence"/>
    <n v="0"/>
    <n v="2008"/>
    <s v="WD"/>
    <s v="Normal"/>
    <n v="0"/>
    <n v="0"/>
    <n v="1"/>
    <n v="4"/>
    <s v="Q2"/>
    <n v="15"/>
    <n v="15"/>
    <n v="1"/>
    <n v="2"/>
    <n v="1.0552884615384599"/>
    <n v="0.48654970760233901"/>
    <n v="0.487980769230769"/>
    <n v="0.11111111111111099"/>
    <x v="241"/>
    <n v="128.45074947952304"/>
    <n v="187000"/>
    <n v="179554.53815891399"/>
    <n v="7445.461841086013"/>
    <n v="7445.461841086013"/>
    <x v="1"/>
    <n v="244"/>
    <x v="2"/>
  </r>
  <r>
    <n v="768"/>
    <x v="3"/>
    <s v="RL"/>
    <n v="75"/>
    <n v="12508"/>
    <s v="Missing"/>
    <s v="IR1"/>
    <s v="Lvl"/>
    <s v="Inside"/>
    <s v="Gtl"/>
    <s v="Mitchel"/>
    <s v="Norm"/>
    <s v="1Fam"/>
    <x v="4"/>
    <x v="3"/>
    <s v="Gable"/>
    <s v="CompShg"/>
    <s v="VinylSd"/>
    <s v="VinylSd"/>
    <s v="None"/>
    <n v="0"/>
    <s v="TA"/>
    <s v="TA"/>
    <s v="CBlock"/>
    <s v="Gd"/>
    <s v="TA"/>
    <s v="Mn"/>
    <s v="ALQ"/>
    <n v="660"/>
    <s v="Unf"/>
    <n v="983"/>
    <s v="GasA"/>
    <s v="Ex"/>
    <s v="Y"/>
    <s v="SBrkr"/>
    <n v="983"/>
    <n v="0"/>
    <n v="1750"/>
    <x v="1"/>
    <n v="1"/>
    <n v="0"/>
    <n v="2"/>
    <n v="0"/>
    <n v="4"/>
    <n v="1"/>
    <s v="TA"/>
    <n v="7"/>
    <s v="Mod"/>
    <n v="0"/>
    <s v="No Fireplace"/>
    <s v="Attchd"/>
    <s v="Unf"/>
    <n v="1"/>
    <n v="423"/>
    <s v="TA"/>
    <s v="TA"/>
    <s v="Y"/>
    <n v="245"/>
    <n v="0"/>
    <n v="156"/>
    <n v="0"/>
    <n v="0"/>
    <s v="No Fence"/>
    <n v="1300"/>
    <n v="2008"/>
    <s v="WD"/>
    <s v="Normal"/>
    <n v="0"/>
    <n v="1"/>
    <n v="1"/>
    <n v="3"/>
    <s v="Q3"/>
    <n v="68"/>
    <n v="23"/>
    <n v="1"/>
    <n v="2"/>
    <n v="0.78026449643947104"/>
    <n v="0.56171428571428605"/>
    <n v="0.32858596134282803"/>
    <n v="0.11111111111111099"/>
    <x v="242"/>
    <n v="120.68352673090325"/>
    <n v="160000"/>
    <n v="152695.643131227"/>
    <n v="7304.3568687730003"/>
    <n v="7304.3568687730003"/>
    <x v="1"/>
    <n v="245"/>
    <x v="2"/>
  </r>
  <r>
    <n v="24"/>
    <x v="5"/>
    <s v="RM"/>
    <n v="44"/>
    <n v="4224"/>
    <s v="Missing"/>
    <s v="Reg"/>
    <s v="Lvl"/>
    <s v="Inside"/>
    <s v="Gtl"/>
    <s v="MeadowV"/>
    <s v="Norm"/>
    <s v="TwnhsE"/>
    <x v="2"/>
    <x v="3"/>
    <s v="Gable"/>
    <s v="CompShg"/>
    <s v="CemntBd"/>
    <s v="CmentBd"/>
    <s v="None"/>
    <n v="0"/>
    <s v="TA"/>
    <s v="TA"/>
    <s v="PConc"/>
    <s v="Gd"/>
    <s v="TA"/>
    <s v="No"/>
    <s v="GLQ"/>
    <n v="840"/>
    <s v="Unf"/>
    <n v="1040"/>
    <s v="GasA"/>
    <s v="TA"/>
    <s v="Y"/>
    <s v="SBrkr"/>
    <n v="1060"/>
    <n v="0"/>
    <n v="1060"/>
    <x v="1"/>
    <n v="1"/>
    <n v="0"/>
    <n v="1"/>
    <n v="0"/>
    <n v="3"/>
    <n v="1"/>
    <s v="TA"/>
    <n v="6"/>
    <s v="Typ"/>
    <n v="1"/>
    <s v="TA"/>
    <s v="Attchd"/>
    <s v="Unf"/>
    <n v="2"/>
    <n v="572"/>
    <s v="TA"/>
    <s v="TA"/>
    <s v="Y"/>
    <n v="100"/>
    <n v="110"/>
    <n v="0"/>
    <n v="0"/>
    <n v="0"/>
    <s v="No Fence"/>
    <n v="0"/>
    <n v="2007"/>
    <s v="WD"/>
    <s v="Normal"/>
    <n v="0"/>
    <n v="0"/>
    <n v="1"/>
    <n v="3"/>
    <s v="Q2"/>
    <n v="31"/>
    <n v="31"/>
    <n v="2"/>
    <n v="2"/>
    <n v="0"/>
    <n v="1"/>
    <n v="0.19230769230769201"/>
    <n v="0"/>
    <x v="243"/>
    <n v="111.03084893832596"/>
    <n v="129900"/>
    <n v="137130.83863475901"/>
    <n v="-7230.8386347590131"/>
    <n v="7230.8386347590131"/>
    <x v="0"/>
    <n v="246"/>
    <x v="2"/>
  </r>
  <r>
    <n v="201"/>
    <x v="1"/>
    <s v="RM"/>
    <n v="80"/>
    <n v="8546"/>
    <s v="Missing"/>
    <s v="Reg"/>
    <s v="Lvl"/>
    <s v="Corner"/>
    <s v="Gtl"/>
    <s v="Edwards"/>
    <s v="Norm"/>
    <s v="1Fam"/>
    <x v="6"/>
    <x v="0"/>
    <s v="Gable"/>
    <s v="CompShg"/>
    <s v="VinylSd"/>
    <s v="VinylSd"/>
    <s v="None"/>
    <n v="0"/>
    <s v="TA"/>
    <s v="TA"/>
    <s v="PConc"/>
    <s v="Gd"/>
    <s v="TA"/>
    <s v="No"/>
    <s v="Unf"/>
    <n v="0"/>
    <s v="Unf"/>
    <n v="1121"/>
    <s v="GasA"/>
    <s v="Ex"/>
    <s v="Y"/>
    <s v="SBrkr"/>
    <n v="1121"/>
    <n v="0"/>
    <n v="1121"/>
    <x v="1"/>
    <n v="0"/>
    <n v="0"/>
    <n v="2"/>
    <n v="0"/>
    <n v="2"/>
    <n v="1"/>
    <s v="TA"/>
    <n v="5"/>
    <s v="Typ"/>
    <n v="0"/>
    <s v="No Fireplace"/>
    <s v="Attchd"/>
    <s v="RFn"/>
    <n v="2"/>
    <n v="440"/>
    <s v="TA"/>
    <s v="TA"/>
    <s v="Y"/>
    <n v="132"/>
    <n v="64"/>
    <n v="0"/>
    <n v="0"/>
    <n v="0"/>
    <s v="No Fence"/>
    <n v="0"/>
    <n v="2010"/>
    <s v="WD"/>
    <s v="Normal"/>
    <n v="0"/>
    <n v="0"/>
    <n v="1"/>
    <n v="4"/>
    <s v="Q1"/>
    <n v="7"/>
    <n v="6"/>
    <n v="1"/>
    <n v="0"/>
    <n v="0"/>
    <n v="1"/>
    <n v="1"/>
    <n v="0.11111111111111099"/>
    <x v="244"/>
    <n v="114.40663558587232"/>
    <n v="140000"/>
    <n v="132772.28916808101"/>
    <n v="7227.7108319189865"/>
    <n v="7227.7108319189865"/>
    <x v="1"/>
    <n v="247"/>
    <x v="2"/>
  </r>
  <r>
    <n v="1432"/>
    <x v="5"/>
    <s v="RL"/>
    <n v="69"/>
    <n v="4928"/>
    <s v="Missing"/>
    <s v="IR1"/>
    <s v="Lvl"/>
    <s v="Inside"/>
    <s v="Gtl"/>
    <s v="NPkVill"/>
    <s v="Norm"/>
    <s v="TwnhsE"/>
    <x v="4"/>
    <x v="1"/>
    <s v="Gable"/>
    <s v="CompShg"/>
    <s v="Plywood"/>
    <s v="Plywood"/>
    <s v="None"/>
    <n v="0"/>
    <s v="TA"/>
    <s v="TA"/>
    <s v="CBlock"/>
    <s v="Gd"/>
    <s v="TA"/>
    <s v="No"/>
    <s v="LwQ"/>
    <n v="958"/>
    <s v="Unf"/>
    <n v="958"/>
    <s v="GasA"/>
    <s v="TA"/>
    <s v="Y"/>
    <s v="SBrkr"/>
    <n v="958"/>
    <n v="0"/>
    <n v="958"/>
    <x v="1"/>
    <n v="0"/>
    <n v="0"/>
    <n v="2"/>
    <n v="0"/>
    <n v="2"/>
    <n v="1"/>
    <s v="TA"/>
    <n v="5"/>
    <s v="Typ"/>
    <n v="0"/>
    <s v="No Fireplace"/>
    <s v="Attchd"/>
    <s v="RFn"/>
    <n v="2"/>
    <n v="440"/>
    <s v="TA"/>
    <s v="TA"/>
    <s v="Y"/>
    <n v="0"/>
    <n v="60"/>
    <n v="0"/>
    <n v="0"/>
    <n v="0"/>
    <s v="No Fence"/>
    <n v="0"/>
    <n v="2009"/>
    <s v="WD"/>
    <s v="Normal"/>
    <n v="0"/>
    <n v="0"/>
    <n v="1"/>
    <n v="3"/>
    <s v="Q4"/>
    <n v="33"/>
    <n v="33"/>
    <n v="1"/>
    <n v="2"/>
    <n v="0"/>
    <n v="1"/>
    <n v="0"/>
    <n v="0"/>
    <x v="245"/>
    <n v="115.62270921755621"/>
    <n v="143750"/>
    <n v="136548.40990894899"/>
    <n v="7201.5900910510099"/>
    <n v="7201.5900910510099"/>
    <x v="1"/>
    <n v="248"/>
    <x v="2"/>
  </r>
  <r>
    <n v="924"/>
    <x v="5"/>
    <s v="RL"/>
    <n v="50"/>
    <n v="8012"/>
    <s v="Missing"/>
    <s v="Reg"/>
    <s v="Lvl"/>
    <s v="Inside"/>
    <s v="Gtl"/>
    <s v="SawyerW"/>
    <s v="Norm"/>
    <s v="TwnhsE"/>
    <x v="4"/>
    <x v="0"/>
    <s v="Gable"/>
    <s v="CompShg"/>
    <s v="Plywood"/>
    <s v="Plywood"/>
    <s v="None"/>
    <n v="0"/>
    <s v="Gd"/>
    <s v="TA"/>
    <s v="PConc"/>
    <s v="Gd"/>
    <s v="TA"/>
    <s v="No"/>
    <s v="LwQ"/>
    <n v="165"/>
    <s v="GLQ"/>
    <n v="1604"/>
    <s v="GasA"/>
    <s v="Ex"/>
    <s v="Y"/>
    <s v="SBrkr"/>
    <n v="1617"/>
    <n v="0"/>
    <n v="1617"/>
    <x v="1"/>
    <n v="1"/>
    <n v="0"/>
    <n v="2"/>
    <n v="0"/>
    <n v="2"/>
    <n v="1"/>
    <s v="Gd"/>
    <n v="5"/>
    <s v="Typ"/>
    <n v="1"/>
    <s v="Fa"/>
    <s v="Attchd"/>
    <s v="RFn"/>
    <n v="2"/>
    <n v="533"/>
    <s v="TA"/>
    <s v="TA"/>
    <s v="Y"/>
    <n v="0"/>
    <n v="69"/>
    <n v="0"/>
    <n v="0"/>
    <n v="0"/>
    <s v="No Fence"/>
    <n v="0"/>
    <n v="2008"/>
    <s v="WD"/>
    <s v="Normal"/>
    <n v="0"/>
    <n v="0"/>
    <n v="1"/>
    <n v="4"/>
    <s v="Q3"/>
    <n v="15"/>
    <n v="14"/>
    <n v="1"/>
    <n v="2"/>
    <n v="0"/>
    <n v="1"/>
    <n v="0.37281795511221899"/>
    <n v="0.11111111111111099"/>
    <x v="246"/>
    <n v="130.08371271248126"/>
    <n v="193000"/>
    <n v="185838.98888943001"/>
    <n v="7161.0111105699907"/>
    <n v="7161.0111105699907"/>
    <x v="1"/>
    <n v="249"/>
    <x v="2"/>
  </r>
  <r>
    <n v="942"/>
    <x v="0"/>
    <s v="RL"/>
    <n v="69"/>
    <n v="8755"/>
    <s v="Missing"/>
    <s v="IR1"/>
    <s v="Lvl"/>
    <s v="FR2"/>
    <s v="Gtl"/>
    <s v="Gilbert"/>
    <s v="RRNn"/>
    <s v="1Fam"/>
    <x v="3"/>
    <x v="0"/>
    <s v="Gable"/>
    <s v="CompShg"/>
    <s v="VinylSd"/>
    <s v="VinylSd"/>
    <s v="BrkFace"/>
    <n v="298"/>
    <s v="Gd"/>
    <s v="TA"/>
    <s v="PConc"/>
    <s v="Gd"/>
    <s v="TA"/>
    <s v="No"/>
    <s v="ALQ"/>
    <n v="772"/>
    <s v="Unf"/>
    <n v="992"/>
    <s v="GasA"/>
    <s v="Ex"/>
    <s v="Y"/>
    <s v="SBrkr"/>
    <n v="1022"/>
    <n v="0"/>
    <n v="2060"/>
    <x v="0"/>
    <n v="1"/>
    <n v="0"/>
    <n v="2"/>
    <n v="1"/>
    <n v="3"/>
    <n v="1"/>
    <s v="Gd"/>
    <n v="8"/>
    <s v="Typ"/>
    <n v="1"/>
    <s v="TA"/>
    <s v="BuiltIn"/>
    <s v="RFn"/>
    <n v="2"/>
    <n v="390"/>
    <s v="TA"/>
    <s v="TA"/>
    <s v="Y"/>
    <n v="0"/>
    <n v="0"/>
    <n v="0"/>
    <n v="168"/>
    <n v="0"/>
    <s v="GdPrv"/>
    <n v="0"/>
    <n v="2009"/>
    <s v="WD"/>
    <s v="Normal"/>
    <n v="0"/>
    <n v="0"/>
    <n v="1"/>
    <n v="4"/>
    <s v="Q2"/>
    <n v="10"/>
    <n v="10"/>
    <n v="1"/>
    <n v="2"/>
    <n v="1.01565557729941"/>
    <n v="0.49611650485436898"/>
    <n v="0.22177419354838701"/>
    <n v="0.11111111111111099"/>
    <x v="247"/>
    <n v="135.57059725634664"/>
    <n v="214000"/>
    <n v="221103.242775044"/>
    <n v="-7103.2427750439965"/>
    <n v="7103.2427750439965"/>
    <x v="0"/>
    <n v="250"/>
    <x v="3"/>
  </r>
  <r>
    <n v="121"/>
    <x v="14"/>
    <s v="RL"/>
    <n v="69"/>
    <n v="21453"/>
    <s v="Missing"/>
    <s v="IR1"/>
    <s v="Low"/>
    <s v="CulDSac"/>
    <s v="Sev"/>
    <s v="ClearCr"/>
    <s v="Norm"/>
    <s v="1Fam"/>
    <x v="4"/>
    <x v="0"/>
    <s v="Flat"/>
    <s v="Metal"/>
    <s v="Plywood"/>
    <s v="Plywood"/>
    <s v="None"/>
    <n v="0"/>
    <s v="TA"/>
    <s v="TA"/>
    <s v="CBlock"/>
    <s v="TA"/>
    <s v="TA"/>
    <s v="Gd"/>
    <s v="ALQ"/>
    <n v="938"/>
    <s v="Unf"/>
    <n v="938"/>
    <s v="GasA"/>
    <s v="Ex"/>
    <s v="Y"/>
    <s v="SBrkr"/>
    <n v="988"/>
    <n v="0"/>
    <n v="988"/>
    <x v="1"/>
    <n v="1"/>
    <n v="0"/>
    <n v="1"/>
    <n v="0"/>
    <n v="1"/>
    <n v="1"/>
    <s v="TA"/>
    <n v="4"/>
    <s v="Typ"/>
    <n v="2"/>
    <s v="TA"/>
    <s v="Attchd"/>
    <s v="Unf"/>
    <n v="2"/>
    <n v="540"/>
    <s v="TA"/>
    <s v="TA"/>
    <s v="Y"/>
    <n v="0"/>
    <n v="130"/>
    <n v="0"/>
    <n v="130"/>
    <n v="0"/>
    <s v="No Fence"/>
    <n v="0"/>
    <n v="2006"/>
    <s v="WD"/>
    <s v="Normal"/>
    <n v="0"/>
    <n v="0"/>
    <n v="1"/>
    <n v="2"/>
    <s v="Q4"/>
    <n v="37"/>
    <n v="37"/>
    <n v="1"/>
    <n v="2"/>
    <n v="0"/>
    <n v="1"/>
    <n v="0"/>
    <n v="0.11111111111111099"/>
    <x v="248"/>
    <n v="126.50538190282505"/>
    <n v="180000"/>
    <n v="172900.99828832399"/>
    <n v="7099.0017116760137"/>
    <n v="7099.0017116760137"/>
    <x v="1"/>
    <n v="251"/>
    <x v="3"/>
  </r>
  <r>
    <n v="317"/>
    <x v="0"/>
    <s v="RL"/>
    <n v="94"/>
    <n v="13005"/>
    <s v="Missing"/>
    <s v="IR1"/>
    <s v="Lvl"/>
    <s v="Corner"/>
    <s v="Gtl"/>
    <s v="NWAmes"/>
    <s v="Norm"/>
    <s v="1Fam"/>
    <x v="3"/>
    <x v="3"/>
    <s v="Gable"/>
    <s v="CompShg"/>
    <s v="CemntBd"/>
    <s v="CmentBd"/>
    <s v="BrkFace"/>
    <n v="278"/>
    <s v="Gd"/>
    <s v="TA"/>
    <s v="CBlock"/>
    <s v="Gd"/>
    <s v="TA"/>
    <s v="No"/>
    <s v="GLQ"/>
    <n v="692"/>
    <s v="Unf"/>
    <n v="845"/>
    <s v="GasA"/>
    <s v="TA"/>
    <s v="Y"/>
    <s v="SBrkr"/>
    <n v="1153"/>
    <n v="0"/>
    <n v="2353"/>
    <x v="0"/>
    <n v="1"/>
    <n v="0"/>
    <n v="2"/>
    <n v="1"/>
    <n v="4"/>
    <n v="1"/>
    <s v="Ex"/>
    <n v="10"/>
    <s v="Typ"/>
    <n v="1"/>
    <s v="TA"/>
    <s v="Attchd"/>
    <s v="RFn"/>
    <n v="2"/>
    <n v="484"/>
    <s v="TA"/>
    <s v="TA"/>
    <s v="Y"/>
    <n v="288"/>
    <n v="195"/>
    <n v="0"/>
    <n v="0"/>
    <n v="0"/>
    <s v="GdPrv"/>
    <n v="0"/>
    <n v="2009"/>
    <s v="WD"/>
    <s v="Normal"/>
    <n v="0"/>
    <n v="0"/>
    <n v="1"/>
    <n v="3"/>
    <s v="Q3"/>
    <n v="29"/>
    <n v="29"/>
    <n v="2"/>
    <n v="2"/>
    <n v="1.040763226366"/>
    <n v="0.49001274968125802"/>
    <n v="0.18106508875739599"/>
    <n v="0.11111111111111099"/>
    <x v="249"/>
    <n v="146.55118659702316"/>
    <n v="260000"/>
    <n v="267052.87018878601"/>
    <n v="-7052.8701887860079"/>
    <n v="7052.8701887860079"/>
    <x v="0"/>
    <n v="252"/>
    <x v="3"/>
  </r>
  <r>
    <n v="1046"/>
    <x v="1"/>
    <s v="RL"/>
    <n v="69"/>
    <n v="13680"/>
    <s v="Missing"/>
    <s v="IR1"/>
    <s v="Lvl"/>
    <s v="CulDSac"/>
    <s v="Gtl"/>
    <s v="Edwards"/>
    <s v="Norm"/>
    <s v="1Fam"/>
    <x v="8"/>
    <x v="0"/>
    <s v="Hip"/>
    <s v="CompShg"/>
    <s v="BrkFace"/>
    <s v="Wd Sdng"/>
    <s v="None"/>
    <n v="0"/>
    <s v="TA"/>
    <s v="TA"/>
    <s v="Slab"/>
    <s v="No Basement"/>
    <s v="No Basement"/>
    <s v="No Basement"/>
    <s v="No Basement"/>
    <n v="0"/>
    <s v="No Basement"/>
    <n v="0"/>
    <s v="GasA"/>
    <s v="Ex"/>
    <s v="Y"/>
    <s v="FuseA"/>
    <n v="1733"/>
    <n v="0"/>
    <n v="1733"/>
    <x v="1"/>
    <n v="0"/>
    <n v="0"/>
    <n v="2"/>
    <n v="0"/>
    <n v="4"/>
    <n v="1"/>
    <s v="TA"/>
    <n v="8"/>
    <s v="Min2"/>
    <n v="1"/>
    <s v="Gd"/>
    <s v="Attchd"/>
    <s v="Unf"/>
    <n v="2"/>
    <n v="452"/>
    <s v="TA"/>
    <s v="TA"/>
    <s v="Y"/>
    <n v="0"/>
    <n v="0"/>
    <n v="0"/>
    <n v="0"/>
    <n v="0"/>
    <s v="No Fence"/>
    <n v="0"/>
    <n v="2009"/>
    <s v="WD"/>
    <s v="Normal"/>
    <n v="0"/>
    <n v="0"/>
    <n v="1"/>
    <n v="2"/>
    <s v="Q2"/>
    <n v="54"/>
    <n v="54"/>
    <n v="2"/>
    <n v="-1"/>
    <n v="0"/>
    <n v="1"/>
    <n v="-1"/>
    <n v="0.11111111111111099"/>
    <x v="250"/>
    <n v="114.27577290230255"/>
    <n v="139600"/>
    <n v="132562.18301401701"/>
    <n v="7037.8169859829941"/>
    <n v="7037.8169859829941"/>
    <x v="1"/>
    <n v="253"/>
    <x v="3"/>
  </r>
  <r>
    <n v="495"/>
    <x v="11"/>
    <s v="RM"/>
    <n v="50"/>
    <n v="5784"/>
    <s v="Missing"/>
    <s v="Reg"/>
    <s v="Lvl"/>
    <s v="Inside"/>
    <s v="Gtl"/>
    <s v="OldTown"/>
    <s v="Artery"/>
    <s v="1Fam"/>
    <x v="2"/>
    <x v="2"/>
    <s v="Gable"/>
    <s v="CompShg"/>
    <s v="MetalSd"/>
    <s v="MetalSd"/>
    <s v="None"/>
    <n v="0"/>
    <s v="TA"/>
    <s v="TA"/>
    <s v="BrkTil"/>
    <s v="Fa"/>
    <s v="TA"/>
    <s v="No"/>
    <s v="Unf"/>
    <n v="0"/>
    <s v="Unf"/>
    <n v="190"/>
    <s v="GasA"/>
    <s v="Gd"/>
    <s v="Y"/>
    <s v="FuseA"/>
    <n v="886"/>
    <n v="0"/>
    <n v="886"/>
    <x v="1"/>
    <n v="0"/>
    <n v="0"/>
    <n v="1"/>
    <n v="0"/>
    <n v="2"/>
    <n v="1"/>
    <s v="TA"/>
    <n v="4"/>
    <s v="Typ"/>
    <n v="0"/>
    <s v="No Fireplace"/>
    <s v="Attchd"/>
    <s v="Unf"/>
    <n v="1"/>
    <n v="273"/>
    <s v="TA"/>
    <s v="TA"/>
    <s v="Y"/>
    <n v="144"/>
    <n v="20"/>
    <n v="80"/>
    <n v="0"/>
    <n v="0"/>
    <s v="No Fence"/>
    <n v="0"/>
    <n v="2009"/>
    <s v="WD"/>
    <s v="Normal"/>
    <n v="0"/>
    <n v="0"/>
    <n v="1"/>
    <n v="4"/>
    <s v="Q4"/>
    <n v="71"/>
    <n v="13"/>
    <n v="1"/>
    <n v="0"/>
    <n v="0"/>
    <n v="1"/>
    <n v="1"/>
    <n v="0"/>
    <x v="251"/>
    <n v="96.424703256273119"/>
    <n v="91300"/>
    <n v="98326.312068412299"/>
    <n v="-7026.3120684122987"/>
    <n v="7026.3120684122987"/>
    <x v="0"/>
    <n v="254"/>
    <x v="3"/>
  </r>
  <r>
    <n v="1302"/>
    <x v="4"/>
    <s v="RL"/>
    <n v="69"/>
    <n v="7500"/>
    <s v="Missing"/>
    <s v="IR1"/>
    <s v="Bnk"/>
    <s v="Inside"/>
    <s v="Gtl"/>
    <s v="Crawfor"/>
    <s v="Norm"/>
    <s v="1Fam"/>
    <x v="4"/>
    <x v="3"/>
    <s v="Gable"/>
    <s v="CompShg"/>
    <s v="Wd Sdng"/>
    <s v="Wd Sdng"/>
    <s v="None"/>
    <n v="0"/>
    <s v="TA"/>
    <s v="TA"/>
    <s v="CBlock"/>
    <s v="TA"/>
    <s v="TA"/>
    <s v="No"/>
    <s v="BLQ"/>
    <n v="547"/>
    <s v="Unf"/>
    <n v="771"/>
    <s v="GasA"/>
    <s v="Fa"/>
    <s v="Y"/>
    <s v="SBrkr"/>
    <n v="753"/>
    <n v="0"/>
    <n v="1494"/>
    <x v="1"/>
    <n v="0"/>
    <n v="0"/>
    <n v="1"/>
    <n v="0"/>
    <n v="3"/>
    <n v="1"/>
    <s v="Gd"/>
    <n v="7"/>
    <s v="Typ"/>
    <n v="2"/>
    <s v="Gd"/>
    <s v="Attchd"/>
    <s v="Unf"/>
    <n v="1"/>
    <n v="213"/>
    <s v="TA"/>
    <s v="TA"/>
    <s v="P"/>
    <n v="0"/>
    <n v="0"/>
    <n v="0"/>
    <n v="0"/>
    <n v="224"/>
    <s v="No Fence"/>
    <n v="0"/>
    <n v="2009"/>
    <s v="WD"/>
    <s v="Normal"/>
    <n v="0"/>
    <n v="0"/>
    <n v="1"/>
    <n v="1"/>
    <s v="Q4"/>
    <n v="67"/>
    <n v="59"/>
    <n v="1"/>
    <n v="2"/>
    <n v="0.98406374501992"/>
    <n v="0.50401606425702805"/>
    <n v="0.2905317769131"/>
    <n v="0"/>
    <x v="252"/>
    <n v="125.7996239708641"/>
    <n v="177500"/>
    <n v="170474.76215081901"/>
    <n v="7025.2378491809941"/>
    <n v="7025.2378491809941"/>
    <x v="1"/>
    <n v="255"/>
    <x v="3"/>
  </r>
  <r>
    <n v="1215"/>
    <x v="8"/>
    <s v="RL"/>
    <n v="69"/>
    <n v="10205"/>
    <s v="Missing"/>
    <s v="IR1"/>
    <s v="Lvl"/>
    <s v="Inside"/>
    <s v="Gtl"/>
    <s v="NAmes"/>
    <s v="Norm"/>
    <s v="1Fam"/>
    <x v="2"/>
    <x v="0"/>
    <s v="Gable"/>
    <s v="CompShg"/>
    <s v="MetalSd"/>
    <s v="MetalSd"/>
    <s v="None"/>
    <n v="0"/>
    <s v="TA"/>
    <s v="TA"/>
    <s v="CBlock"/>
    <s v="TA"/>
    <s v="TA"/>
    <s v="Av"/>
    <s v="BLQ"/>
    <n v="784"/>
    <s v="Unf"/>
    <n v="925"/>
    <s v="GasA"/>
    <s v="TA"/>
    <s v="Y"/>
    <s v="SBrkr"/>
    <n v="999"/>
    <n v="0"/>
    <n v="999"/>
    <x v="1"/>
    <n v="1"/>
    <n v="0"/>
    <n v="1"/>
    <n v="0"/>
    <n v="3"/>
    <n v="1"/>
    <s v="TA"/>
    <n v="6"/>
    <s v="Typ"/>
    <n v="0"/>
    <s v="No Fireplace"/>
    <s v="Attchd"/>
    <s v="Unf"/>
    <n v="1"/>
    <n v="300"/>
    <s v="TA"/>
    <s v="TA"/>
    <s v="Y"/>
    <n v="150"/>
    <n v="72"/>
    <n v="0"/>
    <n v="0"/>
    <n v="0"/>
    <s v="No Fence"/>
    <n v="0"/>
    <n v="2006"/>
    <s v="WD"/>
    <s v="Normal"/>
    <n v="0"/>
    <n v="0"/>
    <n v="1"/>
    <n v="2"/>
    <s v="Q2"/>
    <n v="44"/>
    <n v="44"/>
    <n v="1"/>
    <n v="2"/>
    <n v="0"/>
    <n v="1"/>
    <n v="0.15243243243243201"/>
    <n v="0"/>
    <x v="253"/>
    <n v="112.58717283243114"/>
    <n v="134500"/>
    <n v="127551.172489121"/>
    <n v="6948.8275108789967"/>
    <n v="6948.8275108789967"/>
    <x v="1"/>
    <n v="256"/>
    <x v="3"/>
  </r>
  <r>
    <n v="354"/>
    <x v="11"/>
    <s v="RM"/>
    <n v="60"/>
    <n v="8520"/>
    <s v="Missing"/>
    <s v="Reg"/>
    <s v="Lvl"/>
    <s v="Inside"/>
    <s v="Gtl"/>
    <s v="OldTown"/>
    <s v="Norm"/>
    <s v="1Fam"/>
    <x v="4"/>
    <x v="2"/>
    <s v="Gable"/>
    <s v="CompShg"/>
    <s v="VinylSd"/>
    <s v="VinylSd"/>
    <s v="None"/>
    <n v="0"/>
    <s v="TA"/>
    <s v="Gd"/>
    <s v="BrkTil"/>
    <s v="TA"/>
    <s v="TA"/>
    <s v="No"/>
    <s v="Unf"/>
    <n v="0"/>
    <s v="Unf"/>
    <n v="624"/>
    <s v="GasA"/>
    <s v="Gd"/>
    <s v="Y"/>
    <s v="SBrkr"/>
    <n v="720"/>
    <n v="0"/>
    <n v="720"/>
    <x v="1"/>
    <n v="0"/>
    <n v="0"/>
    <n v="1"/>
    <n v="0"/>
    <n v="2"/>
    <n v="1"/>
    <s v="TA"/>
    <n v="5"/>
    <s v="Typ"/>
    <n v="0"/>
    <s v="No Fireplace"/>
    <s v="Detchd"/>
    <s v="Unf"/>
    <n v="2"/>
    <n v="484"/>
    <s v="TA"/>
    <s v="TA"/>
    <s v="Y"/>
    <n v="106"/>
    <n v="0"/>
    <n v="0"/>
    <n v="0"/>
    <n v="0"/>
    <s v="No Fence"/>
    <n v="0"/>
    <n v="2010"/>
    <s v="WD"/>
    <s v="Normal"/>
    <n v="0"/>
    <n v="0"/>
    <n v="1"/>
    <n v="4"/>
    <s v="Q2"/>
    <n v="82"/>
    <n v="7"/>
    <n v="1"/>
    <n v="0"/>
    <n v="0"/>
    <n v="1"/>
    <n v="1"/>
    <n v="0"/>
    <x v="254"/>
    <n v="102.31949406621935"/>
    <n v="105900"/>
    <n v="112846.814818912"/>
    <n v="-6946.8148189119966"/>
    <n v="6946.8148189119966"/>
    <x v="0"/>
    <n v="257"/>
    <x v="3"/>
  </r>
  <r>
    <n v="1296"/>
    <x v="1"/>
    <s v="RL"/>
    <n v="70"/>
    <n v="8400"/>
    <s v="Missing"/>
    <s v="Reg"/>
    <s v="Lvl"/>
    <s v="Inside"/>
    <s v="Gtl"/>
    <s v="NAmes"/>
    <s v="Feedr"/>
    <s v="1Fam"/>
    <x v="2"/>
    <x v="0"/>
    <s v="Hip"/>
    <s v="CompShg"/>
    <s v="HdBoard"/>
    <s v="HdBoard"/>
    <s v="BrkFace"/>
    <n v="168"/>
    <s v="TA"/>
    <s v="TA"/>
    <s v="CBlock"/>
    <s v="TA"/>
    <s v="TA"/>
    <s v="Av"/>
    <s v="BLQ"/>
    <n v="1016"/>
    <s v="Unf"/>
    <n v="1052"/>
    <s v="GasA"/>
    <s v="Gd"/>
    <s v="Y"/>
    <s v="SBrkr"/>
    <n v="1052"/>
    <n v="0"/>
    <n v="1052"/>
    <x v="1"/>
    <n v="1"/>
    <n v="0"/>
    <n v="1"/>
    <n v="1"/>
    <n v="3"/>
    <n v="1"/>
    <s v="TA"/>
    <n v="5"/>
    <s v="Typ"/>
    <n v="0"/>
    <s v="No Fireplace"/>
    <s v="Attchd"/>
    <s v="RFn"/>
    <n v="1"/>
    <n v="288"/>
    <s v="TA"/>
    <s v="TA"/>
    <s v="Y"/>
    <n v="356"/>
    <n v="0"/>
    <n v="0"/>
    <n v="0"/>
    <n v="0"/>
    <s v="GdWo"/>
    <n v="0"/>
    <n v="2006"/>
    <s v="WD"/>
    <s v="Normal"/>
    <n v="0"/>
    <n v="0"/>
    <n v="1"/>
    <n v="2"/>
    <s v="Q4"/>
    <n v="38"/>
    <n v="38"/>
    <n v="1"/>
    <n v="2"/>
    <n v="0"/>
    <n v="1"/>
    <n v="3.4220532319391601E-2"/>
    <n v="0"/>
    <x v="255"/>
    <n v="113.91473635460882"/>
    <n v="138500"/>
    <n v="131620.13180859099"/>
    <n v="6879.8681914090121"/>
    <n v="6879.8681914090121"/>
    <x v="1"/>
    <n v="258"/>
    <x v="3"/>
  </r>
  <r>
    <n v="466"/>
    <x v="5"/>
    <s v="RM"/>
    <n v="69"/>
    <n v="3072"/>
    <s v="Missing"/>
    <s v="Reg"/>
    <s v="Lvl"/>
    <s v="Inside"/>
    <s v="Gtl"/>
    <s v="Blmngtn"/>
    <s v="Norm"/>
    <s v="TwnhsE"/>
    <x v="3"/>
    <x v="0"/>
    <s v="Hip"/>
    <s v="CompShg"/>
    <s v="VinylSd"/>
    <s v="VinylSd"/>
    <s v="BrkFace"/>
    <n v="18"/>
    <s v="Gd"/>
    <s v="TA"/>
    <s v="PConc"/>
    <s v="Gd"/>
    <s v="TA"/>
    <s v="No"/>
    <s v="Unf"/>
    <n v="0"/>
    <s v="Unf"/>
    <n v="1375"/>
    <s v="GasA"/>
    <s v="Ex"/>
    <s v="Y"/>
    <s v="SBrkr"/>
    <n v="1414"/>
    <n v="0"/>
    <n v="1414"/>
    <x v="1"/>
    <n v="0"/>
    <n v="0"/>
    <n v="2"/>
    <n v="0"/>
    <n v="2"/>
    <n v="1"/>
    <s v="Gd"/>
    <n v="6"/>
    <s v="Typ"/>
    <n v="1"/>
    <s v="TA"/>
    <s v="Attchd"/>
    <s v="Fin"/>
    <n v="2"/>
    <n v="398"/>
    <s v="TA"/>
    <s v="TA"/>
    <s v="Y"/>
    <n v="144"/>
    <n v="20"/>
    <n v="0"/>
    <n v="0"/>
    <n v="0"/>
    <s v="No Fence"/>
    <n v="0"/>
    <n v="2006"/>
    <s v="WD"/>
    <s v="Normal"/>
    <n v="0"/>
    <n v="0"/>
    <n v="1"/>
    <n v="4"/>
    <s v="Q2"/>
    <n v="2"/>
    <n v="2"/>
    <n v="1"/>
    <n v="0"/>
    <n v="0"/>
    <n v="1"/>
    <n v="1"/>
    <n v="0.11111111111111099"/>
    <x v="256"/>
    <n v="126.15042019210576"/>
    <n v="178740"/>
    <n v="171877.174335508"/>
    <n v="6862.8256644920039"/>
    <n v="6862.8256644920039"/>
    <x v="1"/>
    <n v="259"/>
    <x v="3"/>
  </r>
  <r>
    <n v="134"/>
    <x v="1"/>
    <s v="RL"/>
    <n v="69"/>
    <n v="6853"/>
    <s v="Missing"/>
    <s v="IR1"/>
    <s v="Lvl"/>
    <s v="Inside"/>
    <s v="Gtl"/>
    <s v="Timber"/>
    <s v="Norm"/>
    <s v="1Fam"/>
    <x v="1"/>
    <x v="0"/>
    <s v="Gable"/>
    <s v="CompShg"/>
    <s v="VinylSd"/>
    <s v="VinylSd"/>
    <s v="BrkFace"/>
    <n v="136"/>
    <s v="Gd"/>
    <s v="TA"/>
    <s v="PConc"/>
    <s v="Ex"/>
    <s v="TA"/>
    <s v="No"/>
    <s v="GLQ"/>
    <n v="1005"/>
    <s v="Unf"/>
    <n v="1267"/>
    <s v="GasA"/>
    <s v="Ex"/>
    <s v="Y"/>
    <s v="SBrkr"/>
    <n v="1296"/>
    <n v="0"/>
    <n v="1296"/>
    <x v="1"/>
    <n v="1"/>
    <n v="0"/>
    <n v="2"/>
    <n v="0"/>
    <n v="2"/>
    <n v="1"/>
    <s v="Gd"/>
    <n v="6"/>
    <s v="Typ"/>
    <n v="0"/>
    <s v="No Fireplace"/>
    <s v="Attchd"/>
    <s v="Fin"/>
    <n v="2"/>
    <n v="471"/>
    <s v="TA"/>
    <s v="TA"/>
    <s v="Y"/>
    <n v="192"/>
    <n v="25"/>
    <n v="0"/>
    <n v="0"/>
    <n v="0"/>
    <s v="No Fence"/>
    <n v="0"/>
    <n v="2009"/>
    <s v="WD"/>
    <s v="Normal"/>
    <n v="0"/>
    <n v="0"/>
    <n v="1"/>
    <n v="4"/>
    <s v="Q2"/>
    <n v="8"/>
    <n v="7"/>
    <n v="1"/>
    <n v="2"/>
    <n v="0"/>
    <n v="1"/>
    <n v="0.206787687450671"/>
    <n v="0.22222222222222199"/>
    <x v="257"/>
    <n v="137.07841442227294"/>
    <n v="220000"/>
    <n v="213150.636293374"/>
    <n v="6849.363706625998"/>
    <n v="6849.363706625998"/>
    <x v="1"/>
    <n v="260"/>
    <x v="3"/>
  </r>
  <r>
    <n v="880"/>
    <x v="1"/>
    <s v="RL"/>
    <n v="69"/>
    <n v="7000"/>
    <s v="Missing"/>
    <s v="IR1"/>
    <s v="Lvl"/>
    <s v="CulDSac"/>
    <s v="Gtl"/>
    <s v="CollgCr"/>
    <s v="Norm"/>
    <s v="1Fam"/>
    <x v="2"/>
    <x v="2"/>
    <s v="Gable"/>
    <s v="CompShg"/>
    <s v="VinylSd"/>
    <s v="VinylSd"/>
    <s v="BrkFace"/>
    <n v="90"/>
    <s v="Gd"/>
    <s v="Gd"/>
    <s v="CBlock"/>
    <s v="TA"/>
    <s v="TA"/>
    <s v="No"/>
    <s v="ALQ"/>
    <n v="646"/>
    <s v="Unf"/>
    <n v="864"/>
    <s v="GasA"/>
    <s v="Ex"/>
    <s v="Y"/>
    <s v="SBrkr"/>
    <n v="864"/>
    <n v="0"/>
    <n v="864"/>
    <x v="1"/>
    <n v="1"/>
    <n v="0"/>
    <n v="1"/>
    <n v="0"/>
    <n v="3"/>
    <n v="1"/>
    <s v="TA"/>
    <n v="6"/>
    <s v="Typ"/>
    <n v="0"/>
    <s v="No Fireplace"/>
    <s v="Attchd"/>
    <s v="Unf"/>
    <n v="1"/>
    <n v="336"/>
    <s v="TA"/>
    <s v="TA"/>
    <s v="Y"/>
    <n v="0"/>
    <n v="0"/>
    <n v="0"/>
    <n v="0"/>
    <n v="0"/>
    <s v="GdWo"/>
    <n v="0"/>
    <n v="2009"/>
    <s v="WD"/>
    <s v="Normal"/>
    <n v="0"/>
    <n v="0"/>
    <n v="1"/>
    <n v="4"/>
    <s v="Q3"/>
    <n v="31"/>
    <n v="4"/>
    <n v="1"/>
    <n v="2"/>
    <n v="0"/>
    <n v="1"/>
    <n v="0.25231481481481499"/>
    <n v="0.11111111111111099"/>
    <x v="258"/>
    <n v="113.25387243248288"/>
    <n v="136500"/>
    <n v="143068.33075837101"/>
    <n v="-6568.3307583710121"/>
    <n v="6568.3307583710121"/>
    <x v="0"/>
    <n v="261"/>
    <x v="3"/>
  </r>
  <r>
    <n v="821"/>
    <x v="0"/>
    <s v="RL"/>
    <n v="72"/>
    <n v="7226"/>
    <s v="Missing"/>
    <s v="IR1"/>
    <s v="Lvl"/>
    <s v="CulDSac"/>
    <s v="Gtl"/>
    <s v="CollgCr"/>
    <s v="Norm"/>
    <s v="1Fam"/>
    <x v="3"/>
    <x v="0"/>
    <s v="Gable"/>
    <s v="CompShg"/>
    <s v="VinylSd"/>
    <s v="VinylSd"/>
    <s v="None"/>
    <n v="0"/>
    <s v="Gd"/>
    <s v="TA"/>
    <s v="PConc"/>
    <s v="Gd"/>
    <s v="TA"/>
    <s v="No"/>
    <s v="Unf"/>
    <n v="0"/>
    <s v="Unf"/>
    <n v="798"/>
    <s v="GasA"/>
    <s v="Ex"/>
    <s v="Y"/>
    <s v="SBrkr"/>
    <n v="798"/>
    <n v="0"/>
    <n v="1640"/>
    <x v="1"/>
    <n v="0"/>
    <n v="0"/>
    <n v="2"/>
    <n v="1"/>
    <n v="3"/>
    <n v="1"/>
    <s v="Gd"/>
    <n v="6"/>
    <s v="Typ"/>
    <n v="0"/>
    <s v="No Fireplace"/>
    <s v="Attchd"/>
    <s v="RFn"/>
    <n v="2"/>
    <n v="595"/>
    <s v="TA"/>
    <s v="TA"/>
    <s v="Y"/>
    <n v="0"/>
    <n v="45"/>
    <n v="0"/>
    <n v="0"/>
    <n v="0"/>
    <s v="No Fence"/>
    <n v="0"/>
    <n v="2008"/>
    <s v="WD"/>
    <s v="Normal"/>
    <n v="0"/>
    <n v="0"/>
    <n v="1"/>
    <n v="4"/>
    <s v="Q2"/>
    <n v="5"/>
    <n v="5"/>
    <n v="1"/>
    <n v="0"/>
    <n v="1.05513784461153"/>
    <n v="0.48658536585365902"/>
    <n v="1"/>
    <n v="0.11111111111111099"/>
    <x v="259"/>
    <n v="127.34457135126797"/>
    <n v="183000"/>
    <n v="189510.02042984401"/>
    <n v="-6510.0204298440076"/>
    <n v="6510.0204298440076"/>
    <x v="0"/>
    <n v="262"/>
    <x v="3"/>
  </r>
  <r>
    <n v="172"/>
    <x v="1"/>
    <s v="RL"/>
    <n v="141"/>
    <n v="31770"/>
    <s v="Missing"/>
    <s v="IR1"/>
    <s v="Lvl"/>
    <s v="Corner"/>
    <s v="Gtl"/>
    <s v="NAmes"/>
    <s v="Norm"/>
    <s v="1Fam"/>
    <x v="4"/>
    <x v="0"/>
    <s v="Hip"/>
    <s v="CompShg"/>
    <s v="BrkFace"/>
    <s v="Plywood"/>
    <s v="Stone"/>
    <n v="112"/>
    <s v="TA"/>
    <s v="TA"/>
    <s v="CBlock"/>
    <s v="TA"/>
    <s v="Gd"/>
    <s v="Gd"/>
    <s v="BLQ"/>
    <n v="639"/>
    <s v="Unf"/>
    <n v="1080"/>
    <s v="GasA"/>
    <s v="Fa"/>
    <s v="Y"/>
    <s v="SBrkr"/>
    <n v="1656"/>
    <n v="0"/>
    <n v="1656"/>
    <x v="1"/>
    <n v="1"/>
    <n v="0"/>
    <n v="1"/>
    <n v="0"/>
    <n v="3"/>
    <n v="1"/>
    <s v="TA"/>
    <n v="7"/>
    <s v="Typ"/>
    <n v="2"/>
    <s v="Gd"/>
    <s v="Attchd"/>
    <s v="Fin"/>
    <n v="2"/>
    <n v="528"/>
    <s v="TA"/>
    <s v="TA"/>
    <s v="P"/>
    <n v="210"/>
    <n v="62"/>
    <n v="0"/>
    <n v="0"/>
    <n v="0"/>
    <s v="No Fence"/>
    <n v="0"/>
    <n v="2010"/>
    <s v="WD"/>
    <s v="Normal"/>
    <n v="0"/>
    <n v="0"/>
    <n v="1"/>
    <n v="2"/>
    <s v="Q2"/>
    <n v="50"/>
    <n v="50"/>
    <n v="2"/>
    <n v="2"/>
    <n v="0"/>
    <n v="1"/>
    <n v="0.40833333333333299"/>
    <n v="0"/>
    <x v="260"/>
    <n v="135.82364588669023"/>
    <n v="215000"/>
    <n v="208495.29001622699"/>
    <n v="6504.7099837730057"/>
    <n v="6504.7099837730057"/>
    <x v="1"/>
    <n v="263"/>
    <x v="3"/>
  </r>
  <r>
    <n v="1376"/>
    <x v="1"/>
    <s v="RL"/>
    <n v="89"/>
    <n v="10991"/>
    <s v="Missing"/>
    <s v="IR1"/>
    <s v="HLS"/>
    <s v="Inside"/>
    <s v="Gtl"/>
    <s v="Timber"/>
    <s v="Norm"/>
    <s v="1Fam"/>
    <x v="1"/>
    <x v="0"/>
    <s v="Gable"/>
    <s v="CompShg"/>
    <s v="VinylSd"/>
    <s v="VinylSd"/>
    <s v="BrkFace"/>
    <n v="80"/>
    <s v="Gd"/>
    <s v="TA"/>
    <s v="PConc"/>
    <s v="Gd"/>
    <s v="TA"/>
    <s v="Gd"/>
    <s v="Unf"/>
    <n v="0"/>
    <s v="Unf"/>
    <n v="1571"/>
    <s v="GasA"/>
    <s v="Ex"/>
    <s v="Y"/>
    <s v="SBrkr"/>
    <n v="1571"/>
    <n v="0"/>
    <n v="1571"/>
    <x v="1"/>
    <n v="0"/>
    <n v="0"/>
    <n v="2"/>
    <n v="0"/>
    <n v="3"/>
    <n v="1"/>
    <s v="Gd"/>
    <n v="7"/>
    <s v="Typ"/>
    <n v="1"/>
    <s v="Gd"/>
    <s v="Attchd"/>
    <s v="Fin"/>
    <n v="3"/>
    <n v="722"/>
    <s v="TA"/>
    <s v="TA"/>
    <s v="Y"/>
    <n v="100"/>
    <n v="36"/>
    <n v="0"/>
    <n v="0"/>
    <n v="0"/>
    <s v="No Fence"/>
    <n v="0"/>
    <n v="2007"/>
    <s v="New"/>
    <s v="Partial"/>
    <n v="0"/>
    <n v="0"/>
    <n v="1"/>
    <n v="4"/>
    <s v="Q4"/>
    <n v="0"/>
    <n v="0"/>
    <n v="1"/>
    <n v="0"/>
    <n v="0"/>
    <n v="1"/>
    <n v="1"/>
    <n v="0.11111111111111099"/>
    <x v="261"/>
    <n v="141.6965121921977"/>
    <n v="239000"/>
    <n v="245497.14328917"/>
    <n v="-6497.1432891699951"/>
    <n v="6497.1432891699951"/>
    <x v="0"/>
    <n v="264"/>
    <x v="3"/>
  </r>
  <r>
    <n v="958"/>
    <x v="1"/>
    <s v="RL"/>
    <n v="70"/>
    <n v="7420"/>
    <s v="Missing"/>
    <s v="Reg"/>
    <s v="Lvl"/>
    <s v="Inside"/>
    <s v="Gtl"/>
    <s v="Sawyer"/>
    <s v="Norm"/>
    <s v="1Fam"/>
    <x v="2"/>
    <x v="0"/>
    <s v="Hip"/>
    <s v="CompShg"/>
    <s v="MetalSd"/>
    <s v="MetalSd"/>
    <s v="None"/>
    <n v="0"/>
    <s v="TA"/>
    <s v="TA"/>
    <s v="CBlock"/>
    <s v="TA"/>
    <s v="TA"/>
    <s v="No"/>
    <s v="Rec"/>
    <n v="417"/>
    <s v="Unf"/>
    <n v="1057"/>
    <s v="GasA"/>
    <s v="TA"/>
    <s v="Y"/>
    <s v="SBrkr"/>
    <n v="1057"/>
    <n v="0"/>
    <n v="1057"/>
    <x v="1"/>
    <n v="0"/>
    <n v="0"/>
    <n v="1"/>
    <n v="0"/>
    <n v="3"/>
    <n v="1"/>
    <s v="TA"/>
    <n v="6"/>
    <s v="Typ"/>
    <n v="0"/>
    <s v="No Fireplace"/>
    <s v="Detchd"/>
    <s v="Fin"/>
    <n v="2"/>
    <n v="576"/>
    <s v="TA"/>
    <s v="TA"/>
    <s v="Y"/>
    <n v="0"/>
    <n v="0"/>
    <n v="0"/>
    <n v="0"/>
    <n v="0"/>
    <s v="No Fence"/>
    <n v="0"/>
    <n v="2007"/>
    <s v="WD"/>
    <s v="Normal"/>
    <n v="0"/>
    <n v="0"/>
    <n v="1"/>
    <n v="2"/>
    <s v="Q2"/>
    <n v="45"/>
    <n v="45"/>
    <n v="1"/>
    <n v="2"/>
    <n v="0"/>
    <n v="1"/>
    <n v="0.60548722800378396"/>
    <n v="0"/>
    <x v="262"/>
    <n v="111.74537891274203"/>
    <n v="132000"/>
    <n v="125588.38891972401"/>
    <n v="6411.611080275994"/>
    <n v="6411.611080275994"/>
    <x v="1"/>
    <n v="265"/>
    <x v="3"/>
  </r>
  <r>
    <n v="652"/>
    <x v="4"/>
    <s v="RL"/>
    <n v="60"/>
    <n v="9084"/>
    <s v="Missing"/>
    <s v="Reg"/>
    <s v="Lvl"/>
    <s v="Inside"/>
    <s v="Gtl"/>
    <s v="Edwards"/>
    <s v="Artery"/>
    <s v="1Fam"/>
    <x v="6"/>
    <x v="0"/>
    <s v="Gable"/>
    <s v="CompShg"/>
    <s v="MetalSd"/>
    <s v="MetalSd"/>
    <s v="None"/>
    <n v="0"/>
    <s v="TA"/>
    <s v="TA"/>
    <s v="CBlock"/>
    <s v="TA"/>
    <s v="TA"/>
    <s v="Mn"/>
    <s v="Unf"/>
    <n v="0"/>
    <s v="Unf"/>
    <n v="755"/>
    <s v="GasA"/>
    <s v="TA"/>
    <s v="Y"/>
    <s v="SBrkr"/>
    <n v="755"/>
    <n v="0"/>
    <n v="1510"/>
    <x v="1"/>
    <n v="1"/>
    <n v="0"/>
    <n v="1"/>
    <n v="0"/>
    <n v="4"/>
    <n v="1"/>
    <s v="TA"/>
    <n v="7"/>
    <s v="Typ"/>
    <n v="1"/>
    <s v="Gd"/>
    <s v="Detchd"/>
    <s v="Unf"/>
    <n v="1"/>
    <n v="296"/>
    <s v="Fa"/>
    <s v="Po"/>
    <s v="P"/>
    <n v="120"/>
    <n v="0"/>
    <n v="0"/>
    <n v="0"/>
    <n v="0"/>
    <s v="MnPrv"/>
    <n v="0"/>
    <n v="2009"/>
    <s v="WD"/>
    <s v="Normal"/>
    <n v="0"/>
    <n v="0"/>
    <n v="1"/>
    <n v="1"/>
    <s v="Q4"/>
    <n v="69"/>
    <n v="59"/>
    <n v="1"/>
    <n v="0"/>
    <n v="1"/>
    <n v="0.5"/>
    <n v="1"/>
    <n v="0"/>
    <x v="263"/>
    <n v="103.12631565524875"/>
    <n v="108000"/>
    <n v="114387.44572121299"/>
    <n v="-6387.4457212129928"/>
    <n v="6387.4457212129928"/>
    <x v="0"/>
    <n v="266"/>
    <x v="3"/>
  </r>
  <r>
    <n v="649"/>
    <x v="0"/>
    <s v="RL"/>
    <n v="70"/>
    <n v="7700"/>
    <s v="Missing"/>
    <s v="Reg"/>
    <s v="Lvl"/>
    <s v="Inside"/>
    <s v="Gtl"/>
    <s v="NAmes"/>
    <s v="PosN"/>
    <s v="1Fam"/>
    <x v="4"/>
    <x v="0"/>
    <s v="Gable"/>
    <s v="CompShg"/>
    <s v="MetalSd"/>
    <s v="MetalSd"/>
    <s v="BrkFace"/>
    <n v="351"/>
    <s v="TA"/>
    <s v="TA"/>
    <s v="CBlock"/>
    <s v="TA"/>
    <s v="TA"/>
    <s v="No"/>
    <s v="Unf"/>
    <n v="0"/>
    <s v="Unf"/>
    <n v="756"/>
    <s v="GasA"/>
    <s v="TA"/>
    <s v="Y"/>
    <s v="SBrkr"/>
    <n v="1051"/>
    <n v="0"/>
    <n v="1839"/>
    <x v="1"/>
    <n v="0"/>
    <n v="0"/>
    <n v="1"/>
    <n v="1"/>
    <n v="4"/>
    <n v="1"/>
    <s v="TA"/>
    <n v="7"/>
    <s v="Typ"/>
    <n v="1"/>
    <s v="TA"/>
    <s v="Attchd"/>
    <s v="Unf"/>
    <n v="2"/>
    <n v="442"/>
    <s v="TA"/>
    <s v="TA"/>
    <s v="Y"/>
    <n v="0"/>
    <n v="124"/>
    <n v="216"/>
    <n v="0"/>
    <n v="0"/>
    <s v="No Fence"/>
    <n v="0"/>
    <n v="2010"/>
    <s v="WD"/>
    <s v="Normal"/>
    <n v="0"/>
    <n v="0"/>
    <n v="1"/>
    <n v="2"/>
    <s v="Q2"/>
    <n v="44"/>
    <n v="44"/>
    <n v="1"/>
    <n v="0"/>
    <n v="0.74976213130351999"/>
    <n v="0.57150625339858596"/>
    <n v="1"/>
    <n v="0"/>
    <x v="264"/>
    <n v="119.16059943773139"/>
    <n v="155000"/>
    <n v="161365.354967972"/>
    <n v="-6365.3549679720018"/>
    <n v="6365.3549679720018"/>
    <x v="0"/>
    <n v="267"/>
    <x v="3"/>
  </r>
  <r>
    <n v="840"/>
    <x v="3"/>
    <s v="RL"/>
    <n v="70"/>
    <n v="11767"/>
    <s v="Missing"/>
    <s v="Reg"/>
    <s v="Lvl"/>
    <s v="Inside"/>
    <s v="Gtl"/>
    <s v="Edwards"/>
    <s v="Norm"/>
    <s v="1Fam"/>
    <x v="2"/>
    <x v="1"/>
    <s v="Gable"/>
    <s v="CompShg"/>
    <s v="MetalSd"/>
    <s v="MetalSd"/>
    <s v="None"/>
    <n v="0"/>
    <s v="TA"/>
    <s v="TA"/>
    <s v="CBlock"/>
    <s v="TA"/>
    <s v="TA"/>
    <s v="No"/>
    <s v="BLQ"/>
    <n v="352"/>
    <s v="Unf"/>
    <n v="768"/>
    <s v="GasA"/>
    <s v="Ex"/>
    <s v="Y"/>
    <s v="SBrkr"/>
    <n v="768"/>
    <n v="0"/>
    <n v="1200"/>
    <x v="1"/>
    <n v="0"/>
    <n v="0"/>
    <n v="1"/>
    <n v="0"/>
    <n v="3"/>
    <n v="1"/>
    <s v="TA"/>
    <n v="6"/>
    <s v="Typ"/>
    <n v="0"/>
    <s v="No Fireplace"/>
    <s v="Detchd"/>
    <s v="Unf"/>
    <n v="1"/>
    <n v="240"/>
    <s v="TA"/>
    <s v="TA"/>
    <s v="Y"/>
    <n v="0"/>
    <n v="0"/>
    <n v="0"/>
    <n v="0"/>
    <n v="0"/>
    <s v="No Fence"/>
    <n v="0"/>
    <n v="2008"/>
    <s v="WD"/>
    <s v="Normal"/>
    <n v="0"/>
    <n v="0"/>
    <n v="1"/>
    <n v="4"/>
    <s v="Q2"/>
    <n v="62"/>
    <n v="13"/>
    <n v="1"/>
    <n v="2"/>
    <n v="0.5625"/>
    <n v="0.64"/>
    <n v="0.54166666666666696"/>
    <n v="0.11111111111111099"/>
    <x v="265"/>
    <n v="111.23570320796367"/>
    <n v="130500"/>
    <n v="124138.09352612001"/>
    <n v="6361.9064738799934"/>
    <n v="6361.9064738799934"/>
    <x v="1"/>
    <n v="268"/>
    <x v="3"/>
  </r>
  <r>
    <n v="697"/>
    <x v="11"/>
    <s v="RM"/>
    <n v="50"/>
    <n v="6000"/>
    <s v="Missing"/>
    <s v="Reg"/>
    <s v="Lvl"/>
    <s v="Inside"/>
    <s v="Gtl"/>
    <s v="BrkSide"/>
    <s v="Norm"/>
    <s v="1Fam"/>
    <x v="2"/>
    <x v="3"/>
    <s v="Gable"/>
    <s v="CompShg"/>
    <s v="Wd Sdng"/>
    <s v="Wd Shng"/>
    <s v="None"/>
    <n v="0"/>
    <s v="TA"/>
    <s v="TA"/>
    <s v="CBlock"/>
    <s v="TA"/>
    <s v="TA"/>
    <s v="No"/>
    <s v="LwQ"/>
    <n v="616"/>
    <s v="Unf"/>
    <n v="616"/>
    <s v="GasA"/>
    <s v="Gd"/>
    <s v="Y"/>
    <s v="SBrkr"/>
    <n v="616"/>
    <n v="0"/>
    <n v="616"/>
    <x v="1"/>
    <n v="0"/>
    <n v="0"/>
    <n v="1"/>
    <n v="0"/>
    <n v="2"/>
    <n v="1"/>
    <s v="TA"/>
    <n v="4"/>
    <s v="Typ"/>
    <n v="0"/>
    <s v="No Fireplace"/>
    <s v="Detchd"/>
    <s v="Unf"/>
    <n v="1"/>
    <n v="205"/>
    <s v="TA"/>
    <s v="TA"/>
    <s v="Y"/>
    <n v="0"/>
    <n v="0"/>
    <n v="129"/>
    <n v="0"/>
    <n v="0"/>
    <s v="No Fence"/>
    <n v="0"/>
    <n v="2006"/>
    <s v="WD"/>
    <s v="Normal"/>
    <n v="0"/>
    <n v="0"/>
    <n v="1"/>
    <n v="1"/>
    <s v="Q2"/>
    <n v="85"/>
    <n v="56"/>
    <n v="2"/>
    <n v="2"/>
    <n v="0"/>
    <n v="1"/>
    <n v="0"/>
    <n v="0"/>
    <x v="266"/>
    <n v="95.445619834522091"/>
    <n v="89000"/>
    <n v="95271.286399376593"/>
    <n v="-6271.2863993765932"/>
    <n v="6271.2863993765932"/>
    <x v="0"/>
    <n v="269"/>
    <x v="3"/>
  </r>
  <r>
    <n v="978"/>
    <x v="5"/>
    <s v="FV"/>
    <n v="35"/>
    <n v="4274"/>
    <s v="Pave"/>
    <s v="IR1"/>
    <s v="Lvl"/>
    <s v="Inside"/>
    <s v="Gtl"/>
    <s v="Somerst"/>
    <s v="Norm"/>
    <s v="TwnhsE"/>
    <x v="3"/>
    <x v="0"/>
    <s v="Gable"/>
    <s v="CompShg"/>
    <s v="VinylSd"/>
    <s v="VinylSd"/>
    <s v="None"/>
    <n v="0"/>
    <s v="Gd"/>
    <s v="TA"/>
    <s v="PConc"/>
    <s v="Gd"/>
    <s v="TA"/>
    <s v="No"/>
    <s v="GLQ"/>
    <n v="1106"/>
    <s v="Unf"/>
    <n v="1241"/>
    <s v="GasA"/>
    <s v="Ex"/>
    <s v="Y"/>
    <s v="SBrkr"/>
    <n v="1241"/>
    <n v="0"/>
    <n v="1241"/>
    <x v="1"/>
    <n v="1"/>
    <n v="0"/>
    <n v="1"/>
    <n v="1"/>
    <n v="1"/>
    <n v="1"/>
    <s v="Gd"/>
    <n v="4"/>
    <s v="Typ"/>
    <n v="0"/>
    <s v="No Fireplace"/>
    <s v="Attchd"/>
    <s v="Fin"/>
    <n v="2"/>
    <n v="569"/>
    <s v="TA"/>
    <s v="TA"/>
    <s v="Y"/>
    <n v="0"/>
    <n v="116"/>
    <n v="0"/>
    <n v="0"/>
    <n v="0"/>
    <s v="No Fence"/>
    <n v="0"/>
    <n v="2007"/>
    <s v="New"/>
    <s v="Partial"/>
    <n v="0"/>
    <n v="0"/>
    <n v="1"/>
    <n v="4"/>
    <s v="Q4"/>
    <n v="1"/>
    <n v="0"/>
    <n v="1"/>
    <n v="2"/>
    <n v="0"/>
    <n v="1"/>
    <n v="0.108783239323127"/>
    <n v="0.11111111111111099"/>
    <x v="267"/>
    <n v="131.92439695949435"/>
    <n v="199900"/>
    <n v="206129.857044473"/>
    <n v="-6229.8570444729994"/>
    <n v="6229.8570444729994"/>
    <x v="0"/>
    <n v="270"/>
    <x v="3"/>
  </r>
  <r>
    <n v="1301"/>
    <x v="0"/>
    <s v="RL"/>
    <n v="69"/>
    <n v="10762"/>
    <s v="Missing"/>
    <s v="IR1"/>
    <s v="Lvl"/>
    <s v="CulDSac"/>
    <s v="Gtl"/>
    <s v="Gilbert"/>
    <s v="Norm"/>
    <s v="1Fam"/>
    <x v="3"/>
    <x v="0"/>
    <s v="Gable"/>
    <s v="CompShg"/>
    <s v="VinylSd"/>
    <s v="VinylSd"/>
    <s v="None"/>
    <n v="344"/>
    <s v="Gd"/>
    <s v="TA"/>
    <s v="PConc"/>
    <s v="Gd"/>
    <s v="TA"/>
    <s v="No"/>
    <s v="GLQ"/>
    <n v="694"/>
    <s v="Unf"/>
    <n v="978"/>
    <s v="GasA"/>
    <s v="Ex"/>
    <s v="Y"/>
    <s v="SBrkr"/>
    <n v="1005"/>
    <n v="0"/>
    <n v="1983"/>
    <x v="1"/>
    <n v="0"/>
    <n v="0"/>
    <n v="2"/>
    <n v="1"/>
    <n v="3"/>
    <n v="1"/>
    <s v="Gd"/>
    <n v="9"/>
    <s v="Typ"/>
    <n v="1"/>
    <s v="TA"/>
    <s v="Attchd"/>
    <s v="Fin"/>
    <n v="2"/>
    <n v="490"/>
    <s v="TA"/>
    <s v="TA"/>
    <s v="Y"/>
    <n v="0"/>
    <n v="0"/>
    <n v="0"/>
    <n v="0"/>
    <n v="0"/>
    <s v="No Fence"/>
    <n v="0"/>
    <n v="2009"/>
    <s v="WD"/>
    <s v="Normal"/>
    <n v="0"/>
    <n v="0"/>
    <n v="1"/>
    <n v="4"/>
    <s v="Q2"/>
    <n v="10"/>
    <n v="10"/>
    <n v="1"/>
    <n v="2"/>
    <n v="0.97313432835820901"/>
    <n v="0.50680786686838097"/>
    <n v="0.29038854805726"/>
    <n v="0.11111111111111099"/>
    <x v="268"/>
    <n v="138.31618672225929"/>
    <n v="225000"/>
    <n v="231170.84128779199"/>
    <n v="-6170.8412877919909"/>
    <n v="6170.8412877919909"/>
    <x v="0"/>
    <n v="271"/>
    <x v="3"/>
  </r>
  <r>
    <n v="957"/>
    <x v="7"/>
    <s v="RM"/>
    <n v="24"/>
    <n v="1300"/>
    <s v="Missing"/>
    <s v="Reg"/>
    <s v="Lvl"/>
    <s v="Inside"/>
    <s v="Gtl"/>
    <s v="Blueste"/>
    <s v="Norm"/>
    <s v="TwnhsE"/>
    <x v="4"/>
    <x v="1"/>
    <s v="Gable"/>
    <s v="CompShg"/>
    <s v="MetalSd"/>
    <s v="MetalSd"/>
    <s v="None"/>
    <n v="0"/>
    <s v="TA"/>
    <s v="TA"/>
    <s v="CBlock"/>
    <s v="Gd"/>
    <s v="TA"/>
    <s v="No"/>
    <s v="ALQ"/>
    <n v="285"/>
    <s v="Unf"/>
    <n v="561"/>
    <s v="GasA"/>
    <s v="TA"/>
    <s v="Y"/>
    <s v="SBrkr"/>
    <n v="561"/>
    <n v="0"/>
    <n v="1229"/>
    <x v="1"/>
    <n v="0"/>
    <n v="0"/>
    <n v="1"/>
    <n v="1"/>
    <n v="2"/>
    <n v="1"/>
    <s v="TA"/>
    <n v="5"/>
    <s v="Typ"/>
    <n v="1"/>
    <s v="TA"/>
    <s v="Attchd"/>
    <s v="Fin"/>
    <n v="2"/>
    <n v="462"/>
    <s v="TA"/>
    <s v="TA"/>
    <s v="Y"/>
    <n v="150"/>
    <n v="0"/>
    <n v="0"/>
    <n v="0"/>
    <n v="0"/>
    <s v="GdPrv"/>
    <n v="0"/>
    <n v="2009"/>
    <s v="WD"/>
    <s v="Normal"/>
    <n v="0"/>
    <n v="0"/>
    <n v="1"/>
    <n v="3"/>
    <s v="Q2"/>
    <n v="29"/>
    <n v="29"/>
    <n v="1"/>
    <n v="2"/>
    <n v="1.1907308377896599"/>
    <n v="0.45646867371847"/>
    <n v="0.49197860962566797"/>
    <n v="0"/>
    <x v="269"/>
    <n v="108.98548822712623"/>
    <n v="124000"/>
    <n v="117840.377957214"/>
    <n v="6159.6220427859953"/>
    <n v="6159.6220427859953"/>
    <x v="1"/>
    <n v="272"/>
    <x v="3"/>
  </r>
  <r>
    <n v="636"/>
    <x v="2"/>
    <s v="RH"/>
    <n v="60"/>
    <n v="10896"/>
    <s v="Pave"/>
    <s v="Reg"/>
    <s v="Bnk"/>
    <s v="Inside"/>
    <s v="Gtl"/>
    <s v="SWISU"/>
    <s v="Feedr"/>
    <s v="2fmCon"/>
    <x v="4"/>
    <x v="3"/>
    <s v="Hip"/>
    <s v="CompShg"/>
    <s v="VinylSd"/>
    <s v="VinylSd"/>
    <s v="None"/>
    <n v="0"/>
    <s v="Fa"/>
    <s v="TA"/>
    <s v="CBlock"/>
    <s v="TA"/>
    <s v="Fa"/>
    <s v="No"/>
    <s v="LwQ"/>
    <n v="256"/>
    <s v="Unf"/>
    <n v="1440"/>
    <s v="GasA"/>
    <s v="Ex"/>
    <s v="Y"/>
    <s v="FuseA"/>
    <n v="1440"/>
    <n v="515"/>
    <n v="3395"/>
    <x v="0"/>
    <n v="0"/>
    <n v="0"/>
    <n v="2"/>
    <n v="0"/>
    <n v="8"/>
    <n v="2"/>
    <s v="Fa"/>
    <n v="14"/>
    <s v="Typ"/>
    <n v="0"/>
    <s v="No Fireplace"/>
    <s v="No Garage"/>
    <s v="No Garage"/>
    <n v="0"/>
    <n v="0"/>
    <s v="No Garage"/>
    <s v="No Garage"/>
    <s v="N"/>
    <n v="0"/>
    <n v="110"/>
    <n v="0"/>
    <n v="0"/>
    <n v="0"/>
    <s v="No Fence"/>
    <n v="0"/>
    <n v="2007"/>
    <s v="WD"/>
    <s v="Abnorml"/>
    <n v="0"/>
    <n v="0"/>
    <n v="1"/>
    <n v="4"/>
    <s v="Q1"/>
    <n v="93"/>
    <n v="12"/>
    <n v="1"/>
    <n v="2"/>
    <n v="1"/>
    <n v="0.42415316642120798"/>
    <n v="0.82222222222222197"/>
    <n v="0.11111111111111099"/>
    <x v="270"/>
    <n v="131.95079107728949"/>
    <n v="200000"/>
    <n v="193966.792268744"/>
    <n v="6033.2077312559995"/>
    <n v="6033.2077312559995"/>
    <x v="1"/>
    <n v="273"/>
    <x v="3"/>
  </r>
  <r>
    <n v="334"/>
    <x v="5"/>
    <s v="RM"/>
    <n v="59"/>
    <n v="8198"/>
    <s v="Missing"/>
    <s v="Reg"/>
    <s v="Lvl"/>
    <s v="FR3"/>
    <s v="Gtl"/>
    <s v="NridgHt"/>
    <s v="Norm"/>
    <s v="TwnhsE"/>
    <x v="3"/>
    <x v="0"/>
    <s v="Gable"/>
    <s v="CompShg"/>
    <s v="VinylSd"/>
    <s v="VinylSd"/>
    <s v="Stone"/>
    <n v="146"/>
    <s v="Gd"/>
    <s v="TA"/>
    <s v="PConc"/>
    <s v="Gd"/>
    <s v="TA"/>
    <s v="Av"/>
    <s v="GLQ"/>
    <n v="720"/>
    <s v="Unf"/>
    <n v="1358"/>
    <s v="GasA"/>
    <s v="Ex"/>
    <s v="Y"/>
    <s v="SBrkr"/>
    <n v="1358"/>
    <n v="0"/>
    <n v="1358"/>
    <x v="1"/>
    <n v="1"/>
    <n v="0"/>
    <n v="2"/>
    <n v="0"/>
    <n v="2"/>
    <n v="1"/>
    <s v="Gd"/>
    <n v="6"/>
    <s v="Typ"/>
    <n v="1"/>
    <s v="Gd"/>
    <s v="Attchd"/>
    <s v="RFn"/>
    <n v="2"/>
    <n v="484"/>
    <s v="TA"/>
    <s v="TA"/>
    <s v="Y"/>
    <n v="192"/>
    <n v="30"/>
    <n v="0"/>
    <n v="0"/>
    <n v="0"/>
    <s v="No Fence"/>
    <n v="0"/>
    <n v="2008"/>
    <s v="WD"/>
    <s v="Normal"/>
    <n v="0"/>
    <n v="0"/>
    <n v="1"/>
    <n v="4"/>
    <s v="Q3"/>
    <n v="4"/>
    <n v="4"/>
    <n v="1"/>
    <n v="2"/>
    <n v="0"/>
    <n v="1"/>
    <n v="0.46980854197348998"/>
    <n v="0.11111111111111099"/>
    <x v="271"/>
    <n v="133.77905942405184"/>
    <n v="207000"/>
    <n v="213031.09723165"/>
    <n v="-6031.0972316499974"/>
    <n v="6031.0972316499974"/>
    <x v="0"/>
    <n v="274"/>
    <x v="3"/>
  </r>
  <r>
    <n v="571"/>
    <x v="6"/>
    <s v="RL"/>
    <n v="74"/>
    <n v="13101"/>
    <s v="Missing"/>
    <s v="IR1"/>
    <s v="Lvl"/>
    <s v="Inside"/>
    <s v="Gtl"/>
    <s v="NAmes"/>
    <s v="Norm"/>
    <s v="Duplex"/>
    <x v="2"/>
    <x v="0"/>
    <s v="Gable"/>
    <s v="CompShg"/>
    <s v="HdBoard"/>
    <s v="HdBoard"/>
    <s v="BrkFace"/>
    <n v="108"/>
    <s v="TA"/>
    <s v="TA"/>
    <s v="CBlock"/>
    <s v="TA"/>
    <s v="TA"/>
    <s v="No"/>
    <s v="LwQ"/>
    <n v="231"/>
    <s v="Unf"/>
    <n v="1728"/>
    <s v="GasA"/>
    <s v="TA"/>
    <s v="Y"/>
    <s v="SBrkr"/>
    <n v="1728"/>
    <n v="0"/>
    <n v="1728"/>
    <x v="1"/>
    <n v="0"/>
    <n v="0"/>
    <n v="2"/>
    <n v="0"/>
    <n v="6"/>
    <n v="2"/>
    <s v="TA"/>
    <n v="10"/>
    <s v="Typ"/>
    <n v="0"/>
    <s v="No Fireplace"/>
    <s v="Detchd"/>
    <s v="Unf"/>
    <n v="2"/>
    <n v="576"/>
    <s v="TA"/>
    <s v="TA"/>
    <s v="Y"/>
    <n v="0"/>
    <n v="0"/>
    <n v="0"/>
    <n v="0"/>
    <n v="0"/>
    <s v="No Fence"/>
    <n v="0"/>
    <n v="2008"/>
    <s v="WD"/>
    <s v="Normal"/>
    <n v="0"/>
    <n v="0"/>
    <n v="1"/>
    <n v="2"/>
    <s v="Q4"/>
    <n v="43"/>
    <n v="43"/>
    <n v="1"/>
    <n v="2"/>
    <n v="0"/>
    <n v="1"/>
    <n v="0.86631944444444398"/>
    <n v="0"/>
    <x v="272"/>
    <n v="115.2518247571128"/>
    <n v="142600"/>
    <n v="148605.66791867299"/>
    <n v="-6005.6679186729889"/>
    <n v="6005.6679186729889"/>
    <x v="0"/>
    <n v="275"/>
    <x v="3"/>
  </r>
  <r>
    <n v="116"/>
    <x v="7"/>
    <s v="FV"/>
    <n v="34"/>
    <n v="3230"/>
    <s v="Pave"/>
    <s v="Reg"/>
    <s v="Lvl"/>
    <s v="Corner"/>
    <s v="Gtl"/>
    <s v="Somerst"/>
    <s v="Norm"/>
    <s v="TwnhsE"/>
    <x v="4"/>
    <x v="0"/>
    <s v="Gable"/>
    <s v="CompShg"/>
    <s v="MetalSd"/>
    <s v="MetalSd"/>
    <s v="BrkFace"/>
    <n v="1129"/>
    <s v="TA"/>
    <s v="TA"/>
    <s v="PConc"/>
    <s v="Gd"/>
    <s v="TA"/>
    <s v="No"/>
    <s v="GLQ"/>
    <n v="419"/>
    <s v="Unf"/>
    <n v="729"/>
    <s v="GasA"/>
    <s v="Gd"/>
    <s v="Y"/>
    <s v="SBrkr"/>
    <n v="729"/>
    <n v="0"/>
    <n v="1458"/>
    <x v="1"/>
    <n v="0"/>
    <n v="0"/>
    <n v="2"/>
    <n v="1"/>
    <n v="2"/>
    <n v="1"/>
    <s v="TA"/>
    <n v="5"/>
    <s v="Typ"/>
    <n v="1"/>
    <s v="Fa"/>
    <s v="Detchd"/>
    <s v="Unf"/>
    <n v="2"/>
    <n v="440"/>
    <s v="TA"/>
    <s v="TA"/>
    <s v="Y"/>
    <n v="0"/>
    <n v="32"/>
    <n v="0"/>
    <n v="0"/>
    <n v="0"/>
    <s v="No Fence"/>
    <n v="0"/>
    <n v="2007"/>
    <s v="WD"/>
    <s v="Normal"/>
    <n v="0"/>
    <n v="0"/>
    <n v="1"/>
    <n v="4"/>
    <s v="Q2"/>
    <n v="8"/>
    <n v="8"/>
    <n v="1"/>
    <n v="2"/>
    <n v="1"/>
    <n v="0.5"/>
    <n v="0.42524005486968502"/>
    <n v="0"/>
    <x v="273"/>
    <n v="125.37330285098624"/>
    <n v="176000"/>
    <n v="170007.68797271"/>
    <n v="5992.3120272899978"/>
    <n v="5992.3120272899978"/>
    <x v="1"/>
    <n v="276"/>
    <x v="3"/>
  </r>
  <r>
    <n v="1075"/>
    <x v="1"/>
    <s v="RL"/>
    <n v="74"/>
    <n v="8556"/>
    <s v="Missing"/>
    <s v="Reg"/>
    <s v="Lvl"/>
    <s v="Inside"/>
    <s v="Gtl"/>
    <s v="CollgCr"/>
    <s v="Norm"/>
    <s v="1Fam"/>
    <x v="3"/>
    <x v="0"/>
    <s v="Gable"/>
    <s v="CompShg"/>
    <s v="VinylSd"/>
    <s v="VinylSd"/>
    <s v="None"/>
    <n v="0"/>
    <s v="Gd"/>
    <s v="TA"/>
    <s v="PConc"/>
    <s v="Gd"/>
    <s v="TA"/>
    <s v="Av"/>
    <s v="Unf"/>
    <n v="0"/>
    <s v="Unf"/>
    <n v="1240"/>
    <s v="GasA"/>
    <s v="Ex"/>
    <s v="Y"/>
    <s v="SBrkr"/>
    <n v="1240"/>
    <n v="0"/>
    <n v="1240"/>
    <x v="1"/>
    <n v="0"/>
    <n v="0"/>
    <n v="2"/>
    <n v="0"/>
    <n v="2"/>
    <n v="1"/>
    <s v="Gd"/>
    <n v="5"/>
    <s v="Typ"/>
    <n v="0"/>
    <s v="No Fireplace"/>
    <s v="Attchd"/>
    <s v="RFn"/>
    <n v="3"/>
    <n v="826"/>
    <s v="TA"/>
    <s v="TA"/>
    <s v="Y"/>
    <n v="140"/>
    <n v="93"/>
    <n v="0"/>
    <n v="0"/>
    <n v="0"/>
    <s v="No Fence"/>
    <n v="0"/>
    <n v="2007"/>
    <s v="WD"/>
    <s v="Normal"/>
    <n v="0"/>
    <n v="0"/>
    <n v="1"/>
    <n v="4"/>
    <s v="Q2"/>
    <n v="1"/>
    <n v="1"/>
    <n v="1"/>
    <n v="0"/>
    <n v="0"/>
    <n v="1"/>
    <n v="1"/>
    <n v="0.11111111111111099"/>
    <x v="274"/>
    <n v="130.35289834344331"/>
    <n v="194000"/>
    <n v="188021.40127029599"/>
    <n v="5978.5987297040119"/>
    <n v="5978.5987297040119"/>
    <x v="1"/>
    <n v="277"/>
    <x v="3"/>
  </r>
  <r>
    <n v="286"/>
    <x v="7"/>
    <s v="FV"/>
    <n v="35"/>
    <n v="4251"/>
    <s v="Pave"/>
    <s v="IR1"/>
    <s v="Lvl"/>
    <s v="Inside"/>
    <s v="Gtl"/>
    <s v="Somerst"/>
    <s v="Norm"/>
    <s v="TwnhsE"/>
    <x v="3"/>
    <x v="0"/>
    <s v="Gable"/>
    <s v="CompShg"/>
    <s v="MetalSd"/>
    <s v="MetalSd"/>
    <s v="None"/>
    <n v="0"/>
    <s v="Gd"/>
    <s v="TA"/>
    <s v="PConc"/>
    <s v="Gd"/>
    <s v="TA"/>
    <s v="No"/>
    <s v="Unf"/>
    <n v="0"/>
    <s v="Unf"/>
    <n v="625"/>
    <s v="GasA"/>
    <s v="Ex"/>
    <s v="Y"/>
    <s v="SBrkr"/>
    <n v="625"/>
    <n v="0"/>
    <n v="1250"/>
    <x v="1"/>
    <n v="0"/>
    <n v="0"/>
    <n v="2"/>
    <n v="1"/>
    <n v="2"/>
    <n v="1"/>
    <s v="Gd"/>
    <n v="5"/>
    <s v="Typ"/>
    <n v="0"/>
    <s v="No Fireplace"/>
    <s v="Detchd"/>
    <s v="RFn"/>
    <n v="2"/>
    <n v="528"/>
    <s v="TA"/>
    <s v="TA"/>
    <s v="Y"/>
    <n v="0"/>
    <n v="54"/>
    <n v="0"/>
    <n v="0"/>
    <n v="0"/>
    <s v="No Fence"/>
    <n v="0"/>
    <n v="2007"/>
    <s v="New"/>
    <s v="Partial"/>
    <n v="0"/>
    <n v="0"/>
    <n v="1"/>
    <n v="4"/>
    <s v="Q2"/>
    <n v="1"/>
    <n v="0"/>
    <n v="1"/>
    <n v="0"/>
    <n v="1"/>
    <n v="0.5"/>
    <n v="1"/>
    <n v="0.11111111111111099"/>
    <x v="275"/>
    <n v="122.08925388410501"/>
    <n v="164700"/>
    <n v="170676.52001035001"/>
    <n v="-5976.5200103500101"/>
    <n v="5976.5200103500101"/>
    <x v="0"/>
    <n v="278"/>
    <x v="3"/>
  </r>
  <r>
    <n v="301"/>
    <x v="2"/>
    <s v="RL"/>
    <n v="90"/>
    <n v="15750"/>
    <s v="Missing"/>
    <s v="Reg"/>
    <s v="Lvl"/>
    <s v="Corner"/>
    <s v="Gtl"/>
    <s v="Crawfor"/>
    <s v="Norm"/>
    <s v="2fmCon"/>
    <x v="2"/>
    <x v="0"/>
    <s v="Hip"/>
    <s v="CompShg"/>
    <s v="MetalSd"/>
    <s v="MetalSd"/>
    <s v="BrkFace"/>
    <n v="56"/>
    <s v="TA"/>
    <s v="TA"/>
    <s v="CBlock"/>
    <s v="TA"/>
    <s v="TA"/>
    <s v="Mn"/>
    <s v="BLQ"/>
    <n v="841"/>
    <s v="Unf"/>
    <n v="1165"/>
    <s v="GasA"/>
    <s v="TA"/>
    <s v="Y"/>
    <s v="SBrkr"/>
    <n v="1336"/>
    <n v="0"/>
    <n v="1336"/>
    <x v="1"/>
    <n v="1"/>
    <n v="0"/>
    <n v="1"/>
    <n v="0"/>
    <n v="2"/>
    <n v="1"/>
    <s v="TA"/>
    <n v="5"/>
    <s v="Typ"/>
    <n v="2"/>
    <s v="Gd"/>
    <s v="Attchd"/>
    <s v="Unf"/>
    <n v="1"/>
    <n v="375"/>
    <s v="TA"/>
    <s v="TA"/>
    <s v="Y"/>
    <n v="0"/>
    <n v="0"/>
    <n v="0"/>
    <n v="0"/>
    <n v="0"/>
    <s v="No Fence"/>
    <n v="0"/>
    <n v="2006"/>
    <s v="WD"/>
    <s v="Normal"/>
    <n v="0"/>
    <n v="0"/>
    <n v="1"/>
    <n v="2"/>
    <s v="Q2"/>
    <n v="53"/>
    <n v="53"/>
    <n v="1"/>
    <n v="2"/>
    <n v="0"/>
    <n v="1"/>
    <n v="0.27811158798283298"/>
    <n v="0"/>
    <x v="276"/>
    <n v="119.77325740176896"/>
    <n v="157000"/>
    <n v="162946.06951237499"/>
    <n v="-5946.0695123749902"/>
    <n v="5946.0695123749902"/>
    <x v="0"/>
    <n v="279"/>
    <x v="3"/>
  </r>
  <r>
    <n v="376"/>
    <x v="11"/>
    <s v="RL"/>
    <n v="69"/>
    <n v="10020"/>
    <s v="Missing"/>
    <s v="IR1"/>
    <s v="Low"/>
    <s v="Inside"/>
    <s v="Sev"/>
    <s v="Edwards"/>
    <s v="Norm"/>
    <s v="1Fam"/>
    <x v="7"/>
    <x v="7"/>
    <s v="Gable"/>
    <s v="CompShg"/>
    <s v="Wd Sdng"/>
    <s v="Wd Sdng"/>
    <s v="None"/>
    <n v="0"/>
    <s v="Fa"/>
    <s v="Fa"/>
    <s v="BrkTil"/>
    <s v="Fa"/>
    <s v="Po"/>
    <s v="Gd"/>
    <s v="BLQ"/>
    <n v="350"/>
    <s v="Unf"/>
    <n v="683"/>
    <s v="GasA"/>
    <s v="Gd"/>
    <s v="N"/>
    <s v="FuseA"/>
    <n v="904"/>
    <n v="0"/>
    <n v="904"/>
    <x v="1"/>
    <n v="1"/>
    <n v="0"/>
    <n v="0"/>
    <n v="1"/>
    <n v="1"/>
    <n v="1"/>
    <s v="Fa"/>
    <n v="4"/>
    <s v="Maj1"/>
    <n v="0"/>
    <s v="No Fireplace"/>
    <s v="No Garage"/>
    <s v="No Garage"/>
    <n v="0"/>
    <n v="0"/>
    <s v="No Garage"/>
    <s v="No Garage"/>
    <s v="Y"/>
    <n v="0"/>
    <n v="0"/>
    <n v="0"/>
    <n v="0"/>
    <n v="0"/>
    <s v="No Fence"/>
    <n v="0"/>
    <n v="2009"/>
    <s v="WD"/>
    <s v="Normal"/>
    <n v="0"/>
    <n v="0"/>
    <n v="1"/>
    <n v="1"/>
    <s v="Q1"/>
    <n v="87"/>
    <n v="59"/>
    <n v="1"/>
    <n v="2"/>
    <n v="0"/>
    <n v="1"/>
    <n v="0.487554904831625"/>
    <n v="0"/>
    <x v="277"/>
    <n v="82.06007961860098"/>
    <n v="61000"/>
    <n v="55090.1683234175"/>
    <n v="5909.8316765825002"/>
    <n v="5909.8316765825002"/>
    <x v="1"/>
    <n v="280"/>
    <x v="3"/>
  </r>
  <r>
    <n v="257"/>
    <x v="0"/>
    <s v="FV"/>
    <n v="64"/>
    <n v="8791"/>
    <s v="Missing"/>
    <s v="IR1"/>
    <s v="Lvl"/>
    <s v="Inside"/>
    <s v="Gtl"/>
    <s v="Somerst"/>
    <s v="Norm"/>
    <s v="1Fam"/>
    <x v="4"/>
    <x v="0"/>
    <s v="Gable"/>
    <s v="CompShg"/>
    <s v="VinylSd"/>
    <s v="VinylSd"/>
    <s v="None"/>
    <n v="0"/>
    <s v="Gd"/>
    <s v="TA"/>
    <s v="PConc"/>
    <s v="Gd"/>
    <s v="TA"/>
    <s v="No"/>
    <s v="Rec"/>
    <n v="503"/>
    <s v="Unf"/>
    <n v="864"/>
    <s v="GasA"/>
    <s v="Ex"/>
    <s v="Y"/>
    <s v="SBrkr"/>
    <n v="864"/>
    <n v="0"/>
    <n v="1728"/>
    <x v="1"/>
    <n v="0"/>
    <n v="0"/>
    <n v="2"/>
    <n v="1"/>
    <n v="3"/>
    <n v="1"/>
    <s v="Gd"/>
    <n v="7"/>
    <s v="Typ"/>
    <n v="0"/>
    <s v="No Fireplace"/>
    <s v="Attchd"/>
    <s v="RFn"/>
    <n v="2"/>
    <n v="673"/>
    <s v="TA"/>
    <s v="TA"/>
    <s v="Y"/>
    <n v="216"/>
    <n v="56"/>
    <n v="0"/>
    <n v="0"/>
    <n v="0"/>
    <s v="No Fence"/>
    <n v="0"/>
    <n v="2008"/>
    <s v="WD"/>
    <s v="Normal"/>
    <n v="0"/>
    <n v="0"/>
    <n v="1"/>
    <n v="4"/>
    <s v="Q2"/>
    <n v="5"/>
    <n v="5"/>
    <n v="1"/>
    <n v="2"/>
    <n v="1"/>
    <n v="0.5"/>
    <n v="0.41782407407407401"/>
    <n v="0.11111111111111099"/>
    <x v="278"/>
    <n v="133.90822101126449"/>
    <n v="207500"/>
    <n v="201598.80360350601"/>
    <n v="5901.1963964939932"/>
    <n v="5901.1963964939932"/>
    <x v="1"/>
    <n v="281"/>
    <x v="3"/>
  </r>
  <r>
    <n v="87"/>
    <x v="0"/>
    <s v="RL"/>
    <n v="122"/>
    <n v="11911"/>
    <s v="Missing"/>
    <s v="IR2"/>
    <s v="Lvl"/>
    <s v="Inside"/>
    <s v="Gtl"/>
    <s v="Gilbert"/>
    <s v="Norm"/>
    <s v="1Fam"/>
    <x v="4"/>
    <x v="0"/>
    <s v="Gable"/>
    <s v="CompShg"/>
    <s v="VinylSd"/>
    <s v="VinylSd"/>
    <s v="None"/>
    <n v="0"/>
    <s v="Gd"/>
    <s v="TA"/>
    <s v="PConc"/>
    <s v="Gd"/>
    <s v="TA"/>
    <s v="Av"/>
    <s v="Unf"/>
    <n v="0"/>
    <s v="Unf"/>
    <n v="684"/>
    <s v="GasA"/>
    <s v="Ex"/>
    <s v="Y"/>
    <s v="SBrkr"/>
    <n v="684"/>
    <n v="0"/>
    <n v="1560"/>
    <x v="1"/>
    <n v="0"/>
    <n v="0"/>
    <n v="2"/>
    <n v="1"/>
    <n v="3"/>
    <n v="1"/>
    <s v="Gd"/>
    <n v="6"/>
    <s v="Typ"/>
    <n v="1"/>
    <s v="Gd"/>
    <s v="BuiltIn"/>
    <s v="Fin"/>
    <n v="2"/>
    <n v="400"/>
    <s v="TA"/>
    <s v="TA"/>
    <s v="Y"/>
    <n v="100"/>
    <n v="38"/>
    <n v="0"/>
    <n v="0"/>
    <n v="0"/>
    <s v="No Fence"/>
    <n v="0"/>
    <n v="2009"/>
    <s v="WD"/>
    <s v="Normal"/>
    <n v="0"/>
    <n v="0"/>
    <n v="1"/>
    <n v="4"/>
    <s v="Q1"/>
    <n v="4"/>
    <n v="4"/>
    <n v="1"/>
    <n v="0"/>
    <n v="1.28070175438596"/>
    <n v="0.43846153846153801"/>
    <n v="1"/>
    <n v="0.11111111111111099"/>
    <x v="279"/>
    <n v="124.80146957150112"/>
    <n v="174000"/>
    <n v="179895.436982118"/>
    <n v="-5895.4369821180007"/>
    <n v="5895.4369821180007"/>
    <x v="0"/>
    <n v="282"/>
    <x v="3"/>
  </r>
  <r>
    <n v="468"/>
    <x v="4"/>
    <s v="RL"/>
    <n v="79"/>
    <n v="9480"/>
    <s v="Missing"/>
    <s v="Reg"/>
    <s v="Lvl"/>
    <s v="Inside"/>
    <s v="Gtl"/>
    <s v="NAmes"/>
    <s v="Artery"/>
    <s v="1Fam"/>
    <x v="2"/>
    <x v="3"/>
    <s v="Gable"/>
    <s v="CompShg"/>
    <s v="MetalSd"/>
    <s v="MetalSd"/>
    <s v="Stone"/>
    <n v="224"/>
    <s v="TA"/>
    <s v="TA"/>
    <s v="CBlock"/>
    <s v="TA"/>
    <s v="TA"/>
    <s v="No"/>
    <s v="LwQ"/>
    <n v="386"/>
    <s v="Unf"/>
    <n v="728"/>
    <s v="GasA"/>
    <s v="Ex"/>
    <s v="Y"/>
    <s v="SBrkr"/>
    <n v="888"/>
    <n v="0"/>
    <n v="1644"/>
    <x v="1"/>
    <n v="0"/>
    <n v="0"/>
    <n v="1"/>
    <n v="1"/>
    <n v="3"/>
    <n v="1"/>
    <s v="Gd"/>
    <n v="7"/>
    <s v="Typ"/>
    <n v="2"/>
    <s v="Gd"/>
    <s v="Attchd"/>
    <s v="Unf"/>
    <n v="1"/>
    <n v="312"/>
    <s v="TA"/>
    <s v="TA"/>
    <s v="Y"/>
    <n v="168"/>
    <n v="0"/>
    <n v="0"/>
    <n v="0"/>
    <n v="0"/>
    <s v="No Fence"/>
    <n v="0"/>
    <n v="2007"/>
    <s v="WD"/>
    <s v="Normal"/>
    <n v="0"/>
    <n v="0"/>
    <n v="1"/>
    <n v="4"/>
    <s v="Q2"/>
    <n v="65"/>
    <n v="12"/>
    <n v="1"/>
    <n v="2"/>
    <n v="0.85135135135135098"/>
    <n v="0.54014598540145997"/>
    <n v="0.46978021978022"/>
    <n v="0.11111111111111099"/>
    <x v="280"/>
    <n v="116.5024476872118"/>
    <n v="146500"/>
    <n v="152376.945543629"/>
    <n v="-5876.9455436290009"/>
    <n v="5876.9455436290009"/>
    <x v="0"/>
    <n v="283"/>
    <x v="3"/>
  </r>
  <r>
    <n v="192"/>
    <x v="0"/>
    <s v="RL"/>
    <n v="69"/>
    <n v="7472"/>
    <s v="Missing"/>
    <s v="IR1"/>
    <s v="Lvl"/>
    <s v="CulDSac"/>
    <s v="Gtl"/>
    <s v="NAmes"/>
    <s v="Norm"/>
    <s v="1Fam"/>
    <x v="3"/>
    <x v="5"/>
    <s v="Gable"/>
    <s v="CompShg"/>
    <s v="HdBoard"/>
    <s v="HdBoard"/>
    <s v="BrkFace"/>
    <n v="138"/>
    <s v="TA"/>
    <s v="TA"/>
    <s v="CBlock"/>
    <s v="TA"/>
    <s v="TA"/>
    <s v="No"/>
    <s v="ALQ"/>
    <n v="626"/>
    <s v="Unf"/>
    <n v="725"/>
    <s v="GasA"/>
    <s v="Gd"/>
    <s v="Y"/>
    <s v="SBrkr"/>
    <n v="725"/>
    <n v="0"/>
    <n v="1479"/>
    <x v="1"/>
    <n v="1"/>
    <n v="0"/>
    <n v="1"/>
    <n v="1"/>
    <n v="4"/>
    <n v="1"/>
    <s v="Gd"/>
    <n v="7"/>
    <s v="Typ"/>
    <n v="0"/>
    <s v="No Fireplace"/>
    <s v="Attchd"/>
    <s v="Fin"/>
    <n v="2"/>
    <n v="484"/>
    <s v="TA"/>
    <s v="TA"/>
    <s v="Y"/>
    <n v="0"/>
    <n v="32"/>
    <n v="0"/>
    <n v="0"/>
    <n v="0"/>
    <s v="No Fence"/>
    <n v="0"/>
    <n v="2007"/>
    <s v="WD"/>
    <s v="Normal"/>
    <n v="0"/>
    <n v="0"/>
    <n v="1"/>
    <n v="4"/>
    <s v="Q2"/>
    <n v="35"/>
    <n v="3"/>
    <n v="1"/>
    <n v="2"/>
    <n v="1.04"/>
    <n v="0.49019607843137297"/>
    <n v="0.13655172413793101"/>
    <n v="0"/>
    <x v="281"/>
    <n v="127.62246515677394"/>
    <n v="184000"/>
    <n v="189876.16601107101"/>
    <n v="-5876.1660110710072"/>
    <n v="5876.1660110710072"/>
    <x v="0"/>
    <n v="284"/>
    <x v="3"/>
  </r>
  <r>
    <n v="860"/>
    <x v="0"/>
    <s v="RL"/>
    <n v="69"/>
    <n v="11029"/>
    <s v="Missing"/>
    <s v="IR1"/>
    <s v="Lvl"/>
    <s v="Corner"/>
    <s v="Gtl"/>
    <s v="NWAmes"/>
    <s v="PosA"/>
    <s v="1Fam"/>
    <x v="4"/>
    <x v="3"/>
    <s v="Gable"/>
    <s v="CompShg"/>
    <s v="HdBoard"/>
    <s v="HdBoard"/>
    <s v="BrkFace"/>
    <n v="220"/>
    <s v="TA"/>
    <s v="TA"/>
    <s v="CBlock"/>
    <s v="TA"/>
    <s v="TA"/>
    <s v="Mn"/>
    <s v="BLQ"/>
    <n v="619"/>
    <s v="Unf"/>
    <n v="1054"/>
    <s v="GasA"/>
    <s v="TA"/>
    <s v="Y"/>
    <s v="SBrkr"/>
    <n v="1512"/>
    <n v="0"/>
    <n v="2654"/>
    <x v="0"/>
    <n v="1"/>
    <n v="0"/>
    <n v="2"/>
    <n v="1"/>
    <n v="4"/>
    <n v="1"/>
    <s v="Gd"/>
    <n v="9"/>
    <s v="Typ"/>
    <n v="1"/>
    <s v="Gd"/>
    <s v="Attchd"/>
    <s v="Unf"/>
    <n v="2"/>
    <n v="619"/>
    <s v="TA"/>
    <s v="TA"/>
    <s v="Y"/>
    <n v="0"/>
    <n v="65"/>
    <n v="0"/>
    <n v="0"/>
    <n v="222"/>
    <s v="No Fence"/>
    <n v="0"/>
    <n v="2006"/>
    <s v="WD"/>
    <s v="Normal"/>
    <n v="0"/>
    <n v="0"/>
    <n v="1"/>
    <n v="3"/>
    <s v="Q3"/>
    <n v="38"/>
    <n v="22"/>
    <n v="1"/>
    <n v="2"/>
    <n v="0.75529100529100501"/>
    <n v="0.56970610399397104"/>
    <n v="0.41271347248576901"/>
    <n v="0"/>
    <x v="282"/>
    <n v="144.26999059072136"/>
    <n v="250000"/>
    <n v="244127.30093089701"/>
    <n v="5872.6990691029932"/>
    <n v="5872.6990691029932"/>
    <x v="1"/>
    <n v="285"/>
    <x v="3"/>
  </r>
  <r>
    <n v="979"/>
    <x v="1"/>
    <s v="RL"/>
    <n v="68"/>
    <n v="9450"/>
    <s v="Missing"/>
    <s v="Reg"/>
    <s v="Bnk"/>
    <s v="Inside"/>
    <s v="Mod"/>
    <s v="Edwards"/>
    <s v="Norm"/>
    <s v="1Fam"/>
    <x v="6"/>
    <x v="0"/>
    <s v="Gable"/>
    <s v="CompShg"/>
    <s v="MetalSd"/>
    <s v="MetalSd"/>
    <s v="None"/>
    <n v="0"/>
    <s v="TA"/>
    <s v="TA"/>
    <s v="CBlock"/>
    <s v="TA"/>
    <s v="TA"/>
    <s v="No"/>
    <s v="LwQ"/>
    <n v="552"/>
    <s v="Unf"/>
    <n v="894"/>
    <s v="GasA"/>
    <s v="Ex"/>
    <s v="Y"/>
    <s v="SBrkr"/>
    <n v="894"/>
    <n v="0"/>
    <n v="894"/>
    <x v="1"/>
    <n v="0"/>
    <n v="0"/>
    <n v="1"/>
    <n v="0"/>
    <n v="3"/>
    <n v="1"/>
    <s v="TA"/>
    <n v="5"/>
    <s v="Typ"/>
    <n v="0"/>
    <s v="No Fireplace"/>
    <s v="Detchd"/>
    <s v="Unf"/>
    <n v="2"/>
    <n v="400"/>
    <s v="TA"/>
    <s v="TA"/>
    <s v="Y"/>
    <n v="0"/>
    <n v="0"/>
    <n v="0"/>
    <n v="0"/>
    <n v="0"/>
    <s v="No Fence"/>
    <n v="0"/>
    <n v="2007"/>
    <s v="WD"/>
    <s v="Abnorml"/>
    <n v="0"/>
    <n v="0"/>
    <n v="1"/>
    <n v="2"/>
    <s v="Q2"/>
    <n v="53"/>
    <n v="53"/>
    <n v="1"/>
    <n v="2"/>
    <n v="0"/>
    <n v="1"/>
    <n v="0.38255033557047002"/>
    <n v="0.11111111111111099"/>
    <x v="283"/>
    <n v="103.88601182540849"/>
    <n v="110000"/>
    <n v="104169.70402379399"/>
    <n v="5830.2959762060054"/>
    <n v="5830.2959762060054"/>
    <x v="1"/>
    <n v="286"/>
    <x v="3"/>
  </r>
  <r>
    <n v="1097"/>
    <x v="4"/>
    <s v="RM"/>
    <n v="60"/>
    <n v="6882"/>
    <s v="Missing"/>
    <s v="Reg"/>
    <s v="Lvl"/>
    <s v="Inside"/>
    <s v="Gtl"/>
    <s v="IDOTRR"/>
    <s v="Norm"/>
    <s v="1Fam"/>
    <x v="4"/>
    <x v="3"/>
    <s v="Gable"/>
    <s v="CompShg"/>
    <s v="Wd Sdng"/>
    <s v="Wd Sdng"/>
    <s v="None"/>
    <n v="0"/>
    <s v="TA"/>
    <s v="TA"/>
    <s v="PConc"/>
    <s v="TA"/>
    <s v="TA"/>
    <s v="No"/>
    <s v="Unf"/>
    <n v="0"/>
    <s v="Unf"/>
    <n v="684"/>
    <s v="GasA"/>
    <s v="TA"/>
    <s v="Y"/>
    <s v="SBrkr"/>
    <n v="773"/>
    <n v="0"/>
    <n v="1355"/>
    <x v="1"/>
    <n v="0"/>
    <n v="0"/>
    <n v="1"/>
    <n v="1"/>
    <n v="3"/>
    <n v="1"/>
    <s v="Gd"/>
    <n v="7"/>
    <s v="Typ"/>
    <n v="0"/>
    <s v="No Fireplace"/>
    <s v="No Garage"/>
    <s v="No Garage"/>
    <n v="0"/>
    <n v="0"/>
    <s v="No Garage"/>
    <s v="No Garage"/>
    <s v="Y"/>
    <n v="136"/>
    <n v="0"/>
    <n v="115"/>
    <n v="0"/>
    <n v="0"/>
    <s v="No Fence"/>
    <n v="0"/>
    <n v="2007"/>
    <s v="WD"/>
    <s v="Normal"/>
    <n v="0"/>
    <n v="0"/>
    <n v="1"/>
    <n v="4"/>
    <s v="Q1"/>
    <n v="93"/>
    <n v="1"/>
    <n v="1"/>
    <n v="0"/>
    <n v="0.75291073738680503"/>
    <n v="0.57047970479704802"/>
    <n v="1"/>
    <n v="0"/>
    <x v="284"/>
    <n v="110.03262868050039"/>
    <n v="127000"/>
    <n v="121317.257913373"/>
    <n v="5682.7420866269968"/>
    <n v="5682.7420866269968"/>
    <x v="1"/>
    <n v="287"/>
    <x v="3"/>
  </r>
  <r>
    <n v="36"/>
    <x v="0"/>
    <s v="RL"/>
    <n v="108"/>
    <n v="13418"/>
    <s v="Missing"/>
    <s v="Reg"/>
    <s v="Lvl"/>
    <s v="Inside"/>
    <s v="Gtl"/>
    <s v="NridgHt"/>
    <s v="Norm"/>
    <s v="1Fam"/>
    <x v="1"/>
    <x v="0"/>
    <s v="Gable"/>
    <s v="CompShg"/>
    <s v="VinylSd"/>
    <s v="VinylSd"/>
    <s v="Stone"/>
    <n v="132"/>
    <s v="Gd"/>
    <s v="TA"/>
    <s v="PConc"/>
    <s v="Ex"/>
    <s v="TA"/>
    <s v="Av"/>
    <s v="Unf"/>
    <n v="0"/>
    <s v="Unf"/>
    <n v="1117"/>
    <s v="GasA"/>
    <s v="Ex"/>
    <s v="Y"/>
    <s v="SBrkr"/>
    <n v="1132"/>
    <n v="0"/>
    <n v="2452"/>
    <x v="0"/>
    <n v="0"/>
    <n v="0"/>
    <n v="3"/>
    <n v="1"/>
    <n v="4"/>
    <n v="1"/>
    <s v="Gd"/>
    <n v="9"/>
    <s v="Typ"/>
    <n v="1"/>
    <s v="Gd"/>
    <s v="BuiltIn"/>
    <s v="Fin"/>
    <n v="3"/>
    <n v="691"/>
    <s v="TA"/>
    <s v="TA"/>
    <s v="Y"/>
    <n v="113"/>
    <n v="32"/>
    <n v="0"/>
    <n v="0"/>
    <n v="0"/>
    <s v="No Fence"/>
    <n v="0"/>
    <n v="2006"/>
    <s v="WD"/>
    <s v="Normal"/>
    <n v="0"/>
    <n v="0"/>
    <n v="1"/>
    <n v="4"/>
    <s v="Q3"/>
    <n v="2"/>
    <n v="1"/>
    <n v="1"/>
    <n v="0"/>
    <n v="1.1660777385159"/>
    <n v="0.46166394779771602"/>
    <n v="1"/>
    <n v="0.22222222222222199"/>
    <x v="285"/>
    <n v="157.030275188264"/>
    <n v="309000"/>
    <n v="303325.26913996"/>
    <n v="5674.7308600399992"/>
    <n v="5674.7308600399992"/>
    <x v="1"/>
    <n v="288"/>
    <x v="3"/>
  </r>
  <r>
    <n v="305"/>
    <x v="9"/>
    <s v="RM"/>
    <n v="87"/>
    <n v="18386"/>
    <s v="Missing"/>
    <s v="Reg"/>
    <s v="Lvl"/>
    <s v="Inside"/>
    <s v="Gtl"/>
    <s v="OldTown"/>
    <s v="Norm"/>
    <s v="1Fam"/>
    <x v="3"/>
    <x v="5"/>
    <s v="Gable"/>
    <s v="CompShg"/>
    <s v="CemntBd"/>
    <s v="CmentBd"/>
    <s v="None"/>
    <n v="0"/>
    <s v="TA"/>
    <s v="TA"/>
    <s v="BrkTil"/>
    <s v="TA"/>
    <s v="TA"/>
    <s v="No"/>
    <s v="Unf"/>
    <n v="0"/>
    <s v="Unf"/>
    <n v="1470"/>
    <s v="GasA"/>
    <s v="Ex"/>
    <s v="Y"/>
    <s v="SBrkr"/>
    <n v="1675"/>
    <n v="0"/>
    <n v="3493"/>
    <x v="0"/>
    <n v="0"/>
    <n v="0"/>
    <n v="3"/>
    <n v="0"/>
    <n v="3"/>
    <n v="1"/>
    <s v="Gd"/>
    <n v="10"/>
    <s v="Typ"/>
    <n v="1"/>
    <s v="Ex"/>
    <s v="Attchd"/>
    <s v="Unf"/>
    <n v="3"/>
    <n v="870"/>
    <s v="TA"/>
    <s v="TA"/>
    <s v="Y"/>
    <n v="302"/>
    <n v="0"/>
    <n v="0"/>
    <n v="0"/>
    <n v="0"/>
    <s v="No Fence"/>
    <n v="0"/>
    <n v="2008"/>
    <s v="WD"/>
    <s v="Normal"/>
    <n v="0"/>
    <n v="0"/>
    <n v="1"/>
    <n v="4"/>
    <s v="Q2"/>
    <n v="128"/>
    <n v="6"/>
    <n v="2"/>
    <n v="0"/>
    <n v="1.0853731343283599"/>
    <n v="0.47953048955053001"/>
    <n v="1"/>
    <n v="0.22222222222222199"/>
    <x v="286"/>
    <n v="154.14477437222499"/>
    <n v="295000"/>
    <n v="300657.48300140799"/>
    <n v="-5657.4830014079926"/>
    <n v="5657.4830014079926"/>
    <x v="0"/>
    <n v="289"/>
    <x v="3"/>
  </r>
  <r>
    <n v="591"/>
    <x v="0"/>
    <s v="RL"/>
    <n v="64"/>
    <n v="8320"/>
    <s v="Missing"/>
    <s v="Reg"/>
    <s v="Lvl"/>
    <s v="Inside"/>
    <s v="Gtl"/>
    <s v="CollgCr"/>
    <s v="Norm"/>
    <s v="1Fam"/>
    <x v="3"/>
    <x v="0"/>
    <s v="Gable"/>
    <s v="CompShg"/>
    <s v="VinylSd"/>
    <s v="VinylSd"/>
    <s v="None"/>
    <n v="0"/>
    <s v="Gd"/>
    <s v="TA"/>
    <s v="PConc"/>
    <s v="Gd"/>
    <s v="TA"/>
    <s v="No"/>
    <s v="GLQ"/>
    <n v="490"/>
    <s v="Unf"/>
    <n v="770"/>
    <s v="GasA"/>
    <s v="Ex"/>
    <s v="Y"/>
    <s v="SBrkr"/>
    <n v="770"/>
    <n v="0"/>
    <n v="1582"/>
    <x v="1"/>
    <n v="0"/>
    <n v="0"/>
    <n v="2"/>
    <n v="1"/>
    <n v="3"/>
    <n v="1"/>
    <s v="Gd"/>
    <n v="6"/>
    <s v="Typ"/>
    <n v="0"/>
    <s v="No Fireplace"/>
    <s v="Attchd"/>
    <s v="RFn"/>
    <n v="2"/>
    <n v="520"/>
    <s v="TA"/>
    <s v="TA"/>
    <s v="Y"/>
    <n v="0"/>
    <n v="45"/>
    <n v="0"/>
    <n v="0"/>
    <n v="0"/>
    <s v="No Fence"/>
    <n v="0"/>
    <n v="2008"/>
    <s v="WD"/>
    <s v="Normal"/>
    <n v="0"/>
    <n v="0"/>
    <n v="1"/>
    <n v="4"/>
    <s v="Q3"/>
    <n v="4"/>
    <n v="4"/>
    <n v="1"/>
    <n v="2"/>
    <n v="1.05454545454545"/>
    <n v="0.48672566371681403"/>
    <n v="0.36363636363636398"/>
    <n v="0.11111111111111099"/>
    <x v="287"/>
    <n v="128.14797738270084"/>
    <n v="185900"/>
    <n v="191545.35074197501"/>
    <n v="-5645.3507419750094"/>
    <n v="5645.3507419750094"/>
    <x v="0"/>
    <n v="290"/>
    <x v="3"/>
  </r>
  <r>
    <n v="824"/>
    <x v="3"/>
    <s v="RL"/>
    <n v="60"/>
    <n v="9900"/>
    <s v="Missing"/>
    <s v="Reg"/>
    <s v="Lvl"/>
    <s v="Inside"/>
    <s v="Gtl"/>
    <s v="SWISU"/>
    <s v="Norm"/>
    <s v="1Fam"/>
    <x v="4"/>
    <x v="3"/>
    <s v="Gable"/>
    <s v="CompShg"/>
    <s v="VinylSd"/>
    <s v="VinylSd"/>
    <s v="None"/>
    <n v="0"/>
    <s v="TA"/>
    <s v="TA"/>
    <s v="BrkTil"/>
    <s v="TA"/>
    <s v="TA"/>
    <s v="No"/>
    <s v="Unf"/>
    <n v="0"/>
    <s v="Unf"/>
    <n v="778"/>
    <s v="GasA"/>
    <s v="TA"/>
    <s v="Y"/>
    <s v="SBrkr"/>
    <n v="944"/>
    <n v="0"/>
    <n v="1489"/>
    <x v="1"/>
    <n v="0"/>
    <n v="0"/>
    <n v="2"/>
    <n v="0"/>
    <n v="3"/>
    <n v="1"/>
    <s v="TA"/>
    <n v="7"/>
    <s v="Typ"/>
    <n v="1"/>
    <s v="Gd"/>
    <s v="Detchd"/>
    <s v="Unf"/>
    <n v="1"/>
    <n v="240"/>
    <s v="TA"/>
    <s v="TA"/>
    <s v="Y"/>
    <n v="335"/>
    <n v="0"/>
    <n v="0"/>
    <n v="0"/>
    <n v="0"/>
    <s v="GdWo"/>
    <n v="0"/>
    <n v="2009"/>
    <s v="WD"/>
    <s v="Normal"/>
    <n v="0"/>
    <n v="0"/>
    <n v="1"/>
    <n v="1"/>
    <s v="Q3"/>
    <n v="69"/>
    <n v="59"/>
    <n v="1"/>
    <n v="0"/>
    <n v="0.57733050847457601"/>
    <n v="0.63398253861652099"/>
    <n v="1"/>
    <n v="0"/>
    <x v="288"/>
    <n v="114.24302208851468"/>
    <n v="139500"/>
    <n v="144989.49724946401"/>
    <n v="-5489.4972494640097"/>
    <n v="5489.4972494640097"/>
    <x v="0"/>
    <n v="291"/>
    <x v="3"/>
  </r>
  <r>
    <n v="314"/>
    <x v="1"/>
    <s v="RL"/>
    <n v="150"/>
    <n v="215245"/>
    <s v="Missing"/>
    <s v="IR3"/>
    <s v="Low"/>
    <s v="Inside"/>
    <s v="Sev"/>
    <s v="Timber"/>
    <s v="Norm"/>
    <s v="1Fam"/>
    <x v="3"/>
    <x v="0"/>
    <s v="Hip"/>
    <s v="CompShg"/>
    <s v="BrkFace"/>
    <s v="BrkFace"/>
    <s v="None"/>
    <n v="0"/>
    <s v="TA"/>
    <s v="TA"/>
    <s v="CBlock"/>
    <s v="Gd"/>
    <s v="TA"/>
    <s v="Gd"/>
    <s v="ALQ"/>
    <n v="1236"/>
    <s v="Rec"/>
    <n v="2136"/>
    <s v="GasW"/>
    <s v="TA"/>
    <s v="Y"/>
    <s v="SBrkr"/>
    <n v="2036"/>
    <n v="0"/>
    <n v="2036"/>
    <x v="0"/>
    <n v="2"/>
    <n v="0"/>
    <n v="2"/>
    <n v="0"/>
    <n v="3"/>
    <n v="1"/>
    <s v="TA"/>
    <n v="8"/>
    <s v="Typ"/>
    <n v="2"/>
    <s v="Gd"/>
    <s v="Attchd"/>
    <s v="RFn"/>
    <n v="2"/>
    <n v="513"/>
    <s v="TA"/>
    <s v="TA"/>
    <s v="Y"/>
    <n v="0"/>
    <n v="0"/>
    <n v="0"/>
    <n v="0"/>
    <n v="0"/>
    <s v="No Fence"/>
    <n v="0"/>
    <n v="2009"/>
    <s v="WD"/>
    <s v="Normal"/>
    <n v="0"/>
    <n v="0"/>
    <n v="1"/>
    <n v="2"/>
    <s v="Q2"/>
    <n v="44"/>
    <n v="44"/>
    <n v="1"/>
    <n v="2"/>
    <n v="0"/>
    <n v="1"/>
    <n v="3.7453183520599301E-2"/>
    <n v="0"/>
    <x v="289"/>
    <n v="169.6729095135795"/>
    <n v="375000"/>
    <n v="380489.048518928"/>
    <n v="-5489.0485189280007"/>
    <n v="5489.0485189280007"/>
    <x v="0"/>
    <n v="292"/>
    <x v="3"/>
  </r>
  <r>
    <n v="723"/>
    <x v="1"/>
    <s v="RL"/>
    <n v="70"/>
    <n v="8120"/>
    <s v="Missing"/>
    <s v="Reg"/>
    <s v="Lvl"/>
    <s v="Inside"/>
    <s v="Gtl"/>
    <s v="NAmes"/>
    <s v="Norm"/>
    <s v="1Fam"/>
    <x v="6"/>
    <x v="3"/>
    <s v="Gable"/>
    <s v="CompShg"/>
    <s v="MetalSd"/>
    <s v="MetalSd"/>
    <s v="None"/>
    <n v="0"/>
    <s v="TA"/>
    <s v="Gd"/>
    <s v="CBlock"/>
    <s v="TA"/>
    <s v="TA"/>
    <s v="No"/>
    <s v="ALQ"/>
    <n v="191"/>
    <s v="Unf"/>
    <n v="864"/>
    <s v="GasA"/>
    <s v="Ex"/>
    <s v="Y"/>
    <s v="SBrkr"/>
    <n v="864"/>
    <n v="0"/>
    <n v="864"/>
    <x v="1"/>
    <n v="0"/>
    <n v="0"/>
    <n v="1"/>
    <n v="0"/>
    <n v="3"/>
    <n v="1"/>
    <s v="TA"/>
    <n v="5"/>
    <s v="Typ"/>
    <n v="0"/>
    <s v="No Fireplace"/>
    <s v="Detchd"/>
    <s v="Unf"/>
    <n v="2"/>
    <n v="463"/>
    <s v="TA"/>
    <s v="TA"/>
    <s v="Y"/>
    <n v="0"/>
    <n v="0"/>
    <n v="0"/>
    <n v="0"/>
    <n v="0"/>
    <s v="No Fence"/>
    <n v="0"/>
    <n v="2009"/>
    <s v="WD"/>
    <s v="Normal"/>
    <n v="0"/>
    <n v="0"/>
    <n v="1"/>
    <n v="2"/>
    <s v="Q3"/>
    <n v="39"/>
    <n v="39"/>
    <n v="1"/>
    <n v="2"/>
    <n v="0"/>
    <n v="1"/>
    <n v="0.77893518518518501"/>
    <n v="0.11111111111111099"/>
    <x v="290"/>
    <n v="109.16105908796982"/>
    <n v="124500"/>
    <n v="119075.702837095"/>
    <n v="5424.2971629050007"/>
    <n v="5424.2971629050007"/>
    <x v="1"/>
    <n v="293"/>
    <x v="3"/>
  </r>
  <r>
    <n v="1382"/>
    <x v="1"/>
    <s v="RL"/>
    <n v="69"/>
    <n v="12925"/>
    <s v="Missing"/>
    <s v="IR1"/>
    <s v="Lvl"/>
    <s v="Corner"/>
    <s v="Gtl"/>
    <s v="NAmes"/>
    <s v="Norm"/>
    <s v="1Fam"/>
    <x v="4"/>
    <x v="3"/>
    <s v="Gable"/>
    <s v="CompShg"/>
    <s v="BrkFace"/>
    <s v="Plywood"/>
    <s v="None"/>
    <n v="0"/>
    <s v="TA"/>
    <s v="TA"/>
    <s v="CBlock"/>
    <s v="TA"/>
    <s v="TA"/>
    <s v="Mn"/>
    <s v="BLQ"/>
    <n v="865"/>
    <s v="Unf"/>
    <n v="1205"/>
    <s v="GasA"/>
    <s v="Ex"/>
    <s v="Y"/>
    <s v="SBrkr"/>
    <n v="2117"/>
    <n v="0"/>
    <n v="2117"/>
    <x v="0"/>
    <n v="0"/>
    <n v="0"/>
    <n v="2"/>
    <n v="1"/>
    <n v="4"/>
    <n v="1"/>
    <s v="TA"/>
    <n v="7"/>
    <s v="Typ"/>
    <n v="2"/>
    <s v="Gd"/>
    <s v="Attchd"/>
    <s v="Fin"/>
    <n v="2"/>
    <n v="550"/>
    <s v="TA"/>
    <s v="TA"/>
    <s v="Y"/>
    <n v="0"/>
    <n v="42"/>
    <n v="0"/>
    <n v="0"/>
    <n v="0"/>
    <s v="No Fence"/>
    <n v="0"/>
    <n v="2008"/>
    <s v="WD"/>
    <s v="Normal"/>
    <n v="0"/>
    <n v="0"/>
    <n v="1"/>
    <n v="2"/>
    <s v="Q2"/>
    <n v="38"/>
    <n v="38"/>
    <n v="2"/>
    <n v="2"/>
    <n v="0"/>
    <n v="1"/>
    <n v="0.28215767634854799"/>
    <n v="0.11111111111111099"/>
    <x v="291"/>
    <n v="141.3401167073165"/>
    <n v="237500"/>
    <n v="232092.05973633699"/>
    <n v="5407.9402636630111"/>
    <n v="5407.9402636630111"/>
    <x v="1"/>
    <n v="294"/>
    <x v="3"/>
  </r>
  <r>
    <n v="1219"/>
    <x v="3"/>
    <s v="RM"/>
    <n v="52"/>
    <n v="6240"/>
    <s v="Missing"/>
    <s v="Reg"/>
    <s v="Lvl"/>
    <s v="Inside"/>
    <s v="Gtl"/>
    <s v="BrkSide"/>
    <s v="Norm"/>
    <s v="1Fam"/>
    <x v="6"/>
    <x v="0"/>
    <s v="Gable"/>
    <s v="CompShg"/>
    <s v="AsbShng"/>
    <s v="AsbShng"/>
    <s v="None"/>
    <n v="0"/>
    <s v="TA"/>
    <s v="TA"/>
    <s v="Slab"/>
    <s v="No Basement"/>
    <s v="No Basement"/>
    <s v="No Basement"/>
    <s v="No Basement"/>
    <n v="0"/>
    <s v="No Basement"/>
    <n v="0"/>
    <s v="GasA"/>
    <s v="Gd"/>
    <s v="N"/>
    <s v="SBrkr"/>
    <n v="672"/>
    <n v="0"/>
    <n v="912"/>
    <x v="1"/>
    <n v="0"/>
    <n v="0"/>
    <n v="1"/>
    <n v="0"/>
    <n v="2"/>
    <n v="1"/>
    <s v="TA"/>
    <n v="3"/>
    <s v="Typ"/>
    <n v="0"/>
    <s v="No Fireplace"/>
    <s v="No Garage"/>
    <s v="No Garage"/>
    <n v="0"/>
    <n v="0"/>
    <s v="No Garage"/>
    <s v="No Garage"/>
    <s v="N"/>
    <n v="0"/>
    <n v="0"/>
    <n v="0"/>
    <n v="0"/>
    <n v="0"/>
    <s v="No Fence"/>
    <n v="0"/>
    <n v="2006"/>
    <s v="WD"/>
    <s v="Normal"/>
    <n v="0"/>
    <n v="0"/>
    <n v="1"/>
    <n v="1"/>
    <s v="Q3"/>
    <n v="59"/>
    <n v="56"/>
    <n v="1"/>
    <n v="-1"/>
    <n v="0.35714285714285698"/>
    <n v="0.73684210526315796"/>
    <n v="-1"/>
    <n v="0"/>
    <x v="292"/>
    <n v="91.689235611241415"/>
    <n v="80500"/>
    <n v="85903.445768025893"/>
    <n v="-5403.4457680258929"/>
    <n v="5403.4457680258929"/>
    <x v="0"/>
    <n v="295"/>
    <x v="3"/>
  </r>
  <r>
    <n v="581"/>
    <x v="1"/>
    <s v="RL"/>
    <n v="69"/>
    <n v="14585"/>
    <s v="Missing"/>
    <s v="IR1"/>
    <s v="Lvl"/>
    <s v="CulDSac"/>
    <s v="Gtl"/>
    <s v="NAmes"/>
    <s v="Norm"/>
    <s v="1Fam"/>
    <x v="4"/>
    <x v="1"/>
    <s v="Gable"/>
    <s v="CompShg"/>
    <s v="Wd Sdng"/>
    <s v="Wd Sdng"/>
    <s v="BrkFace"/>
    <n v="85"/>
    <s v="TA"/>
    <s v="TA"/>
    <s v="CBlock"/>
    <s v="TA"/>
    <s v="TA"/>
    <s v="No"/>
    <s v="BLQ"/>
    <n v="594"/>
    <s v="Rec"/>
    <n v="1144"/>
    <s v="GasA"/>
    <s v="Ex"/>
    <s v="Y"/>
    <s v="SBrkr"/>
    <n v="1429"/>
    <n v="0"/>
    <n v="1429"/>
    <x v="1"/>
    <n v="0"/>
    <n v="1"/>
    <n v="1"/>
    <n v="0"/>
    <n v="3"/>
    <n v="1"/>
    <s v="Gd"/>
    <n v="7"/>
    <s v="Typ"/>
    <n v="2"/>
    <s v="Gd"/>
    <s v="Attchd"/>
    <s v="Unf"/>
    <n v="2"/>
    <n v="572"/>
    <s v="TA"/>
    <s v="TA"/>
    <s v="Y"/>
    <n v="216"/>
    <n v="110"/>
    <n v="0"/>
    <n v="0"/>
    <n v="0"/>
    <s v="No Fence"/>
    <n v="0"/>
    <n v="2007"/>
    <s v="WD"/>
    <s v="Normal"/>
    <n v="0"/>
    <n v="0"/>
    <n v="1"/>
    <n v="3"/>
    <s v="Q2"/>
    <n v="47"/>
    <n v="20"/>
    <n v="1"/>
    <n v="2"/>
    <n v="0"/>
    <n v="1"/>
    <n v="0.28933566433566399"/>
    <n v="0.11111111111111099"/>
    <x v="293"/>
    <n v="127.03783377096597"/>
    <n v="181900"/>
    <n v="176543.94679195099"/>
    <n v="5356.0532080490084"/>
    <n v="5356.0532080490084"/>
    <x v="1"/>
    <n v="296"/>
    <x v="3"/>
  </r>
  <r>
    <n v="1028"/>
    <x v="1"/>
    <s v="RL"/>
    <n v="71"/>
    <n v="9520"/>
    <s v="Missing"/>
    <s v="IR1"/>
    <s v="HLS"/>
    <s v="Inside"/>
    <s v="Gtl"/>
    <s v="Timber"/>
    <s v="Norm"/>
    <s v="1Fam"/>
    <x v="1"/>
    <x v="0"/>
    <s v="Gable"/>
    <s v="CompShg"/>
    <s v="VinylSd"/>
    <s v="VinylSd"/>
    <s v="Stone"/>
    <n v="338"/>
    <s v="Gd"/>
    <s v="TA"/>
    <s v="PConc"/>
    <s v="Gd"/>
    <s v="TA"/>
    <s v="Gd"/>
    <s v="GLQ"/>
    <n v="1513"/>
    <s v="Unf"/>
    <n v="1638"/>
    <s v="GasA"/>
    <s v="Ex"/>
    <s v="Y"/>
    <s v="SBrkr"/>
    <n v="1646"/>
    <n v="0"/>
    <n v="1646"/>
    <x v="1"/>
    <n v="1"/>
    <n v="0"/>
    <n v="2"/>
    <n v="0"/>
    <n v="3"/>
    <n v="1"/>
    <s v="Gd"/>
    <n v="7"/>
    <s v="Typ"/>
    <n v="1"/>
    <s v="Gd"/>
    <s v="Attchd"/>
    <s v="RFn"/>
    <n v="3"/>
    <n v="800"/>
    <s v="TA"/>
    <s v="TA"/>
    <s v="Y"/>
    <n v="192"/>
    <n v="44"/>
    <n v="0"/>
    <n v="0"/>
    <n v="0"/>
    <s v="No Fence"/>
    <n v="0"/>
    <n v="2008"/>
    <s v="New"/>
    <s v="Partial"/>
    <n v="0"/>
    <n v="0"/>
    <n v="1"/>
    <n v="4"/>
    <s v="Q2"/>
    <n v="1"/>
    <n v="0"/>
    <n v="1"/>
    <n v="2"/>
    <n v="0"/>
    <n v="1"/>
    <n v="7.6312576312576305E-2"/>
    <n v="0.11111111111111099"/>
    <x v="294"/>
    <n v="153.74205965664882"/>
    <n v="293077"/>
    <n v="287742.05037642998"/>
    <n v="5334.9496235700208"/>
    <n v="5334.9496235700208"/>
    <x v="1"/>
    <n v="297"/>
    <x v="3"/>
  </r>
  <r>
    <n v="576"/>
    <x v="3"/>
    <s v="RL"/>
    <n v="80"/>
    <n v="8480"/>
    <s v="Missing"/>
    <s v="Reg"/>
    <s v="Lvl"/>
    <s v="Inside"/>
    <s v="Gtl"/>
    <s v="NAmes"/>
    <s v="Norm"/>
    <s v="1Fam"/>
    <x v="2"/>
    <x v="0"/>
    <s v="Gable"/>
    <s v="CompShg"/>
    <s v="MetalSd"/>
    <s v="MetalSd"/>
    <s v="None"/>
    <n v="0"/>
    <s v="TA"/>
    <s v="TA"/>
    <s v="CBlock"/>
    <s v="TA"/>
    <s v="TA"/>
    <s v="No"/>
    <s v="Rec"/>
    <n v="442"/>
    <s v="Unf"/>
    <n v="832"/>
    <s v="GasA"/>
    <s v="TA"/>
    <s v="Y"/>
    <s v="SBrkr"/>
    <n v="832"/>
    <n v="0"/>
    <n v="1216"/>
    <x v="1"/>
    <n v="0"/>
    <n v="0"/>
    <n v="1"/>
    <n v="0"/>
    <n v="2"/>
    <n v="1"/>
    <s v="TA"/>
    <n v="6"/>
    <s v="Typ"/>
    <n v="0"/>
    <s v="No Fireplace"/>
    <s v="Detchd"/>
    <s v="Unf"/>
    <n v="1"/>
    <n v="336"/>
    <s v="TA"/>
    <s v="TA"/>
    <s v="Y"/>
    <n v="158"/>
    <n v="0"/>
    <n v="102"/>
    <n v="0"/>
    <n v="0"/>
    <s v="No Fence"/>
    <n v="0"/>
    <n v="2008"/>
    <s v="COD"/>
    <s v="Abnorml"/>
    <n v="0"/>
    <n v="0"/>
    <n v="1"/>
    <n v="1"/>
    <s v="Q4"/>
    <n v="61"/>
    <n v="58"/>
    <n v="1"/>
    <n v="2"/>
    <n v="0.46153846153846201"/>
    <n v="0.68421052631578905"/>
    <n v="0.46875"/>
    <n v="0"/>
    <x v="295"/>
    <n v="107.02551840808572"/>
    <n v="118500"/>
    <n v="113180.66892400599"/>
    <n v="5319.3310759940068"/>
    <n v="5319.3310759940068"/>
    <x v="1"/>
    <n v="298"/>
    <x v="3"/>
  </r>
  <r>
    <n v="567"/>
    <x v="0"/>
    <s v="RL"/>
    <n v="77"/>
    <n v="11198"/>
    <s v="Missing"/>
    <s v="IR1"/>
    <s v="Lvl"/>
    <s v="Inside"/>
    <s v="Gtl"/>
    <s v="StoneBr"/>
    <s v="Norm"/>
    <s v="1Fam"/>
    <x v="5"/>
    <x v="0"/>
    <s v="Hip"/>
    <s v="CompShg"/>
    <s v="VinylSd"/>
    <s v="VinylSd"/>
    <s v="BrkFace"/>
    <n v="245"/>
    <s v="Gd"/>
    <s v="TA"/>
    <s v="PConc"/>
    <s v="Gd"/>
    <s v="Gd"/>
    <s v="No"/>
    <s v="Unf"/>
    <n v="0"/>
    <s v="Unf"/>
    <n v="1122"/>
    <s v="GasA"/>
    <s v="Ex"/>
    <s v="Y"/>
    <s v="SBrkr"/>
    <n v="1134"/>
    <n v="0"/>
    <n v="2504"/>
    <x v="0"/>
    <n v="0"/>
    <n v="0"/>
    <n v="2"/>
    <n v="1"/>
    <n v="4"/>
    <n v="1"/>
    <s v="Ex"/>
    <n v="11"/>
    <s v="Typ"/>
    <n v="1"/>
    <s v="Gd"/>
    <s v="BuiltIn"/>
    <s v="Fin"/>
    <n v="3"/>
    <n v="656"/>
    <s v="TA"/>
    <s v="TA"/>
    <s v="Y"/>
    <n v="144"/>
    <n v="39"/>
    <n v="0"/>
    <n v="0"/>
    <n v="0"/>
    <s v="No Fence"/>
    <n v="0"/>
    <n v="2008"/>
    <s v="WD"/>
    <s v="Normal"/>
    <n v="0"/>
    <n v="0"/>
    <n v="1"/>
    <n v="4"/>
    <s v="Q2"/>
    <n v="3"/>
    <n v="1"/>
    <n v="1"/>
    <n v="0"/>
    <n v="1.20811287477954"/>
    <n v="0.452875399361022"/>
    <n v="1"/>
    <n v="0.22222222222222199"/>
    <x v="296"/>
    <n v="160.2335093165695"/>
    <n v="325000"/>
    <n v="330221.282555465"/>
    <n v="-5221.2825554650044"/>
    <n v="5221.2825554650044"/>
    <x v="0"/>
    <n v="299"/>
    <x v="3"/>
  </r>
  <r>
    <n v="1239"/>
    <x v="1"/>
    <s v="RL"/>
    <n v="63"/>
    <n v="13072"/>
    <s v="Missing"/>
    <s v="Reg"/>
    <s v="Lvl"/>
    <s v="Inside"/>
    <s v="Gtl"/>
    <s v="SawyerW"/>
    <s v="RRAe"/>
    <s v="1Fam"/>
    <x v="4"/>
    <x v="0"/>
    <s v="Gable"/>
    <s v="CompShg"/>
    <s v="VinylSd"/>
    <s v="VinylSd"/>
    <s v="None"/>
    <n v="0"/>
    <s v="Gd"/>
    <s v="TA"/>
    <s v="PConc"/>
    <s v="Gd"/>
    <s v="TA"/>
    <s v="No"/>
    <s v="Unf"/>
    <n v="0"/>
    <s v="Unf"/>
    <n v="1141"/>
    <s v="GasA"/>
    <s v="Ex"/>
    <s v="Y"/>
    <s v="SBrkr"/>
    <n v="1141"/>
    <n v="0"/>
    <n v="1141"/>
    <x v="1"/>
    <n v="0"/>
    <n v="0"/>
    <n v="1"/>
    <n v="1"/>
    <n v="3"/>
    <n v="1"/>
    <s v="TA"/>
    <n v="6"/>
    <s v="Typ"/>
    <n v="0"/>
    <s v="No Fireplace"/>
    <s v="Detchd"/>
    <s v="Unf"/>
    <n v="2"/>
    <n v="484"/>
    <s v="TA"/>
    <s v="TA"/>
    <s v="Y"/>
    <n v="0"/>
    <n v="0"/>
    <n v="0"/>
    <n v="0"/>
    <n v="0"/>
    <s v="No Fence"/>
    <n v="0"/>
    <n v="2006"/>
    <s v="WD"/>
    <s v="Abnorml"/>
    <n v="0"/>
    <n v="0"/>
    <n v="1"/>
    <n v="4"/>
    <s v="Q1"/>
    <n v="1"/>
    <n v="1"/>
    <n v="1"/>
    <n v="0"/>
    <n v="0"/>
    <n v="1"/>
    <n v="1"/>
    <n v="0.11111111111111099"/>
    <x v="297"/>
    <n v="115.21948925070143"/>
    <n v="142500"/>
    <n v="137281.14399144999"/>
    <n v="5218.8560085500067"/>
    <n v="5218.8560085500067"/>
    <x v="1"/>
    <n v="300"/>
    <x v="3"/>
  </r>
  <r>
    <n v="1"/>
    <x v="0"/>
    <s v="RL"/>
    <n v="65"/>
    <n v="8450"/>
    <s v="Missing"/>
    <s v="Reg"/>
    <s v="Lvl"/>
    <s v="Inside"/>
    <s v="Gtl"/>
    <s v="CollgCr"/>
    <s v="Norm"/>
    <s v="1Fam"/>
    <x v="3"/>
    <x v="0"/>
    <s v="Gable"/>
    <s v="CompShg"/>
    <s v="VinylSd"/>
    <s v="VinylSd"/>
    <s v="BrkFace"/>
    <n v="196"/>
    <s v="Gd"/>
    <s v="TA"/>
    <s v="PConc"/>
    <s v="Gd"/>
    <s v="TA"/>
    <s v="No"/>
    <s v="GLQ"/>
    <n v="706"/>
    <s v="Unf"/>
    <n v="856"/>
    <s v="GasA"/>
    <s v="Ex"/>
    <s v="Y"/>
    <s v="SBrkr"/>
    <n v="856"/>
    <n v="0"/>
    <n v="1710"/>
    <x v="1"/>
    <n v="1"/>
    <n v="0"/>
    <n v="2"/>
    <n v="1"/>
    <n v="3"/>
    <n v="1"/>
    <s v="Gd"/>
    <n v="8"/>
    <s v="Typ"/>
    <n v="0"/>
    <s v="No Fireplace"/>
    <s v="Attchd"/>
    <s v="RFn"/>
    <n v="2"/>
    <n v="548"/>
    <s v="TA"/>
    <s v="TA"/>
    <s v="Y"/>
    <n v="0"/>
    <n v="61"/>
    <n v="0"/>
    <n v="0"/>
    <n v="0"/>
    <s v="No Fence"/>
    <n v="0"/>
    <n v="2008"/>
    <s v="WD"/>
    <s v="Normal"/>
    <n v="0"/>
    <n v="0"/>
    <n v="1"/>
    <n v="4"/>
    <s v="Q1"/>
    <n v="5"/>
    <n v="5"/>
    <n v="1"/>
    <n v="2"/>
    <n v="0.99766355140186902"/>
    <n v="0.50058479532163702"/>
    <n v="0.17523364485981299"/>
    <n v="0.11111111111111099"/>
    <x v="298"/>
    <n v="134.16598508803139"/>
    <n v="208500"/>
    <n v="203299.730353033"/>
    <n v="5200.2696469670045"/>
    <n v="5200.2696469670045"/>
    <x v="1"/>
    <n v="301"/>
    <x v="3"/>
  </r>
  <r>
    <n v="795"/>
    <x v="0"/>
    <s v="RL"/>
    <n v="69"/>
    <n v="10832"/>
    <s v="Missing"/>
    <s v="IR1"/>
    <s v="Lvl"/>
    <s v="Corner"/>
    <s v="Gtl"/>
    <s v="Gilbert"/>
    <s v="Norm"/>
    <s v="1Fam"/>
    <x v="3"/>
    <x v="0"/>
    <s v="Gable"/>
    <s v="CompShg"/>
    <s v="MetalSd"/>
    <s v="MetalSd"/>
    <s v="None"/>
    <n v="0"/>
    <s v="Gd"/>
    <s v="TA"/>
    <s v="PConc"/>
    <s v="Gd"/>
    <s v="TA"/>
    <s v="No"/>
    <s v="Unf"/>
    <n v="0"/>
    <s v="Unf"/>
    <n v="712"/>
    <s v="GasA"/>
    <s v="Ex"/>
    <s v="Y"/>
    <s v="SBrkr"/>
    <n v="1086"/>
    <n v="0"/>
    <n v="1895"/>
    <x v="1"/>
    <n v="0"/>
    <n v="0"/>
    <n v="2"/>
    <n v="1"/>
    <n v="3"/>
    <n v="1"/>
    <s v="Gd"/>
    <n v="7"/>
    <s v="Typ"/>
    <n v="1"/>
    <s v="TA"/>
    <s v="Attchd"/>
    <s v="Fin"/>
    <n v="2"/>
    <n v="409"/>
    <s v="TA"/>
    <s v="TA"/>
    <s v="Y"/>
    <n v="143"/>
    <n v="46"/>
    <n v="0"/>
    <n v="0"/>
    <n v="0"/>
    <s v="No Fence"/>
    <n v="500"/>
    <n v="2008"/>
    <s v="WD"/>
    <s v="Normal"/>
    <n v="0"/>
    <n v="1"/>
    <n v="1"/>
    <n v="4"/>
    <s v="Q4"/>
    <n v="14"/>
    <n v="12"/>
    <n v="1"/>
    <n v="0"/>
    <n v="0.74493554327808498"/>
    <n v="0.57308707124010505"/>
    <n v="1"/>
    <n v="0.11111111111111099"/>
    <x v="299"/>
    <n v="130.4871790118238"/>
    <n v="194500"/>
    <n v="199680.10297460901"/>
    <n v="-5180.1029746090062"/>
    <n v="5180.1029746090062"/>
    <x v="0"/>
    <n v="302"/>
    <x v="3"/>
  </r>
  <r>
    <n v="1202"/>
    <x v="0"/>
    <s v="RL"/>
    <n v="80"/>
    <n v="10400"/>
    <s v="Missing"/>
    <s v="Reg"/>
    <s v="Lvl"/>
    <s v="Corner"/>
    <s v="Gtl"/>
    <s v="CollgCr"/>
    <s v="Norm"/>
    <s v="1Fam"/>
    <x v="3"/>
    <x v="0"/>
    <s v="Gable"/>
    <s v="CompShg"/>
    <s v="VinylSd"/>
    <s v="VinylSd"/>
    <s v="None"/>
    <n v="0"/>
    <s v="TA"/>
    <s v="TA"/>
    <s v="PConc"/>
    <s v="Gd"/>
    <s v="TA"/>
    <s v="Av"/>
    <s v="Unf"/>
    <n v="0"/>
    <s v="Unf"/>
    <n v="866"/>
    <s v="GasA"/>
    <s v="Ex"/>
    <s v="Y"/>
    <s v="SBrkr"/>
    <n v="866"/>
    <n v="0"/>
    <n v="1779"/>
    <x v="1"/>
    <n v="0"/>
    <n v="0"/>
    <n v="2"/>
    <n v="1"/>
    <n v="3"/>
    <n v="1"/>
    <s v="Gd"/>
    <n v="6"/>
    <s v="Typ"/>
    <n v="0"/>
    <s v="No Fireplace"/>
    <s v="Attchd"/>
    <s v="RFn"/>
    <n v="2"/>
    <n v="546"/>
    <s v="TA"/>
    <s v="TA"/>
    <s v="Y"/>
    <n v="198"/>
    <n v="36"/>
    <n v="0"/>
    <n v="0"/>
    <n v="0"/>
    <s v="No Fence"/>
    <n v="0"/>
    <n v="2009"/>
    <s v="WD"/>
    <s v="Normal"/>
    <n v="0"/>
    <n v="0"/>
    <n v="1"/>
    <n v="4"/>
    <s v="Q1"/>
    <n v="11"/>
    <n v="11"/>
    <n v="1"/>
    <n v="0"/>
    <n v="1.0542725173210199"/>
    <n v="0.48679033164699298"/>
    <n v="1"/>
    <n v="0.11111111111111099"/>
    <x v="300"/>
    <n v="131.39484220259922"/>
    <n v="197900"/>
    <n v="192757.14085547699"/>
    <n v="5142.8591445230122"/>
    <n v="5142.8591445230122"/>
    <x v="1"/>
    <n v="303"/>
    <x v="3"/>
  </r>
  <r>
    <n v="211"/>
    <x v="11"/>
    <s v="RL"/>
    <n v="67"/>
    <n v="5604"/>
    <s v="Missing"/>
    <s v="Reg"/>
    <s v="Lvl"/>
    <s v="Inside"/>
    <s v="Gtl"/>
    <s v="Edwards"/>
    <s v="Norm"/>
    <s v="1Fam"/>
    <x v="2"/>
    <x v="1"/>
    <s v="Gable"/>
    <s v="CompShg"/>
    <s v="Stucco"/>
    <s v="Stucco"/>
    <s v="None"/>
    <n v="0"/>
    <s v="TA"/>
    <s v="TA"/>
    <s v="CBlock"/>
    <s v="TA"/>
    <s v="TA"/>
    <s v="No"/>
    <s v="Rec"/>
    <n v="468"/>
    <s v="Unf"/>
    <n v="864"/>
    <s v="GasA"/>
    <s v="TA"/>
    <s v="N"/>
    <s v="FuseA"/>
    <n v="864"/>
    <n v="0"/>
    <n v="864"/>
    <x v="1"/>
    <n v="1"/>
    <n v="0"/>
    <n v="1"/>
    <n v="0"/>
    <n v="2"/>
    <n v="1"/>
    <s v="TA"/>
    <n v="5"/>
    <s v="Typ"/>
    <n v="0"/>
    <s v="No Fireplace"/>
    <s v="No Garage"/>
    <s v="No Garage"/>
    <n v="0"/>
    <n v="0"/>
    <s v="No Garage"/>
    <s v="No Garage"/>
    <s v="Y"/>
    <n v="0"/>
    <n v="0"/>
    <n v="96"/>
    <n v="0"/>
    <n v="0"/>
    <s v="No Fence"/>
    <n v="0"/>
    <n v="2008"/>
    <s v="WD"/>
    <s v="Normal"/>
    <n v="0"/>
    <n v="0"/>
    <n v="1"/>
    <n v="1"/>
    <s v="Q2"/>
    <n v="83"/>
    <n v="58"/>
    <n v="1"/>
    <n v="2"/>
    <n v="0"/>
    <n v="1"/>
    <n v="0.45833333333333298"/>
    <n v="0"/>
    <x v="301"/>
    <n v="99.195148124666005"/>
    <n v="98000"/>
    <n v="92937.781440106293"/>
    <n v="5062.2185598937067"/>
    <n v="5062.2185598937067"/>
    <x v="1"/>
    <n v="304"/>
    <x v="3"/>
  </r>
  <r>
    <n v="465"/>
    <x v="1"/>
    <s v="RL"/>
    <n v="60"/>
    <n v="8430"/>
    <s v="Missing"/>
    <s v="Reg"/>
    <s v="HLS"/>
    <s v="Inside"/>
    <s v="Mod"/>
    <s v="CollgCr"/>
    <s v="Norm"/>
    <s v="1Fam"/>
    <x v="2"/>
    <x v="0"/>
    <s v="Gable"/>
    <s v="CompShg"/>
    <s v="HdBoard"/>
    <s v="HdBoard"/>
    <s v="BrkFace"/>
    <n v="136"/>
    <s v="TA"/>
    <s v="TA"/>
    <s v="CBlock"/>
    <s v="Gd"/>
    <s v="TA"/>
    <s v="No"/>
    <s v="Rec"/>
    <n v="616"/>
    <s v="Unf"/>
    <n v="1040"/>
    <s v="GasA"/>
    <s v="TA"/>
    <s v="Y"/>
    <s v="SBrkr"/>
    <n v="1040"/>
    <n v="0"/>
    <n v="1040"/>
    <x v="1"/>
    <n v="0"/>
    <n v="0"/>
    <n v="2"/>
    <n v="0"/>
    <n v="3"/>
    <n v="1"/>
    <s v="TA"/>
    <n v="5"/>
    <s v="Typ"/>
    <n v="0"/>
    <s v="No Fireplace"/>
    <s v="No Garage"/>
    <s v="No Garage"/>
    <n v="0"/>
    <n v="0"/>
    <s v="No Garage"/>
    <s v="No Garage"/>
    <s v="Y"/>
    <n v="0"/>
    <n v="0"/>
    <n v="0"/>
    <n v="0"/>
    <n v="0"/>
    <s v="No Fence"/>
    <n v="0"/>
    <n v="2009"/>
    <s v="WD"/>
    <s v="Normal"/>
    <n v="0"/>
    <n v="0"/>
    <n v="1"/>
    <n v="3"/>
    <s v="Q3"/>
    <n v="31"/>
    <n v="31"/>
    <n v="1"/>
    <n v="2"/>
    <n v="0"/>
    <n v="1"/>
    <n v="0.40769230769230802"/>
    <n v="0"/>
    <x v="302"/>
    <n v="108.98548822712623"/>
    <n v="124000"/>
    <n v="119044.130319427"/>
    <n v="4955.8696805729996"/>
    <n v="4955.8696805729996"/>
    <x v="1"/>
    <n v="305"/>
    <x v="3"/>
  </r>
  <r>
    <n v="1410"/>
    <x v="0"/>
    <s v="RL"/>
    <n v="46"/>
    <n v="20544"/>
    <s v="Missing"/>
    <s v="IR1"/>
    <s v="Lvl"/>
    <s v="CulDSac"/>
    <s v="Gtl"/>
    <s v="NWAmes"/>
    <s v="Norm"/>
    <s v="1Fam"/>
    <x v="3"/>
    <x v="1"/>
    <s v="Gable"/>
    <s v="CompShg"/>
    <s v="Plywood"/>
    <s v="Plywood"/>
    <s v="BrkFace"/>
    <n v="123"/>
    <s v="TA"/>
    <s v="Gd"/>
    <s v="CBlock"/>
    <s v="Gd"/>
    <s v="TA"/>
    <s v="No"/>
    <s v="Unf"/>
    <n v="0"/>
    <s v="Unf"/>
    <n v="791"/>
    <s v="GasA"/>
    <s v="Gd"/>
    <s v="Y"/>
    <s v="SBrkr"/>
    <n v="1236"/>
    <n v="0"/>
    <n v="2093"/>
    <x v="0"/>
    <n v="0"/>
    <n v="0"/>
    <n v="2"/>
    <n v="1"/>
    <n v="3"/>
    <n v="1"/>
    <s v="TA"/>
    <n v="7"/>
    <s v="Typ"/>
    <n v="1"/>
    <s v="TA"/>
    <s v="Attchd"/>
    <s v="Fin"/>
    <n v="2"/>
    <n v="542"/>
    <s v="TA"/>
    <s v="TA"/>
    <s v="Y"/>
    <n v="364"/>
    <n v="63"/>
    <n v="0"/>
    <n v="0"/>
    <n v="0"/>
    <s v="MnPrv"/>
    <n v="0"/>
    <n v="2008"/>
    <s v="WD"/>
    <s v="Normal"/>
    <n v="0"/>
    <n v="0"/>
    <n v="1"/>
    <n v="4"/>
    <s v="Q4"/>
    <n v="22"/>
    <n v="17"/>
    <n v="1"/>
    <n v="0"/>
    <n v="0.69336569579287999"/>
    <n v="0.59053989488772096"/>
    <n v="1"/>
    <n v="0"/>
    <x v="303"/>
    <n v="135.82364588669023"/>
    <n v="215000"/>
    <n v="219946.767318067"/>
    <n v="-4946.7673180669954"/>
    <n v="4946.7673180669954"/>
    <x v="0"/>
    <n v="306"/>
    <x v="3"/>
  </r>
  <r>
    <n v="312"/>
    <x v="1"/>
    <s v="RL"/>
    <n v="50"/>
    <n v="8000"/>
    <s v="Missing"/>
    <s v="Reg"/>
    <s v="Lvl"/>
    <s v="Inside"/>
    <s v="Gtl"/>
    <s v="NAmes"/>
    <s v="Norm"/>
    <s v="1Fam"/>
    <x v="4"/>
    <x v="1"/>
    <s v="Gable"/>
    <s v="CompShg"/>
    <s v="VinylSd"/>
    <s v="VinylSd"/>
    <s v="None"/>
    <n v="0"/>
    <s v="TA"/>
    <s v="Gd"/>
    <s v="CBlock"/>
    <s v="TA"/>
    <s v="TA"/>
    <s v="No"/>
    <s v="ALQ"/>
    <n v="680"/>
    <s v="Unf"/>
    <n v="972"/>
    <s v="GasA"/>
    <s v="Ex"/>
    <s v="Y"/>
    <s v="SBrkr"/>
    <n v="972"/>
    <n v="0"/>
    <n v="972"/>
    <x v="1"/>
    <n v="1"/>
    <n v="0"/>
    <n v="1"/>
    <n v="0"/>
    <n v="2"/>
    <n v="1"/>
    <s v="TA"/>
    <n v="5"/>
    <s v="Typ"/>
    <n v="1"/>
    <s v="Gd"/>
    <s v="Detchd"/>
    <s v="Unf"/>
    <n v="1"/>
    <n v="240"/>
    <s v="TA"/>
    <s v="TA"/>
    <s v="Y"/>
    <n v="0"/>
    <n v="0"/>
    <n v="0"/>
    <n v="0"/>
    <n v="0"/>
    <s v="No Fence"/>
    <n v="0"/>
    <n v="2009"/>
    <s v="WD"/>
    <s v="Normal"/>
    <n v="0"/>
    <n v="0"/>
    <n v="1"/>
    <n v="4"/>
    <s v="Q2"/>
    <n v="61"/>
    <n v="7"/>
    <n v="1"/>
    <n v="2"/>
    <n v="0"/>
    <n v="1"/>
    <n v="0.30041152263374499"/>
    <n v="0.11111111111111099"/>
    <x v="304"/>
    <n v="111.74537891274203"/>
    <n v="132000"/>
    <n v="136920.003954824"/>
    <n v="-4920.003954824002"/>
    <n v="4920.003954824002"/>
    <x v="0"/>
    <n v="307"/>
    <x v="3"/>
  </r>
  <r>
    <n v="922"/>
    <x v="6"/>
    <s v="RL"/>
    <n v="67"/>
    <n v="8777"/>
    <s v="Missing"/>
    <s v="Reg"/>
    <s v="Lvl"/>
    <s v="Inside"/>
    <s v="Gtl"/>
    <s v="Edwards"/>
    <s v="Feedr"/>
    <s v="Duplex"/>
    <x v="2"/>
    <x v="3"/>
    <s v="Gable"/>
    <s v="CompShg"/>
    <s v="MetalSd"/>
    <s v="MetalSd"/>
    <s v="None"/>
    <n v="0"/>
    <s v="TA"/>
    <s v="TA"/>
    <s v="CBlock"/>
    <s v="TA"/>
    <s v="TA"/>
    <s v="No"/>
    <s v="ALQ"/>
    <n v="1084"/>
    <s v="Unf"/>
    <n v="1272"/>
    <s v="GasA"/>
    <s v="Gd"/>
    <s v="Y"/>
    <s v="SBrkr"/>
    <n v="1272"/>
    <n v="0"/>
    <n v="2200"/>
    <x v="0"/>
    <n v="2"/>
    <n v="0"/>
    <n v="2"/>
    <n v="2"/>
    <n v="4"/>
    <n v="2"/>
    <s v="TA"/>
    <n v="9"/>
    <s v="Typ"/>
    <n v="0"/>
    <s v="No Fireplace"/>
    <s v="No Garage"/>
    <s v="No Garage"/>
    <n v="0"/>
    <n v="0"/>
    <s v="No Garage"/>
    <s v="No Garage"/>
    <s v="N"/>
    <n v="0"/>
    <n v="70"/>
    <n v="0"/>
    <n v="0"/>
    <n v="0"/>
    <s v="GdPrv"/>
    <n v="0"/>
    <n v="2008"/>
    <s v="WD"/>
    <s v="Normal"/>
    <n v="0"/>
    <n v="0"/>
    <n v="1"/>
    <n v="4"/>
    <s v="Q3"/>
    <n v="108"/>
    <n v="5"/>
    <n v="1"/>
    <n v="2"/>
    <n v="0.72955974842767302"/>
    <n v="0.57818181818181802"/>
    <n v="0.147798742138365"/>
    <n v="0"/>
    <x v="305"/>
    <n v="116.31135542106298"/>
    <n v="145900"/>
    <n v="150814.67392117999"/>
    <n v="-4914.6739211799868"/>
    <n v="4914.6739211799868"/>
    <x v="0"/>
    <n v="308"/>
    <x v="3"/>
  </r>
  <r>
    <n v="528"/>
    <x v="0"/>
    <s v="RL"/>
    <n v="67"/>
    <n v="14948"/>
    <s v="Missing"/>
    <s v="IR1"/>
    <s v="Lvl"/>
    <s v="Inside"/>
    <s v="Gtl"/>
    <s v="NridgHt"/>
    <s v="Norm"/>
    <s v="1Fam"/>
    <x v="5"/>
    <x v="0"/>
    <s v="Hip"/>
    <s v="CompShg"/>
    <s v="VinylSd"/>
    <s v="VinylSd"/>
    <s v="Stone"/>
    <n v="268"/>
    <s v="Ex"/>
    <s v="TA"/>
    <s v="PConc"/>
    <s v="Ex"/>
    <s v="TA"/>
    <s v="Av"/>
    <s v="GLQ"/>
    <n v="1330"/>
    <s v="Unf"/>
    <n v="1452"/>
    <s v="GasA"/>
    <s v="Ex"/>
    <s v="Y"/>
    <s v="SBrkr"/>
    <n v="1476"/>
    <n v="0"/>
    <n v="2713"/>
    <x v="0"/>
    <n v="1"/>
    <n v="0"/>
    <n v="2"/>
    <n v="1"/>
    <n v="3"/>
    <n v="1"/>
    <s v="Ex"/>
    <n v="11"/>
    <s v="Typ"/>
    <n v="1"/>
    <s v="Gd"/>
    <s v="Attchd"/>
    <s v="Fin"/>
    <n v="3"/>
    <n v="858"/>
    <s v="TA"/>
    <s v="TA"/>
    <s v="Y"/>
    <n v="126"/>
    <n v="66"/>
    <n v="0"/>
    <n v="0"/>
    <n v="0"/>
    <s v="No Fence"/>
    <n v="0"/>
    <n v="2008"/>
    <s v="New"/>
    <s v="Partial"/>
    <n v="0"/>
    <n v="0"/>
    <n v="1"/>
    <n v="4"/>
    <s v="Q4"/>
    <n v="0"/>
    <n v="0"/>
    <n v="1"/>
    <n v="2"/>
    <n v="0.83807588075880801"/>
    <n v="0.54404718024327303"/>
    <n v="8.4022038567493101E-2"/>
    <n v="0.44444444444444398"/>
    <x v="306"/>
    <n v="181.90120402350885"/>
    <n v="446261"/>
    <n v="441361.90625210397"/>
    <n v="4899.0937478960259"/>
    <n v="4899.0937478960259"/>
    <x v="1"/>
    <n v="309"/>
    <x v="3"/>
  </r>
  <r>
    <n v="1187"/>
    <x v="2"/>
    <s v="RL"/>
    <n v="107"/>
    <n v="10615"/>
    <s v="Missing"/>
    <s v="IR1"/>
    <s v="Bnk"/>
    <s v="Corner"/>
    <s v="Mod"/>
    <s v="OldTown"/>
    <s v="Artery"/>
    <s v="2fmCon"/>
    <x v="8"/>
    <x v="0"/>
    <s v="Gable"/>
    <s v="CompShg"/>
    <s v="HdBoard"/>
    <s v="HdBoard"/>
    <s v="None"/>
    <n v="0"/>
    <s v="TA"/>
    <s v="TA"/>
    <s v="CBlock"/>
    <s v="Fa"/>
    <s v="TA"/>
    <s v="Mn"/>
    <s v="BLQ"/>
    <n v="440"/>
    <s v="Unf"/>
    <n v="978"/>
    <s v="GasA"/>
    <s v="TA"/>
    <s v="Y"/>
    <s v="SBrkr"/>
    <n v="1014"/>
    <n v="0"/>
    <n v="1699"/>
    <x v="1"/>
    <n v="1"/>
    <n v="0"/>
    <n v="2"/>
    <n v="0"/>
    <n v="3"/>
    <n v="2"/>
    <s v="TA"/>
    <n v="7"/>
    <s v="Typ"/>
    <n v="0"/>
    <s v="No Fireplace"/>
    <s v="CarPort"/>
    <s v="Unf"/>
    <n v="2"/>
    <n v="420"/>
    <s v="Fa"/>
    <s v="Fa"/>
    <s v="Y"/>
    <n v="0"/>
    <n v="74"/>
    <n v="0"/>
    <n v="0"/>
    <n v="0"/>
    <s v="No Fence"/>
    <n v="0"/>
    <n v="2009"/>
    <s v="WD"/>
    <s v="Abnorml"/>
    <n v="0"/>
    <n v="0"/>
    <n v="0"/>
    <n v="2"/>
    <s v="Q3"/>
    <n v="109"/>
    <n v="39"/>
    <n v="1"/>
    <n v="2"/>
    <n v="0.67554240631163698"/>
    <n v="0.596821659799882"/>
    <n v="0.55010224948875297"/>
    <n v="0"/>
    <x v="307"/>
    <n v="97.969173026623011"/>
    <n v="95000"/>
    <n v="99866.636199975997"/>
    <n v="-4866.6361999759974"/>
    <n v="4866.6361999759974"/>
    <x v="0"/>
    <n v="310"/>
    <x v="3"/>
  </r>
  <r>
    <n v="1453"/>
    <x v="12"/>
    <s v="RM"/>
    <n v="35"/>
    <n v="3675"/>
    <s v="Missing"/>
    <s v="Reg"/>
    <s v="Lvl"/>
    <s v="Inside"/>
    <s v="Gtl"/>
    <s v="Edwards"/>
    <s v="Norm"/>
    <s v="TwnhsE"/>
    <x v="2"/>
    <x v="0"/>
    <s v="Gable"/>
    <s v="CompShg"/>
    <s v="VinylSd"/>
    <s v="VinylSd"/>
    <s v="BrkFace"/>
    <n v="80"/>
    <s v="TA"/>
    <s v="TA"/>
    <s v="PConc"/>
    <s v="Gd"/>
    <s v="TA"/>
    <s v="Gd"/>
    <s v="GLQ"/>
    <n v="547"/>
    <s v="Unf"/>
    <n v="547"/>
    <s v="GasA"/>
    <s v="Gd"/>
    <s v="Y"/>
    <s v="SBrkr"/>
    <n v="1072"/>
    <n v="0"/>
    <n v="1072"/>
    <x v="1"/>
    <n v="1"/>
    <n v="0"/>
    <n v="1"/>
    <n v="0"/>
    <n v="2"/>
    <n v="1"/>
    <s v="TA"/>
    <n v="5"/>
    <s v="Typ"/>
    <n v="0"/>
    <s v="No Fireplace"/>
    <s v="Basment"/>
    <s v="Fin"/>
    <n v="2"/>
    <n v="525"/>
    <s v="TA"/>
    <s v="TA"/>
    <s v="Y"/>
    <n v="0"/>
    <n v="28"/>
    <n v="0"/>
    <n v="0"/>
    <n v="0"/>
    <s v="No Fence"/>
    <n v="0"/>
    <n v="2006"/>
    <s v="WD"/>
    <s v="Normal"/>
    <n v="0"/>
    <n v="0"/>
    <n v="1"/>
    <n v="4"/>
    <s v="Q2"/>
    <n v="1"/>
    <n v="1"/>
    <n v="1"/>
    <n v="2"/>
    <n v="0"/>
    <n v="1"/>
    <n v="0"/>
    <n v="0"/>
    <x v="117"/>
    <n v="116.02383087230226"/>
    <n v="145000"/>
    <n v="140138.63013600401"/>
    <n v="4861.3698639959912"/>
    <n v="4861.3698639959912"/>
    <x v="1"/>
    <n v="311"/>
    <x v="3"/>
  </r>
  <r>
    <n v="128"/>
    <x v="13"/>
    <s v="RM"/>
    <n v="55"/>
    <n v="4388"/>
    <s v="Missing"/>
    <s v="IR1"/>
    <s v="Bnk"/>
    <s v="Inside"/>
    <s v="Gtl"/>
    <s v="OldTown"/>
    <s v="Feedr"/>
    <s v="1Fam"/>
    <x v="2"/>
    <x v="3"/>
    <s v="Gable"/>
    <s v="CompShg"/>
    <s v="WdShing"/>
    <s v="Wd Sdng"/>
    <s v="None"/>
    <n v="0"/>
    <s v="TA"/>
    <s v="Gd"/>
    <s v="BrkTil"/>
    <s v="TA"/>
    <s v="TA"/>
    <s v="No"/>
    <s v="LwQ"/>
    <n v="116"/>
    <s v="Unf"/>
    <n v="672"/>
    <s v="GasA"/>
    <s v="Ex"/>
    <s v="Y"/>
    <s v="SBrkr"/>
    <n v="840"/>
    <n v="0"/>
    <n v="840"/>
    <x v="1"/>
    <n v="0"/>
    <n v="0"/>
    <n v="1"/>
    <n v="0"/>
    <n v="3"/>
    <n v="1"/>
    <s v="TA"/>
    <n v="5"/>
    <s v="Typ"/>
    <n v="1"/>
    <s v="TA"/>
    <s v="No Garage"/>
    <s v="No Garage"/>
    <n v="0"/>
    <n v="0"/>
    <s v="No Garage"/>
    <s v="No Garage"/>
    <s v="N"/>
    <n v="0"/>
    <n v="0"/>
    <n v="0"/>
    <n v="0"/>
    <n v="0"/>
    <s v="No Fence"/>
    <n v="0"/>
    <n v="2007"/>
    <s v="WD"/>
    <s v="Normal"/>
    <n v="0"/>
    <n v="0"/>
    <n v="1"/>
    <n v="1"/>
    <s v="Q2"/>
    <n v="77"/>
    <n v="57"/>
    <n v="2"/>
    <n v="2"/>
    <n v="0"/>
    <n v="1"/>
    <n v="0.827380952380952"/>
    <n v="0.11111111111111099"/>
    <x v="308"/>
    <n v="94.581827477183793"/>
    <n v="87000"/>
    <n v="91790.702162428395"/>
    <n v="-4790.7021624283952"/>
    <n v="4790.7021624283952"/>
    <x v="0"/>
    <n v="312"/>
    <x v="3"/>
  </r>
  <r>
    <n v="932"/>
    <x v="1"/>
    <s v="RL"/>
    <n v="70"/>
    <n v="9100"/>
    <s v="Missing"/>
    <s v="Reg"/>
    <s v="Lvl"/>
    <s v="Inside"/>
    <s v="Gtl"/>
    <s v="NAmes"/>
    <s v="Norm"/>
    <s v="1Fam"/>
    <x v="2"/>
    <x v="1"/>
    <s v="Gable"/>
    <s v="CompShg"/>
    <s v="VinylSd"/>
    <s v="VinylSd"/>
    <s v="None"/>
    <n v="0"/>
    <s v="TA"/>
    <s v="TA"/>
    <s v="CBlock"/>
    <s v="TA"/>
    <s v="TA"/>
    <s v="No"/>
    <s v="BLQ"/>
    <n v="338"/>
    <s v="Rec"/>
    <n v="925"/>
    <s v="GasA"/>
    <s v="Ex"/>
    <s v="Y"/>
    <s v="SBrkr"/>
    <n v="925"/>
    <n v="0"/>
    <n v="925"/>
    <x v="1"/>
    <n v="0"/>
    <n v="1"/>
    <n v="1"/>
    <n v="0"/>
    <n v="2"/>
    <n v="1"/>
    <s v="TA"/>
    <n v="5"/>
    <s v="Typ"/>
    <n v="0"/>
    <s v="No Fireplace"/>
    <s v="Detchd"/>
    <s v="Unf"/>
    <n v="1"/>
    <n v="429"/>
    <s v="TA"/>
    <s v="TA"/>
    <s v="Y"/>
    <n v="0"/>
    <n v="0"/>
    <n v="0"/>
    <n v="0"/>
    <n v="0"/>
    <s v="GdWo"/>
    <n v="0"/>
    <n v="2009"/>
    <s v="WD"/>
    <s v="Normal"/>
    <n v="0"/>
    <n v="0"/>
    <n v="1"/>
    <n v="2"/>
    <s v="Q3"/>
    <n v="44"/>
    <n v="44"/>
    <n v="1"/>
    <n v="2"/>
    <n v="0"/>
    <n v="1"/>
    <n v="0.130810810810811"/>
    <n v="0.11111111111111099"/>
    <x v="309"/>
    <n v="106.6633320948834"/>
    <n v="117500"/>
    <n v="122222.598025826"/>
    <n v="-4722.5980258259951"/>
    <n v="4722.5980258259951"/>
    <x v="0"/>
    <n v="313"/>
    <x v="3"/>
  </r>
  <r>
    <n v="1347"/>
    <x v="1"/>
    <s v="RL"/>
    <n v="69"/>
    <n v="20781"/>
    <s v="Missing"/>
    <s v="IR2"/>
    <s v="Lvl"/>
    <s v="CulDSac"/>
    <s v="Gtl"/>
    <s v="NWAmes"/>
    <s v="PosN"/>
    <s v="1Fam"/>
    <x v="3"/>
    <x v="3"/>
    <s v="Hip"/>
    <s v="CompShg"/>
    <s v="BrkFace"/>
    <s v="HdBoard"/>
    <s v="None"/>
    <n v="0"/>
    <s v="TA"/>
    <s v="TA"/>
    <s v="CBlock"/>
    <s v="TA"/>
    <s v="TA"/>
    <s v="No"/>
    <s v="BLQ"/>
    <n v="297"/>
    <s v="Rec"/>
    <n v="1568"/>
    <s v="GasA"/>
    <s v="TA"/>
    <s v="Y"/>
    <s v="SBrkr"/>
    <n v="2156"/>
    <n v="0"/>
    <n v="2156"/>
    <x v="0"/>
    <n v="0"/>
    <n v="0"/>
    <n v="2"/>
    <n v="0"/>
    <n v="3"/>
    <n v="1"/>
    <s v="TA"/>
    <n v="9"/>
    <s v="Typ"/>
    <n v="1"/>
    <s v="Gd"/>
    <s v="Attchd"/>
    <s v="RFn"/>
    <n v="2"/>
    <n v="508"/>
    <s v="Gd"/>
    <s v="TA"/>
    <s v="Y"/>
    <n v="0"/>
    <n v="80"/>
    <n v="0"/>
    <n v="290"/>
    <n v="0"/>
    <s v="No Fence"/>
    <n v="0"/>
    <n v="2006"/>
    <s v="WD"/>
    <s v="Normal"/>
    <n v="0"/>
    <n v="0"/>
    <n v="1"/>
    <n v="4"/>
    <s v="Q2"/>
    <n v="38"/>
    <n v="3"/>
    <n v="2"/>
    <n v="2"/>
    <n v="0"/>
    <n v="1"/>
    <n v="0.76721938775510201"/>
    <n v="0"/>
    <x v="310"/>
    <n v="147.11322735567742"/>
    <n v="262500"/>
    <n v="257793.18722121901"/>
    <n v="4706.8127787809935"/>
    <n v="4706.8127787809935"/>
    <x v="1"/>
    <n v="314"/>
    <x v="3"/>
  </r>
  <r>
    <n v="60"/>
    <x v="1"/>
    <s v="RL"/>
    <n v="60"/>
    <n v="7200"/>
    <s v="Missing"/>
    <s v="Reg"/>
    <s v="Bnk"/>
    <s v="Inside"/>
    <s v="Gtl"/>
    <s v="CollgCr"/>
    <s v="Norm"/>
    <s v="1Fam"/>
    <x v="2"/>
    <x v="3"/>
    <s v="Gable"/>
    <s v="CompShg"/>
    <s v="HdBoard"/>
    <s v="HdBoard"/>
    <s v="None"/>
    <n v="0"/>
    <s v="TA"/>
    <s v="TA"/>
    <s v="CBlock"/>
    <s v="TA"/>
    <s v="TA"/>
    <s v="Av"/>
    <s v="ALQ"/>
    <n v="632"/>
    <s v="Unf"/>
    <n v="780"/>
    <s v="GasA"/>
    <s v="Ex"/>
    <s v="Y"/>
    <s v="SBrkr"/>
    <n v="780"/>
    <n v="0"/>
    <n v="780"/>
    <x v="1"/>
    <n v="0"/>
    <n v="0"/>
    <n v="1"/>
    <n v="0"/>
    <n v="2"/>
    <n v="1"/>
    <s v="TA"/>
    <n v="4"/>
    <s v="Typ"/>
    <n v="0"/>
    <s v="No Fireplace"/>
    <s v="Detchd"/>
    <s v="Unf"/>
    <n v="1"/>
    <n v="352"/>
    <s v="TA"/>
    <s v="TA"/>
    <s v="Y"/>
    <n v="196"/>
    <n v="0"/>
    <n v="0"/>
    <n v="0"/>
    <n v="0"/>
    <s v="MnPrv"/>
    <n v="0"/>
    <n v="2008"/>
    <s v="WD"/>
    <s v="Normal"/>
    <n v="0"/>
    <n v="0"/>
    <n v="1"/>
    <n v="3"/>
    <s v="Q1"/>
    <n v="36"/>
    <n v="36"/>
    <n v="1"/>
    <n v="2"/>
    <n v="0"/>
    <n v="1"/>
    <n v="0.18974358974359001"/>
    <n v="0.11111111111111099"/>
    <x v="311"/>
    <n v="109.30121140735633"/>
    <n v="124900"/>
    <n v="120212.664803937"/>
    <n v="4687.3351960629952"/>
    <n v="4687.3351960629952"/>
    <x v="1"/>
    <n v="315"/>
    <x v="3"/>
  </r>
  <r>
    <n v="523"/>
    <x v="3"/>
    <s v="RM"/>
    <n v="50"/>
    <n v="5000"/>
    <s v="Missing"/>
    <s v="Reg"/>
    <s v="Lvl"/>
    <s v="Corner"/>
    <s v="Gtl"/>
    <s v="BrkSide"/>
    <s v="Feedr"/>
    <s v="1Fam"/>
    <x v="4"/>
    <x v="3"/>
    <s v="Gable"/>
    <s v="CompShg"/>
    <s v="CemntBd"/>
    <s v="CmentBd"/>
    <s v="None"/>
    <n v="0"/>
    <s v="TA"/>
    <s v="Gd"/>
    <s v="CBlock"/>
    <s v="TA"/>
    <s v="TA"/>
    <s v="No"/>
    <s v="ALQ"/>
    <n v="399"/>
    <s v="Unf"/>
    <n v="1004"/>
    <s v="GasA"/>
    <s v="Ex"/>
    <s v="Y"/>
    <s v="SBrkr"/>
    <n v="1004"/>
    <n v="0"/>
    <n v="1664"/>
    <x v="1"/>
    <n v="0"/>
    <n v="0"/>
    <n v="2"/>
    <n v="0"/>
    <n v="3"/>
    <n v="1"/>
    <s v="TA"/>
    <n v="7"/>
    <s v="Typ"/>
    <n v="2"/>
    <s v="Gd"/>
    <s v="Detchd"/>
    <s v="Unf"/>
    <n v="2"/>
    <n v="420"/>
    <s v="TA"/>
    <s v="TA"/>
    <s v="Y"/>
    <n v="0"/>
    <n v="24"/>
    <n v="36"/>
    <n v="0"/>
    <n v="0"/>
    <s v="No Fence"/>
    <n v="0"/>
    <n v="2006"/>
    <s v="WD"/>
    <s v="Normal"/>
    <n v="0"/>
    <n v="0"/>
    <n v="1"/>
    <n v="1"/>
    <s v="Q4"/>
    <n v="59"/>
    <n v="56"/>
    <n v="2"/>
    <n v="2"/>
    <n v="0.65737051792828705"/>
    <n v="0.60336538461538503"/>
    <n v="0.60258964143426297"/>
    <n v="0.11111111111111099"/>
    <x v="312"/>
    <n v="120.38125031666918"/>
    <n v="159000"/>
    <n v="163614.63134927899"/>
    <n v="-4614.6313492789923"/>
    <n v="4614.6313492789923"/>
    <x v="0"/>
    <n v="316"/>
    <x v="3"/>
  </r>
  <r>
    <n v="315"/>
    <x v="4"/>
    <s v="RM"/>
    <n v="60"/>
    <n v="9600"/>
    <s v="Grvl"/>
    <s v="Reg"/>
    <s v="Lvl"/>
    <s v="Inside"/>
    <s v="Gtl"/>
    <s v="OldTown"/>
    <s v="Norm"/>
    <s v="1Fam"/>
    <x v="3"/>
    <x v="3"/>
    <s v="Gable"/>
    <s v="CompShg"/>
    <s v="Wd Sdng"/>
    <s v="Wd Sdng"/>
    <s v="None"/>
    <n v="0"/>
    <s v="TA"/>
    <s v="TA"/>
    <s v="BrkTil"/>
    <s v="TA"/>
    <s v="Gd"/>
    <s v="No"/>
    <s v="LwQ"/>
    <n v="16"/>
    <s v="Unf"/>
    <n v="728"/>
    <s v="GasA"/>
    <s v="Ex"/>
    <s v="Y"/>
    <s v="SBrkr"/>
    <n v="832"/>
    <n v="0"/>
    <n v="1641"/>
    <x v="1"/>
    <n v="0"/>
    <n v="1"/>
    <n v="1"/>
    <n v="1"/>
    <n v="3"/>
    <n v="1"/>
    <s v="Ex"/>
    <n v="6"/>
    <s v="Typ"/>
    <n v="1"/>
    <s v="Gd"/>
    <s v="Detchd"/>
    <s v="Unf"/>
    <n v="2"/>
    <n v="546"/>
    <s v="Fa"/>
    <s v="TA"/>
    <s v="Y"/>
    <n v="0"/>
    <n v="0"/>
    <n v="234"/>
    <n v="0"/>
    <n v="0"/>
    <s v="No Fence"/>
    <n v="0"/>
    <n v="2006"/>
    <s v="WD"/>
    <s v="Normal"/>
    <n v="0"/>
    <n v="0"/>
    <n v="1"/>
    <n v="3"/>
    <s v="Q3"/>
    <n v="81"/>
    <n v="16"/>
    <n v="1"/>
    <n v="2"/>
    <n v="0.97235576923076905"/>
    <n v="0.50700792199878097"/>
    <n v="0.97802197802197799"/>
    <n v="0.22222222222222199"/>
    <x v="313"/>
    <n v="125.94125042027416"/>
    <n v="178000"/>
    <n v="173408.190906264"/>
    <n v="4591.8090937359957"/>
    <n v="4591.8090937359957"/>
    <x v="1"/>
    <n v="317"/>
    <x v="3"/>
  </r>
  <r>
    <n v="664"/>
    <x v="8"/>
    <s v="RL"/>
    <n v="90"/>
    <n v="10012"/>
    <s v="Missing"/>
    <s v="Reg"/>
    <s v="Lvl"/>
    <s v="Inside"/>
    <s v="Gtl"/>
    <s v="Edwards"/>
    <s v="Norm"/>
    <s v="1Fam"/>
    <x v="6"/>
    <x v="0"/>
    <s v="Gable"/>
    <s v="CompShg"/>
    <s v="Plywood"/>
    <s v="Plywood"/>
    <s v="None"/>
    <n v="0"/>
    <s v="TA"/>
    <s v="TA"/>
    <s v="CBlock"/>
    <s v="Gd"/>
    <s v="TA"/>
    <s v="Av"/>
    <s v="BLQ"/>
    <n v="920"/>
    <s v="Rec"/>
    <n v="1138"/>
    <s v="GasA"/>
    <s v="TA"/>
    <s v="Y"/>
    <s v="SBrkr"/>
    <n v="1181"/>
    <n v="0"/>
    <n v="1181"/>
    <x v="1"/>
    <n v="1"/>
    <n v="0"/>
    <n v="2"/>
    <n v="0"/>
    <n v="3"/>
    <n v="1"/>
    <s v="TA"/>
    <n v="6"/>
    <s v="Typ"/>
    <n v="0"/>
    <s v="No Fireplace"/>
    <s v="Detchd"/>
    <s v="RFn"/>
    <n v="2"/>
    <n v="588"/>
    <s v="TA"/>
    <s v="TA"/>
    <s v="Y"/>
    <n v="0"/>
    <n v="0"/>
    <n v="180"/>
    <n v="0"/>
    <n v="0"/>
    <s v="MnPrv"/>
    <n v="0"/>
    <n v="2008"/>
    <s v="WD"/>
    <s v="Normal"/>
    <n v="0"/>
    <n v="0"/>
    <n v="1"/>
    <n v="3"/>
    <s v="Q2"/>
    <n v="36"/>
    <n v="36"/>
    <n v="1"/>
    <n v="2"/>
    <n v="0"/>
    <n v="1"/>
    <n v="3.3391915641476297E-2"/>
    <n v="0"/>
    <x v="314"/>
    <n v="113.5850253431245"/>
    <n v="137500"/>
    <n v="132936.924884382"/>
    <n v="4563.0751156180049"/>
    <n v="4563.0751156180049"/>
    <x v="1"/>
    <n v="318"/>
    <x v="3"/>
  </r>
  <r>
    <n v="187"/>
    <x v="14"/>
    <s v="RL"/>
    <n v="69"/>
    <n v="9947"/>
    <s v="Missing"/>
    <s v="IR1"/>
    <s v="Lvl"/>
    <s v="CulDSac"/>
    <s v="Gtl"/>
    <s v="Mitchel"/>
    <s v="Norm"/>
    <s v="1Fam"/>
    <x v="3"/>
    <x v="0"/>
    <s v="Gable"/>
    <s v="CompShg"/>
    <s v="HdBoard"/>
    <s v="HdBoard"/>
    <s v="None"/>
    <n v="0"/>
    <s v="TA"/>
    <s v="TA"/>
    <s v="PConc"/>
    <s v="Gd"/>
    <s v="TA"/>
    <s v="Av"/>
    <s v="GLQ"/>
    <n v="611"/>
    <s v="Unf"/>
    <n v="1188"/>
    <s v="GasA"/>
    <s v="Ex"/>
    <s v="Y"/>
    <s v="SBrkr"/>
    <n v="1217"/>
    <n v="0"/>
    <n v="1217"/>
    <x v="1"/>
    <n v="1"/>
    <n v="0"/>
    <n v="2"/>
    <n v="0"/>
    <n v="3"/>
    <n v="1"/>
    <s v="Gd"/>
    <n v="6"/>
    <s v="Typ"/>
    <n v="0"/>
    <s v="No Fireplace"/>
    <s v="Attchd"/>
    <s v="Unf"/>
    <n v="2"/>
    <n v="497"/>
    <s v="TA"/>
    <s v="TA"/>
    <s v="Y"/>
    <n v="168"/>
    <n v="27"/>
    <n v="0"/>
    <n v="0"/>
    <n v="0"/>
    <s v="GdPrv"/>
    <n v="0"/>
    <n v="2009"/>
    <s v="WD"/>
    <s v="Normal"/>
    <n v="0"/>
    <n v="0"/>
    <n v="1"/>
    <n v="4"/>
    <s v="Q2"/>
    <n v="19"/>
    <n v="18"/>
    <n v="1"/>
    <n v="2"/>
    <n v="0"/>
    <n v="1"/>
    <n v="0.48569023569023601"/>
    <n v="0.11111111111111099"/>
    <x v="315"/>
    <n v="124.51407346452837"/>
    <n v="173000"/>
    <n v="177537.66012106699"/>
    <n v="-4537.6601210669905"/>
    <n v="4537.6601210669905"/>
    <x v="0"/>
    <n v="319"/>
    <x v="3"/>
  </r>
  <r>
    <n v="952"/>
    <x v="1"/>
    <s v="RH"/>
    <n v="60"/>
    <n v="7800"/>
    <s v="Missing"/>
    <s v="Reg"/>
    <s v="Lvl"/>
    <s v="Corner"/>
    <s v="Gtl"/>
    <s v="SawyerW"/>
    <s v="Norm"/>
    <s v="1Fam"/>
    <x v="2"/>
    <x v="0"/>
    <s v="Gable"/>
    <s v="CompShg"/>
    <s v="VinylSd"/>
    <s v="VinylSd"/>
    <s v="None"/>
    <n v="0"/>
    <s v="TA"/>
    <s v="TA"/>
    <s v="CBlock"/>
    <s v="TA"/>
    <s v="TA"/>
    <s v="No"/>
    <s v="BLQ"/>
    <n v="641"/>
    <s v="Unf"/>
    <n v="828"/>
    <s v="GasA"/>
    <s v="Gd"/>
    <s v="Y"/>
    <s v="SBrkr"/>
    <n v="965"/>
    <n v="0"/>
    <n v="965"/>
    <x v="1"/>
    <n v="1"/>
    <n v="0"/>
    <n v="1"/>
    <n v="0"/>
    <n v="3"/>
    <n v="1"/>
    <s v="TA"/>
    <n v="6"/>
    <s v="Typ"/>
    <n v="0"/>
    <s v="No Fireplace"/>
    <s v="Detchd"/>
    <s v="Unf"/>
    <n v="1"/>
    <n v="300"/>
    <s v="TA"/>
    <s v="TA"/>
    <s v="Y"/>
    <n v="421"/>
    <n v="0"/>
    <n v="0"/>
    <n v="0"/>
    <n v="0"/>
    <s v="MnPrv"/>
    <n v="0"/>
    <n v="2006"/>
    <s v="WD"/>
    <s v="Abnorml"/>
    <n v="0"/>
    <n v="0"/>
    <n v="1"/>
    <n v="2"/>
    <s v="Q3"/>
    <n v="41"/>
    <n v="41"/>
    <n v="1"/>
    <n v="2"/>
    <n v="0"/>
    <n v="1"/>
    <n v="0.22584541062801899"/>
    <n v="0"/>
    <x v="316"/>
    <n v="107.52951160025857"/>
    <n v="119900"/>
    <n v="115415.522008473"/>
    <n v="4484.4779915270046"/>
    <n v="4484.4779915270046"/>
    <x v="1"/>
    <n v="320"/>
    <x v="3"/>
  </r>
  <r>
    <n v="911"/>
    <x v="6"/>
    <s v="RL"/>
    <n v="80"/>
    <n v="11600"/>
    <s v="Missing"/>
    <s v="Reg"/>
    <s v="Lvl"/>
    <s v="Corner"/>
    <s v="Gtl"/>
    <s v="NAmes"/>
    <s v="Feedr"/>
    <s v="Duplex"/>
    <x v="2"/>
    <x v="0"/>
    <s v="Gable"/>
    <s v="CompShg"/>
    <s v="MetalSd"/>
    <s v="MetalSd"/>
    <s v="BrkFace"/>
    <n v="361"/>
    <s v="TA"/>
    <s v="TA"/>
    <s v="CBlock"/>
    <s v="TA"/>
    <s v="TA"/>
    <s v="No"/>
    <s v="Rec"/>
    <n v="443"/>
    <s v="Unf"/>
    <n v="1105"/>
    <s v="GasA"/>
    <s v="TA"/>
    <s v="Y"/>
    <s v="FuseA"/>
    <n v="1105"/>
    <n v="0"/>
    <n v="2274"/>
    <x v="0"/>
    <n v="0"/>
    <n v="0"/>
    <n v="2"/>
    <n v="0"/>
    <n v="5"/>
    <n v="2"/>
    <s v="TA"/>
    <n v="12"/>
    <s v="Typ"/>
    <n v="0"/>
    <s v="No Fireplace"/>
    <s v="Detchd"/>
    <s v="Unf"/>
    <n v="2"/>
    <n v="480"/>
    <s v="TA"/>
    <s v="TA"/>
    <s v="Y"/>
    <n v="0"/>
    <n v="0"/>
    <n v="0"/>
    <n v="0"/>
    <n v="0"/>
    <s v="No Fence"/>
    <n v="0"/>
    <n v="2010"/>
    <s v="WD"/>
    <s v="Normal"/>
    <n v="0"/>
    <n v="0"/>
    <n v="1"/>
    <n v="2"/>
    <s v="Q1"/>
    <n v="50"/>
    <n v="50"/>
    <n v="1"/>
    <n v="2"/>
    <n v="1.0579185520362"/>
    <n v="0.48592788038698298"/>
    <n v="0.59909502262443404"/>
    <n v="0"/>
    <x v="317"/>
    <n v="118.94504923649258"/>
    <n v="154300"/>
    <n v="158738.40164639201"/>
    <n v="-4438.4016463920125"/>
    <n v="4438.4016463920125"/>
    <x v="0"/>
    <n v="321"/>
    <x v="3"/>
  </r>
  <r>
    <n v="1306"/>
    <x v="1"/>
    <s v="RL"/>
    <n v="108"/>
    <n v="13173"/>
    <s v="Missing"/>
    <s v="IR1"/>
    <s v="Lvl"/>
    <s v="Corner"/>
    <s v="Gtl"/>
    <s v="NridgHt"/>
    <s v="Norm"/>
    <s v="1Fam"/>
    <x v="5"/>
    <x v="0"/>
    <s v="Hip"/>
    <s v="CompShg"/>
    <s v="VinylSd"/>
    <s v="VinylSd"/>
    <s v="Stone"/>
    <n v="300"/>
    <s v="Gd"/>
    <s v="TA"/>
    <s v="PConc"/>
    <s v="Ex"/>
    <s v="TA"/>
    <s v="No"/>
    <s v="GLQ"/>
    <n v="1572"/>
    <s v="Unf"/>
    <n v="1652"/>
    <s v="GasA"/>
    <s v="Ex"/>
    <s v="Y"/>
    <s v="SBrkr"/>
    <n v="1652"/>
    <n v="0"/>
    <n v="1652"/>
    <x v="1"/>
    <n v="1"/>
    <n v="0"/>
    <n v="2"/>
    <n v="0"/>
    <n v="2"/>
    <n v="1"/>
    <s v="Ex"/>
    <n v="6"/>
    <s v="Typ"/>
    <n v="2"/>
    <s v="Ex"/>
    <s v="Attchd"/>
    <s v="Fin"/>
    <n v="2"/>
    <n v="840"/>
    <s v="TA"/>
    <s v="TA"/>
    <s v="Y"/>
    <n v="404"/>
    <n v="102"/>
    <n v="0"/>
    <n v="0"/>
    <n v="0"/>
    <s v="No Fence"/>
    <n v="0"/>
    <n v="2009"/>
    <s v="WD"/>
    <s v="Normal"/>
    <n v="0"/>
    <n v="0"/>
    <n v="1"/>
    <n v="4"/>
    <s v="Q4"/>
    <n v="3"/>
    <n v="2"/>
    <n v="1"/>
    <n v="2"/>
    <n v="0"/>
    <n v="1"/>
    <n v="4.8426150121065402E-2"/>
    <n v="0.44444444444444398"/>
    <x v="318"/>
    <n v="160.2335093165695"/>
    <n v="325000"/>
    <n v="329403.62125654297"/>
    <n v="-4403.6212565429742"/>
    <n v="4403.6212565429742"/>
    <x v="0"/>
    <n v="322"/>
    <x v="3"/>
  </r>
  <r>
    <n v="527"/>
    <x v="1"/>
    <s v="RL"/>
    <n v="70"/>
    <n v="13300"/>
    <s v="Missing"/>
    <s v="Reg"/>
    <s v="Lvl"/>
    <s v="Inside"/>
    <s v="Gtl"/>
    <s v="NAmes"/>
    <s v="Norm"/>
    <s v="1Fam"/>
    <x v="2"/>
    <x v="3"/>
    <s v="Hip"/>
    <s v="CompShg"/>
    <s v="Wd Sdng"/>
    <s v="Wd Sdng"/>
    <s v="None"/>
    <n v="0"/>
    <s v="TA"/>
    <s v="TA"/>
    <s v="CBlock"/>
    <s v="Gd"/>
    <s v="TA"/>
    <s v="No"/>
    <s v="Rec"/>
    <n v="377"/>
    <s v="Unf"/>
    <n v="928"/>
    <s v="GasA"/>
    <s v="TA"/>
    <s v="Y"/>
    <s v="SBrkr"/>
    <n v="928"/>
    <n v="0"/>
    <n v="928"/>
    <x v="1"/>
    <n v="0"/>
    <n v="0"/>
    <n v="1"/>
    <n v="0"/>
    <n v="2"/>
    <n v="1"/>
    <s v="TA"/>
    <n v="4"/>
    <s v="Typ"/>
    <n v="0"/>
    <s v="No Fireplace"/>
    <s v="Attchd"/>
    <s v="Unf"/>
    <n v="1"/>
    <n v="252"/>
    <s v="TA"/>
    <s v="TA"/>
    <s v="Y"/>
    <n v="261"/>
    <n v="0"/>
    <n v="156"/>
    <n v="0"/>
    <n v="0"/>
    <s v="No Fence"/>
    <n v="0"/>
    <n v="2007"/>
    <s v="WD"/>
    <s v="Normal"/>
    <n v="0"/>
    <n v="0"/>
    <n v="1"/>
    <n v="4"/>
    <s v="Q2"/>
    <n v="51"/>
    <n v="7"/>
    <n v="1"/>
    <n v="2"/>
    <n v="0"/>
    <n v="1"/>
    <n v="0.59375"/>
    <n v="0"/>
    <x v="319"/>
    <n v="111.74537891274203"/>
    <n v="132000"/>
    <n v="127604.99085596501"/>
    <n v="4395.0091440349934"/>
    <n v="4395.0091440349934"/>
    <x v="1"/>
    <n v="323"/>
    <x v="3"/>
  </r>
  <r>
    <n v="270"/>
    <x v="1"/>
    <s v="RL"/>
    <n v="69"/>
    <n v="7917"/>
    <s v="Missing"/>
    <s v="IR1"/>
    <s v="Lvl"/>
    <s v="Corner"/>
    <s v="Gtl"/>
    <s v="Edwards"/>
    <s v="Norm"/>
    <s v="1Fam"/>
    <x v="4"/>
    <x v="3"/>
    <s v="Hip"/>
    <s v="CompShg"/>
    <s v="HdBoard"/>
    <s v="HdBoard"/>
    <s v="BrkFace"/>
    <n v="174"/>
    <s v="TA"/>
    <s v="Gd"/>
    <s v="CBlock"/>
    <s v="TA"/>
    <s v="Gd"/>
    <s v="No"/>
    <s v="BLQ"/>
    <n v="751"/>
    <s v="Unf"/>
    <n v="1143"/>
    <s v="GasA"/>
    <s v="TA"/>
    <s v="Y"/>
    <s v="SBrkr"/>
    <n v="1113"/>
    <n v="0"/>
    <n v="1113"/>
    <x v="1"/>
    <n v="1"/>
    <n v="0"/>
    <n v="1"/>
    <n v="1"/>
    <n v="3"/>
    <n v="1"/>
    <s v="TA"/>
    <n v="6"/>
    <s v="Typ"/>
    <n v="1"/>
    <s v="Fa"/>
    <s v="Attchd"/>
    <s v="RFn"/>
    <n v="1"/>
    <n v="504"/>
    <s v="TA"/>
    <s v="Gd"/>
    <s v="Y"/>
    <n v="370"/>
    <n v="30"/>
    <n v="0"/>
    <n v="0"/>
    <n v="0"/>
    <s v="GdPrv"/>
    <n v="0"/>
    <n v="2007"/>
    <s v="WD"/>
    <s v="Normal"/>
    <n v="0"/>
    <n v="0"/>
    <n v="1"/>
    <n v="3"/>
    <s v="Q2"/>
    <n v="31"/>
    <n v="31"/>
    <n v="1"/>
    <n v="2"/>
    <n v="0"/>
    <n v="1"/>
    <n v="0.34295713035870501"/>
    <n v="0"/>
    <x v="320"/>
    <n v="116.9781331408586"/>
    <n v="148000"/>
    <n v="152364.812061946"/>
    <n v="-4364.8120619459951"/>
    <n v="4364.8120619459951"/>
    <x v="0"/>
    <n v="324"/>
    <x v="3"/>
  </r>
  <r>
    <n v="1227"/>
    <x v="0"/>
    <s v="RL"/>
    <n v="86"/>
    <n v="14598"/>
    <s v="Missing"/>
    <s v="IR1"/>
    <s v="Lvl"/>
    <s v="CulDSac"/>
    <s v="Gtl"/>
    <s v="Somerst"/>
    <s v="Feedr"/>
    <s v="1Fam"/>
    <x v="4"/>
    <x v="0"/>
    <s v="Gable"/>
    <s v="CompShg"/>
    <s v="VinylSd"/>
    <s v="VinylSd"/>
    <s v="Stone"/>
    <n v="74"/>
    <s v="Gd"/>
    <s v="TA"/>
    <s v="PConc"/>
    <s v="Gd"/>
    <s v="TA"/>
    <s v="Mn"/>
    <s v="Unf"/>
    <n v="0"/>
    <s v="Unf"/>
    <n v="894"/>
    <s v="GasA"/>
    <s v="Ex"/>
    <s v="Y"/>
    <s v="SBrkr"/>
    <n v="894"/>
    <n v="0"/>
    <n v="1933"/>
    <x v="1"/>
    <n v="0"/>
    <n v="0"/>
    <n v="2"/>
    <n v="1"/>
    <n v="4"/>
    <n v="1"/>
    <s v="Gd"/>
    <n v="9"/>
    <s v="Typ"/>
    <n v="1"/>
    <s v="Gd"/>
    <s v="BuiltIn"/>
    <s v="Fin"/>
    <n v="3"/>
    <n v="668"/>
    <s v="TA"/>
    <s v="TA"/>
    <s v="Y"/>
    <n v="100"/>
    <n v="18"/>
    <n v="0"/>
    <n v="0"/>
    <n v="0"/>
    <s v="No Fence"/>
    <n v="0"/>
    <n v="2008"/>
    <s v="WD"/>
    <s v="Normal"/>
    <n v="0"/>
    <n v="0"/>
    <n v="1"/>
    <n v="4"/>
    <s v="Q1"/>
    <n v="1"/>
    <n v="1"/>
    <n v="1"/>
    <n v="0"/>
    <n v="1.1621923937360199"/>
    <n v="0.46249353336782201"/>
    <n v="1"/>
    <n v="0.11111111111111099"/>
    <x v="321"/>
    <n v="135.57059725634664"/>
    <n v="214000"/>
    <n v="218336.86213870099"/>
    <n v="-4336.8621387009916"/>
    <n v="4336.8621387009916"/>
    <x v="0"/>
    <n v="325"/>
    <x v="3"/>
  </r>
  <r>
    <n v="237"/>
    <x v="1"/>
    <s v="RL"/>
    <n v="65"/>
    <n v="8773"/>
    <s v="Missing"/>
    <s v="Reg"/>
    <s v="Lvl"/>
    <s v="FR2"/>
    <s v="Gtl"/>
    <s v="CollgCr"/>
    <s v="Norm"/>
    <s v="1Fam"/>
    <x v="3"/>
    <x v="0"/>
    <s v="Gable"/>
    <s v="CompShg"/>
    <s v="VinylSd"/>
    <s v="VinylSd"/>
    <s v="BrkFace"/>
    <n v="98"/>
    <s v="Gd"/>
    <s v="TA"/>
    <s v="PConc"/>
    <s v="Gd"/>
    <s v="TA"/>
    <s v="Av"/>
    <s v="GLQ"/>
    <n v="24"/>
    <s v="Unf"/>
    <n v="1414"/>
    <s v="GasA"/>
    <s v="Ex"/>
    <s v="Y"/>
    <s v="SBrkr"/>
    <n v="1414"/>
    <n v="0"/>
    <n v="1414"/>
    <x v="1"/>
    <n v="0"/>
    <n v="0"/>
    <n v="2"/>
    <n v="0"/>
    <n v="3"/>
    <n v="1"/>
    <s v="Gd"/>
    <n v="6"/>
    <s v="Typ"/>
    <n v="0"/>
    <s v="No Fireplace"/>
    <s v="Attchd"/>
    <s v="RFn"/>
    <n v="2"/>
    <n v="494"/>
    <s v="TA"/>
    <s v="TA"/>
    <s v="Y"/>
    <n v="132"/>
    <n v="105"/>
    <n v="0"/>
    <n v="0"/>
    <n v="0"/>
    <s v="No Fence"/>
    <n v="0"/>
    <n v="2010"/>
    <s v="WD"/>
    <s v="Normal"/>
    <n v="0"/>
    <n v="0"/>
    <n v="1"/>
    <n v="4"/>
    <s v="Q2"/>
    <n v="6"/>
    <n v="6"/>
    <n v="1"/>
    <n v="2"/>
    <n v="0"/>
    <n v="1"/>
    <n v="0.983026874115983"/>
    <n v="0.11111111111111099"/>
    <x v="322"/>
    <n v="128.0376119879457"/>
    <n v="185500"/>
    <n v="189810.17165151701"/>
    <n v="-4310.1716515170119"/>
    <n v="4310.1716515170119"/>
    <x v="0"/>
    <n v="326"/>
    <x v="3"/>
  </r>
  <r>
    <n v="841"/>
    <x v="4"/>
    <s v="RH"/>
    <n v="69"/>
    <n v="12155"/>
    <s v="Missing"/>
    <s v="IR1"/>
    <s v="Lvl"/>
    <s v="Inside"/>
    <s v="Gtl"/>
    <s v="SWISU"/>
    <s v="Norm"/>
    <s v="1Fam"/>
    <x v="4"/>
    <x v="2"/>
    <s v="Gable"/>
    <s v="CompShg"/>
    <s v="Wd Sdng"/>
    <s v="Wd Sdng"/>
    <s v="None"/>
    <n v="0"/>
    <s v="TA"/>
    <s v="TA"/>
    <s v="BrkTil"/>
    <s v="TA"/>
    <s v="TA"/>
    <s v="No"/>
    <s v="BLQ"/>
    <n v="156"/>
    <s v="Unf"/>
    <n v="672"/>
    <s v="GasA"/>
    <s v="TA"/>
    <s v="N"/>
    <s v="SBrkr"/>
    <n v="810"/>
    <n v="0"/>
    <n v="1482"/>
    <x v="1"/>
    <n v="0"/>
    <n v="0"/>
    <n v="2"/>
    <n v="0"/>
    <n v="4"/>
    <n v="1"/>
    <s v="Fa"/>
    <n v="7"/>
    <s v="Typ"/>
    <n v="0"/>
    <s v="No Fireplace"/>
    <s v="Detchd"/>
    <s v="Unf"/>
    <n v="1"/>
    <n v="400"/>
    <s v="TA"/>
    <s v="TA"/>
    <s v="P"/>
    <n v="0"/>
    <n v="0"/>
    <n v="254"/>
    <n v="0"/>
    <n v="0"/>
    <s v="No Fence"/>
    <n v="0"/>
    <n v="2008"/>
    <s v="WD"/>
    <s v="Normal"/>
    <n v="0"/>
    <n v="0"/>
    <n v="1"/>
    <n v="1"/>
    <s v="Q1"/>
    <n v="83"/>
    <n v="58"/>
    <n v="1"/>
    <n v="2"/>
    <n v="0.82962962962963005"/>
    <n v="0.54655870445344101"/>
    <n v="0.76785714285714302"/>
    <n v="0"/>
    <x v="323"/>
    <n v="114.40663558587232"/>
    <n v="140000"/>
    <n v="135792.17598631801"/>
    <n v="4207.824013681995"/>
    <n v="4207.824013681995"/>
    <x v="1"/>
    <n v="327"/>
    <x v="3"/>
  </r>
  <r>
    <n v="118"/>
    <x v="1"/>
    <s v="RL"/>
    <n v="74"/>
    <n v="8536"/>
    <s v="Missing"/>
    <s v="Reg"/>
    <s v="Lvl"/>
    <s v="Corner"/>
    <s v="Gtl"/>
    <s v="Edwards"/>
    <s v="Norm"/>
    <s v="1Fam"/>
    <x v="2"/>
    <x v="0"/>
    <s v="Gable"/>
    <s v="CompShg"/>
    <s v="VinylSd"/>
    <s v="VinylSd"/>
    <s v="None"/>
    <n v="0"/>
    <s v="TA"/>
    <s v="TA"/>
    <s v="PConc"/>
    <s v="Gd"/>
    <s v="TA"/>
    <s v="No"/>
    <s v="Unf"/>
    <n v="0"/>
    <s v="Unf"/>
    <n v="1125"/>
    <s v="GasA"/>
    <s v="Gd"/>
    <s v="Y"/>
    <s v="SBrkr"/>
    <n v="1125"/>
    <n v="0"/>
    <n v="1125"/>
    <x v="1"/>
    <n v="0"/>
    <n v="0"/>
    <n v="1"/>
    <n v="1"/>
    <n v="2"/>
    <n v="1"/>
    <s v="TA"/>
    <n v="5"/>
    <s v="Typ"/>
    <n v="0"/>
    <s v="No Fireplace"/>
    <s v="Attchd"/>
    <s v="Unf"/>
    <n v="2"/>
    <n v="430"/>
    <s v="TA"/>
    <s v="TA"/>
    <s v="Y"/>
    <n v="80"/>
    <n v="64"/>
    <n v="0"/>
    <n v="0"/>
    <n v="0"/>
    <s v="No Fence"/>
    <n v="0"/>
    <n v="2007"/>
    <s v="New"/>
    <s v="Partial"/>
    <n v="0"/>
    <n v="0"/>
    <n v="1"/>
    <n v="4"/>
    <s v="Q2"/>
    <n v="1"/>
    <n v="0"/>
    <n v="1"/>
    <n v="0"/>
    <n v="0"/>
    <n v="1"/>
    <n v="1"/>
    <n v="0"/>
    <x v="324"/>
    <n v="119.16059943773139"/>
    <n v="155000"/>
    <n v="150842.464461328"/>
    <n v="4157.5355386720039"/>
    <n v="4157.5355386720039"/>
    <x v="1"/>
    <n v="328"/>
    <x v="3"/>
  </r>
  <r>
    <n v="256"/>
    <x v="0"/>
    <s v="RL"/>
    <n v="66"/>
    <n v="8738"/>
    <s v="Missing"/>
    <s v="IR1"/>
    <s v="Lvl"/>
    <s v="Inside"/>
    <s v="Gtl"/>
    <s v="Gilbert"/>
    <s v="Norm"/>
    <s v="1Fam"/>
    <x v="3"/>
    <x v="0"/>
    <s v="Gable"/>
    <s v="CompShg"/>
    <s v="VinylSd"/>
    <s v="VinylSd"/>
    <s v="BrkFace"/>
    <n v="302"/>
    <s v="Gd"/>
    <s v="TA"/>
    <s v="PConc"/>
    <s v="Gd"/>
    <s v="TA"/>
    <s v="No"/>
    <s v="Unf"/>
    <n v="0"/>
    <s v="Unf"/>
    <n v="975"/>
    <s v="GasA"/>
    <s v="Ex"/>
    <s v="Y"/>
    <s v="SBrkr"/>
    <n v="1005"/>
    <n v="0"/>
    <n v="2291"/>
    <x v="0"/>
    <n v="0"/>
    <n v="0"/>
    <n v="2"/>
    <n v="1"/>
    <n v="4"/>
    <n v="1"/>
    <s v="Gd"/>
    <n v="8"/>
    <s v="Typ"/>
    <n v="1"/>
    <s v="TA"/>
    <s v="BuiltIn"/>
    <s v="Fin"/>
    <n v="2"/>
    <n v="429"/>
    <s v="TA"/>
    <s v="TA"/>
    <s v="Y"/>
    <n v="192"/>
    <n v="0"/>
    <n v="0"/>
    <n v="0"/>
    <n v="0"/>
    <s v="No Fence"/>
    <n v="0"/>
    <n v="2006"/>
    <s v="WD"/>
    <s v="Normal"/>
    <n v="0"/>
    <n v="0"/>
    <n v="1"/>
    <n v="4"/>
    <s v="Q1"/>
    <n v="7"/>
    <n v="7"/>
    <n v="1"/>
    <n v="0"/>
    <n v="1.2796019900497499"/>
    <n v="0.43867306852902699"/>
    <n v="1"/>
    <n v="0.11111111111111099"/>
    <x v="325"/>
    <n v="139.53756318556404"/>
    <n v="230000"/>
    <n v="225881.705426272"/>
    <n v="4118.2945737279952"/>
    <n v="4118.2945737279952"/>
    <x v="1"/>
    <n v="329"/>
    <x v="3"/>
  </r>
  <r>
    <n v="599"/>
    <x v="1"/>
    <s v="RL"/>
    <n v="80"/>
    <n v="12984"/>
    <s v="Missing"/>
    <s v="Reg"/>
    <s v="Bnk"/>
    <s v="Inside"/>
    <s v="Gtl"/>
    <s v="Crawfor"/>
    <s v="Norm"/>
    <s v="1Fam"/>
    <x v="2"/>
    <x v="1"/>
    <s v="Gable"/>
    <s v="CompShg"/>
    <s v="Plywood"/>
    <s v="Plywood"/>
    <s v="BrkFace"/>
    <n v="459"/>
    <s v="TA"/>
    <s v="TA"/>
    <s v="CBlock"/>
    <s v="Gd"/>
    <s v="TA"/>
    <s v="Mn"/>
    <s v="ALQ"/>
    <n v="1283"/>
    <s v="LwQ"/>
    <n v="1430"/>
    <s v="GasA"/>
    <s v="Ex"/>
    <s v="Y"/>
    <s v="SBrkr"/>
    <n v="1647"/>
    <n v="0"/>
    <n v="1647"/>
    <x v="1"/>
    <n v="1"/>
    <n v="0"/>
    <n v="2"/>
    <n v="0"/>
    <n v="3"/>
    <n v="1"/>
    <s v="Gd"/>
    <n v="7"/>
    <s v="Typ"/>
    <n v="1"/>
    <s v="TA"/>
    <s v="Attchd"/>
    <s v="Fin"/>
    <n v="2"/>
    <n v="621"/>
    <s v="TA"/>
    <s v="TA"/>
    <s v="Y"/>
    <n v="0"/>
    <n v="0"/>
    <n v="0"/>
    <n v="0"/>
    <n v="0"/>
    <s v="No Fence"/>
    <n v="0"/>
    <n v="2006"/>
    <s v="WD"/>
    <s v="Normal"/>
    <n v="0"/>
    <n v="0"/>
    <n v="1"/>
    <n v="3"/>
    <s v="Q1"/>
    <n v="29"/>
    <n v="29"/>
    <n v="1"/>
    <n v="2"/>
    <n v="0"/>
    <n v="1"/>
    <n v="0"/>
    <n v="0.11111111111111099"/>
    <x v="326"/>
    <n v="136.45319360186545"/>
    <n v="217500"/>
    <n v="213418.63306920399"/>
    <n v="4081.3669307960081"/>
    <n v="4081.3669307960081"/>
    <x v="1"/>
    <n v="330"/>
    <x v="3"/>
  </r>
  <r>
    <n v="873"/>
    <x v="1"/>
    <s v="RL"/>
    <n v="74"/>
    <n v="8892"/>
    <s v="Missing"/>
    <s v="Reg"/>
    <s v="Lvl"/>
    <s v="Corner"/>
    <s v="Gtl"/>
    <s v="NAmes"/>
    <s v="Norm"/>
    <s v="1Fam"/>
    <x v="2"/>
    <x v="3"/>
    <s v="Gable"/>
    <s v="CompShg"/>
    <s v="WdShing"/>
    <s v="Wd Shng"/>
    <s v="None"/>
    <n v="0"/>
    <s v="Gd"/>
    <s v="TA"/>
    <s v="Stone"/>
    <s v="TA"/>
    <s v="TA"/>
    <s v="Av"/>
    <s v="Unf"/>
    <n v="0"/>
    <s v="Unf"/>
    <n v="105"/>
    <s v="GasA"/>
    <s v="Gd"/>
    <s v="Y"/>
    <s v="SBrkr"/>
    <n v="910"/>
    <n v="0"/>
    <n v="910"/>
    <x v="1"/>
    <n v="0"/>
    <n v="0"/>
    <n v="1"/>
    <n v="0"/>
    <n v="3"/>
    <n v="1"/>
    <s v="Gd"/>
    <n v="5"/>
    <s v="Typ"/>
    <n v="0"/>
    <s v="No Fireplace"/>
    <s v="Attchd"/>
    <s v="Unf"/>
    <n v="2"/>
    <n v="414"/>
    <s v="TA"/>
    <s v="TA"/>
    <s v="Y"/>
    <n v="196"/>
    <n v="0"/>
    <n v="150"/>
    <n v="0"/>
    <n v="0"/>
    <s v="GdWo"/>
    <n v="0"/>
    <n v="2008"/>
    <s v="WD"/>
    <s v="Normal"/>
    <n v="0"/>
    <n v="0"/>
    <n v="1"/>
    <n v="4"/>
    <s v="Q4"/>
    <n v="55"/>
    <n v="12"/>
    <n v="2"/>
    <n v="0"/>
    <n v="0"/>
    <n v="1"/>
    <n v="1"/>
    <n v="0"/>
    <x v="327"/>
    <n v="106.11656800373108"/>
    <n v="116000"/>
    <n v="120050.203615908"/>
    <n v="-4050.2036159080017"/>
    <n v="4050.2036159080017"/>
    <x v="0"/>
    <n v="331"/>
    <x v="3"/>
  </r>
  <r>
    <n v="1102"/>
    <x v="1"/>
    <s v="RL"/>
    <n v="61"/>
    <n v="9758"/>
    <s v="Missing"/>
    <s v="IR1"/>
    <s v="Lvl"/>
    <s v="Inside"/>
    <s v="Gtl"/>
    <s v="NAmes"/>
    <s v="Norm"/>
    <s v="1Fam"/>
    <x v="2"/>
    <x v="0"/>
    <s v="Gable"/>
    <s v="CompShg"/>
    <s v="HdBoard"/>
    <s v="MetalSd"/>
    <s v="None"/>
    <n v="0"/>
    <s v="TA"/>
    <s v="TA"/>
    <s v="CBlock"/>
    <s v="TA"/>
    <s v="TA"/>
    <s v="No"/>
    <s v="BLQ"/>
    <n v="412"/>
    <s v="LwQ"/>
    <n v="950"/>
    <s v="GasA"/>
    <s v="TA"/>
    <s v="Y"/>
    <s v="SBrkr"/>
    <n v="950"/>
    <n v="0"/>
    <n v="950"/>
    <x v="1"/>
    <n v="0"/>
    <n v="0"/>
    <n v="1"/>
    <n v="0"/>
    <n v="3"/>
    <n v="1"/>
    <s v="TA"/>
    <n v="5"/>
    <s v="Typ"/>
    <n v="0"/>
    <s v="No Fireplace"/>
    <s v="Detchd"/>
    <s v="Unf"/>
    <n v="1"/>
    <n v="280"/>
    <s v="TA"/>
    <s v="TA"/>
    <s v="Y"/>
    <n v="0"/>
    <n v="0"/>
    <n v="0"/>
    <n v="0"/>
    <n v="0"/>
    <s v="No Fence"/>
    <n v="0"/>
    <n v="2007"/>
    <s v="WD"/>
    <s v="Normal"/>
    <n v="0"/>
    <n v="0"/>
    <n v="1"/>
    <n v="3"/>
    <s v="Q3"/>
    <n v="36"/>
    <n v="36"/>
    <n v="2"/>
    <n v="2"/>
    <n v="0"/>
    <n v="1"/>
    <n v="0.26421052631578901"/>
    <n v="0"/>
    <x v="328"/>
    <n v="107.38587547322832"/>
    <n v="119500"/>
    <n v="115492.86132422301"/>
    <n v="4007.1386757769942"/>
    <n v="4007.1386757769942"/>
    <x v="1"/>
    <n v="332"/>
    <x v="3"/>
  </r>
  <r>
    <n v="850"/>
    <x v="14"/>
    <s v="RL"/>
    <n v="80"/>
    <n v="9600"/>
    <s v="Missing"/>
    <s v="Reg"/>
    <s v="Lvl"/>
    <s v="FR2"/>
    <s v="Gtl"/>
    <s v="Veenker"/>
    <s v="Feedr"/>
    <s v="1Fam"/>
    <x v="4"/>
    <x v="3"/>
    <s v="Hip"/>
    <s v="CompShg"/>
    <s v="Plywood"/>
    <s v="Plywood"/>
    <s v="BrkFace"/>
    <n v="360"/>
    <s v="Gd"/>
    <s v="Gd"/>
    <s v="CBlock"/>
    <s v="TA"/>
    <s v="TA"/>
    <s v="No"/>
    <s v="Unf"/>
    <n v="0"/>
    <s v="Unf"/>
    <n v="528"/>
    <s v="GasA"/>
    <s v="Ex"/>
    <s v="Y"/>
    <s v="SBrkr"/>
    <n v="1094"/>
    <n v="0"/>
    <n v="1855"/>
    <x v="1"/>
    <n v="0"/>
    <n v="0"/>
    <n v="2"/>
    <n v="1"/>
    <n v="3"/>
    <n v="1"/>
    <s v="TA"/>
    <n v="7"/>
    <s v="Typ"/>
    <n v="1"/>
    <s v="TA"/>
    <s v="Attchd"/>
    <s v="RFn"/>
    <n v="2"/>
    <n v="512"/>
    <s v="TA"/>
    <s v="TA"/>
    <s v="Y"/>
    <n v="113"/>
    <n v="100"/>
    <n v="0"/>
    <n v="0"/>
    <n v="0"/>
    <s v="No Fence"/>
    <n v="0"/>
    <n v="2007"/>
    <s v="WD"/>
    <s v="Normal"/>
    <n v="0"/>
    <n v="0"/>
    <n v="1"/>
    <n v="4"/>
    <s v="Q3"/>
    <n v="31"/>
    <n v="13"/>
    <n v="1"/>
    <n v="0"/>
    <n v="0.69561243144424101"/>
    <n v="0.58975741239892199"/>
    <n v="1"/>
    <n v="0.11111111111111099"/>
    <x v="329"/>
    <n v="128.45074947952304"/>
    <n v="187000"/>
    <n v="183025.57347120001"/>
    <n v="3974.4265287999879"/>
    <n v="3974.4265287999879"/>
    <x v="1"/>
    <n v="333"/>
    <x v="3"/>
  </r>
  <r>
    <n v="848"/>
    <x v="1"/>
    <s v="RL"/>
    <n v="36"/>
    <n v="15523"/>
    <s v="Missing"/>
    <s v="IR1"/>
    <s v="Lvl"/>
    <s v="CulDSac"/>
    <s v="Gtl"/>
    <s v="CollgCr"/>
    <s v="Norm"/>
    <s v="1Fam"/>
    <x v="2"/>
    <x v="1"/>
    <s v="Gable"/>
    <s v="CompShg"/>
    <s v="HdBoard"/>
    <s v="Plywood"/>
    <s v="None"/>
    <n v="0"/>
    <s v="TA"/>
    <s v="TA"/>
    <s v="CBlock"/>
    <s v="TA"/>
    <s v="TA"/>
    <s v="Av"/>
    <s v="BLQ"/>
    <n v="460"/>
    <s v="Unf"/>
    <n v="864"/>
    <s v="GasA"/>
    <s v="Ex"/>
    <s v="Y"/>
    <s v="SBrkr"/>
    <n v="864"/>
    <n v="0"/>
    <n v="864"/>
    <x v="1"/>
    <n v="1"/>
    <n v="0"/>
    <n v="1"/>
    <n v="0"/>
    <n v="3"/>
    <n v="1"/>
    <s v="TA"/>
    <n v="5"/>
    <s v="Typ"/>
    <n v="1"/>
    <s v="Fa"/>
    <s v="Attchd"/>
    <s v="Unf"/>
    <n v="1"/>
    <n v="338"/>
    <s v="TA"/>
    <s v="TA"/>
    <s v="Y"/>
    <n v="0"/>
    <n v="0"/>
    <n v="0"/>
    <n v="0"/>
    <n v="0"/>
    <s v="No Fence"/>
    <n v="0"/>
    <n v="2009"/>
    <s v="WD"/>
    <s v="Normal"/>
    <n v="0"/>
    <n v="0"/>
    <n v="1"/>
    <n v="3"/>
    <s v="Q3"/>
    <n v="37"/>
    <n v="37"/>
    <n v="2"/>
    <n v="2"/>
    <n v="0"/>
    <n v="1"/>
    <n v="0.467592592592593"/>
    <n v="0.11111111111111099"/>
    <x v="330"/>
    <n v="112.25159127924637"/>
    <n v="133500"/>
    <n v="129641.237391627"/>
    <n v="3858.7626083729992"/>
    <n v="3858.7626083729992"/>
    <x v="1"/>
    <n v="334"/>
    <x v="3"/>
  </r>
  <r>
    <n v="869"/>
    <x v="0"/>
    <s v="RL"/>
    <n v="69"/>
    <n v="14762"/>
    <s v="Missing"/>
    <s v="IR2"/>
    <s v="Lvl"/>
    <s v="Corner"/>
    <s v="Gtl"/>
    <s v="Gilbert"/>
    <s v="Feedr"/>
    <s v="1Fam"/>
    <x v="2"/>
    <x v="1"/>
    <s v="Gable"/>
    <s v="CompShg"/>
    <s v="Plywood"/>
    <s v="Plywood"/>
    <s v="None"/>
    <n v="0"/>
    <s v="TA"/>
    <s v="TA"/>
    <s v="Slab"/>
    <s v="No Basement"/>
    <s v="No Basement"/>
    <s v="No Basement"/>
    <s v="No Basement"/>
    <n v="0"/>
    <s v="No Basement"/>
    <n v="0"/>
    <s v="GasA"/>
    <s v="Gd"/>
    <s v="Y"/>
    <s v="SBrkr"/>
    <n v="1547"/>
    <n v="53"/>
    <n v="2320"/>
    <x v="0"/>
    <n v="0"/>
    <n v="0"/>
    <n v="2"/>
    <n v="0"/>
    <n v="2"/>
    <n v="1"/>
    <s v="TA"/>
    <n v="7"/>
    <s v="Typ"/>
    <n v="1"/>
    <s v="TA"/>
    <s v="Attchd"/>
    <s v="Unf"/>
    <n v="2"/>
    <n v="672"/>
    <s v="TA"/>
    <s v="TA"/>
    <s v="P"/>
    <n v="120"/>
    <n v="144"/>
    <n v="0"/>
    <n v="0"/>
    <n v="0"/>
    <s v="No Fence"/>
    <n v="0"/>
    <n v="2006"/>
    <s v="WD"/>
    <s v="Normal"/>
    <n v="0"/>
    <n v="0"/>
    <n v="1"/>
    <n v="1"/>
    <s v="Q2"/>
    <n v="58"/>
    <n v="56"/>
    <n v="1"/>
    <n v="-1"/>
    <n v="0.46541693600517098"/>
    <n v="0.66681034482758605"/>
    <n v="-1"/>
    <n v="0"/>
    <x v="331"/>
    <n v="123.35441040711751"/>
    <n v="169000"/>
    <n v="172836.93831385401"/>
    <n v="-3836.9383138540143"/>
    <n v="3836.9383138540143"/>
    <x v="0"/>
    <n v="335"/>
    <x v="3"/>
  </r>
  <r>
    <n v="1052"/>
    <x v="1"/>
    <s v="RL"/>
    <n v="103"/>
    <n v="11175"/>
    <s v="Missing"/>
    <s v="IR1"/>
    <s v="Lvl"/>
    <s v="Corner"/>
    <s v="Gtl"/>
    <s v="CollgCr"/>
    <s v="Norm"/>
    <s v="1Fam"/>
    <x v="3"/>
    <x v="0"/>
    <s v="Gable"/>
    <s v="CompShg"/>
    <s v="VinylSd"/>
    <s v="VinylSd"/>
    <s v="None"/>
    <n v="0"/>
    <s v="Gd"/>
    <s v="TA"/>
    <s v="PConc"/>
    <s v="Gd"/>
    <s v="TA"/>
    <s v="Av"/>
    <s v="Unf"/>
    <n v="0"/>
    <s v="Unf"/>
    <n v="1316"/>
    <s v="GasA"/>
    <s v="Ex"/>
    <s v="Y"/>
    <s v="SBrkr"/>
    <n v="1316"/>
    <n v="0"/>
    <n v="1316"/>
    <x v="1"/>
    <n v="0"/>
    <n v="0"/>
    <n v="2"/>
    <n v="0"/>
    <n v="3"/>
    <n v="1"/>
    <s v="Gd"/>
    <n v="6"/>
    <s v="Typ"/>
    <n v="1"/>
    <s v="Gd"/>
    <s v="Attchd"/>
    <s v="Fin"/>
    <n v="2"/>
    <n v="440"/>
    <s v="TA"/>
    <s v="TA"/>
    <s v="Y"/>
    <n v="0"/>
    <n v="20"/>
    <n v="0"/>
    <n v="0"/>
    <n v="0"/>
    <s v="No Fence"/>
    <n v="0"/>
    <n v="2007"/>
    <s v="New"/>
    <s v="Partial"/>
    <n v="0"/>
    <n v="0"/>
    <n v="1"/>
    <n v="4"/>
    <s v="Q4"/>
    <n v="0"/>
    <n v="0"/>
    <n v="1"/>
    <n v="0"/>
    <n v="0"/>
    <n v="1"/>
    <n v="1"/>
    <n v="0.11111111111111099"/>
    <x v="332"/>
    <n v="131.98799333338999"/>
    <n v="200141"/>
    <n v="196341.95985369501"/>
    <n v="3799.040146304993"/>
    <n v="3799.040146304993"/>
    <x v="1"/>
    <n v="336"/>
    <x v="3"/>
  </r>
  <r>
    <n v="203"/>
    <x v="3"/>
    <s v="RL"/>
    <n v="50"/>
    <n v="7000"/>
    <s v="Missing"/>
    <s v="Reg"/>
    <s v="Lvl"/>
    <s v="Corner"/>
    <s v="Gtl"/>
    <s v="OldTown"/>
    <s v="Artery"/>
    <s v="1Fam"/>
    <x v="4"/>
    <x v="1"/>
    <s v="Gable"/>
    <s v="CompShg"/>
    <s v="MetalSd"/>
    <s v="MetalSd"/>
    <s v="None"/>
    <n v="0"/>
    <s v="TA"/>
    <s v="Gd"/>
    <s v="BrkTil"/>
    <s v="Fa"/>
    <s v="TA"/>
    <s v="No"/>
    <s v="LwQ"/>
    <n v="617"/>
    <s v="Unf"/>
    <n v="617"/>
    <s v="GasA"/>
    <s v="Gd"/>
    <s v="Y"/>
    <s v="SBrkr"/>
    <n v="865"/>
    <n v="0"/>
    <n v="1310"/>
    <x v="1"/>
    <n v="0"/>
    <n v="0"/>
    <n v="2"/>
    <n v="0"/>
    <n v="2"/>
    <n v="1"/>
    <s v="TA"/>
    <n v="6"/>
    <s v="Min1"/>
    <n v="0"/>
    <s v="No Fireplace"/>
    <s v="Attchd"/>
    <s v="Unf"/>
    <n v="1"/>
    <n v="398"/>
    <s v="TA"/>
    <s v="TA"/>
    <s v="Y"/>
    <n v="0"/>
    <n v="0"/>
    <n v="126"/>
    <n v="0"/>
    <n v="0"/>
    <s v="No Fence"/>
    <n v="0"/>
    <n v="2006"/>
    <s v="COD"/>
    <s v="Normal"/>
    <n v="0"/>
    <n v="0"/>
    <n v="1"/>
    <n v="1"/>
    <s v="Q2"/>
    <n v="82"/>
    <n v="56"/>
    <n v="1"/>
    <n v="2"/>
    <n v="0.51445086705202303"/>
    <n v="0.66030534351144998"/>
    <n v="0"/>
    <n v="0"/>
    <x v="333"/>
    <n v="104.63746485485613"/>
    <n v="112000"/>
    <n v="115766.97476906099"/>
    <n v="-3766.9747690609947"/>
    <n v="3766.9747690609947"/>
    <x v="0"/>
    <n v="337"/>
    <x v="3"/>
  </r>
  <r>
    <n v="881"/>
    <x v="1"/>
    <s v="RL"/>
    <n v="60"/>
    <n v="7024"/>
    <s v="Missing"/>
    <s v="Reg"/>
    <s v="Lvl"/>
    <s v="Inside"/>
    <s v="Gtl"/>
    <s v="Edwards"/>
    <s v="Norm"/>
    <s v="1Fam"/>
    <x v="2"/>
    <x v="0"/>
    <s v="Gable"/>
    <s v="CompShg"/>
    <s v="VinylSd"/>
    <s v="VinylSd"/>
    <s v="None"/>
    <n v="0"/>
    <s v="TA"/>
    <s v="TA"/>
    <s v="PConc"/>
    <s v="Ex"/>
    <s v="Gd"/>
    <s v="No"/>
    <s v="ALQ"/>
    <n v="980"/>
    <s v="Unf"/>
    <n v="1090"/>
    <s v="GasA"/>
    <s v="Gd"/>
    <s v="Y"/>
    <s v="SBrkr"/>
    <n v="1090"/>
    <n v="0"/>
    <n v="1090"/>
    <x v="1"/>
    <n v="1"/>
    <n v="0"/>
    <n v="1"/>
    <n v="1"/>
    <n v="2"/>
    <n v="1"/>
    <s v="TA"/>
    <n v="5"/>
    <s v="Typ"/>
    <n v="0"/>
    <s v="No Fireplace"/>
    <s v="Attchd"/>
    <s v="Fin"/>
    <n v="2"/>
    <n v="450"/>
    <s v="TA"/>
    <s v="TA"/>
    <s v="Y"/>
    <n v="0"/>
    <n v="49"/>
    <n v="0"/>
    <n v="0"/>
    <n v="0"/>
    <s v="No Fence"/>
    <n v="0"/>
    <n v="2007"/>
    <s v="WD"/>
    <s v="Normal"/>
    <n v="0"/>
    <n v="0"/>
    <n v="1"/>
    <n v="4"/>
    <s v="Q2"/>
    <n v="2"/>
    <n v="1"/>
    <n v="1"/>
    <n v="2"/>
    <n v="0"/>
    <n v="1"/>
    <n v="0.100917431192661"/>
    <n v="0.11111111111111099"/>
    <x v="334"/>
    <n v="119.77325740176896"/>
    <n v="157000"/>
    <n v="160689.24666176899"/>
    <n v="-3689.2466617689934"/>
    <n v="3689.2466617689934"/>
    <x v="0"/>
    <n v="338"/>
    <x v="3"/>
  </r>
  <r>
    <n v="1145"/>
    <x v="2"/>
    <s v="RL"/>
    <n v="60"/>
    <n v="12180"/>
    <s v="Missing"/>
    <s v="Reg"/>
    <s v="Lvl"/>
    <s v="Inside"/>
    <s v="Gtl"/>
    <s v="Edwards"/>
    <s v="Norm"/>
    <s v="2fmCon"/>
    <x v="6"/>
    <x v="4"/>
    <s v="Gable"/>
    <s v="CompShg"/>
    <s v="MetalSd"/>
    <s v="MetalSd"/>
    <s v="None"/>
    <n v="0"/>
    <s v="TA"/>
    <s v="Fa"/>
    <s v="BrkTil"/>
    <s v="Gd"/>
    <s v="TA"/>
    <s v="No"/>
    <s v="BLQ"/>
    <n v="348"/>
    <s v="Unf"/>
    <n v="672"/>
    <s v="Grav"/>
    <s v="Fa"/>
    <s v="N"/>
    <s v="FuseA"/>
    <n v="672"/>
    <n v="0"/>
    <n v="924"/>
    <x v="1"/>
    <n v="1"/>
    <n v="0"/>
    <n v="1"/>
    <n v="0"/>
    <n v="2"/>
    <n v="1"/>
    <s v="Fa"/>
    <n v="5"/>
    <s v="Typ"/>
    <n v="0"/>
    <s v="No Fireplace"/>
    <s v="Detchd"/>
    <s v="Unf"/>
    <n v="1"/>
    <n v="280"/>
    <s v="TA"/>
    <s v="TA"/>
    <s v="Y"/>
    <n v="0"/>
    <n v="0"/>
    <n v="0"/>
    <n v="0"/>
    <n v="0"/>
    <s v="MnPrv"/>
    <n v="0"/>
    <n v="2010"/>
    <s v="WD"/>
    <s v="Normal"/>
    <n v="0"/>
    <n v="0"/>
    <n v="1"/>
    <n v="1"/>
    <s v="Q3"/>
    <n v="69"/>
    <n v="60"/>
    <n v="1"/>
    <n v="2"/>
    <n v="0.375"/>
    <n v="0.72727272727272696"/>
    <n v="0.48214285714285698"/>
    <n v="0"/>
    <x v="335"/>
    <n v="91.461010385465258"/>
    <n v="80000"/>
    <n v="83630.583456627093"/>
    <n v="-3630.5834566270933"/>
    <n v="3630.5834566270933"/>
    <x v="0"/>
    <n v="339"/>
    <x v="3"/>
  </r>
  <r>
    <n v="1096"/>
    <x v="1"/>
    <s v="RL"/>
    <n v="78"/>
    <n v="9317"/>
    <s v="Missing"/>
    <s v="IR1"/>
    <s v="Lvl"/>
    <s v="Inside"/>
    <s v="Gtl"/>
    <s v="CollgCr"/>
    <s v="Norm"/>
    <s v="1Fam"/>
    <x v="4"/>
    <x v="0"/>
    <s v="Gable"/>
    <s v="CompShg"/>
    <s v="VinylSd"/>
    <s v="VinylSd"/>
    <s v="None"/>
    <n v="0"/>
    <s v="Gd"/>
    <s v="TA"/>
    <s v="PConc"/>
    <s v="Gd"/>
    <s v="TA"/>
    <s v="No"/>
    <s v="GLQ"/>
    <n v="24"/>
    <s v="Unf"/>
    <n v="1314"/>
    <s v="GasA"/>
    <s v="Gd"/>
    <s v="Y"/>
    <s v="SBrkr"/>
    <n v="1314"/>
    <n v="0"/>
    <n v="1314"/>
    <x v="1"/>
    <n v="0"/>
    <n v="0"/>
    <n v="2"/>
    <n v="0"/>
    <n v="3"/>
    <n v="1"/>
    <s v="Gd"/>
    <n v="6"/>
    <s v="Typ"/>
    <n v="1"/>
    <s v="Gd"/>
    <s v="Attchd"/>
    <s v="RFn"/>
    <n v="2"/>
    <n v="440"/>
    <s v="TA"/>
    <s v="TA"/>
    <s v="Y"/>
    <n v="0"/>
    <n v="22"/>
    <n v="0"/>
    <n v="0"/>
    <n v="0"/>
    <s v="No Fence"/>
    <n v="0"/>
    <n v="2007"/>
    <s v="WD"/>
    <s v="Normal"/>
    <n v="0"/>
    <n v="0"/>
    <n v="1"/>
    <n v="4"/>
    <s v="Q1"/>
    <n v="1"/>
    <n v="1"/>
    <n v="1"/>
    <n v="2"/>
    <n v="0"/>
    <n v="1"/>
    <n v="0.98173515981735204"/>
    <n v="0"/>
    <x v="336"/>
    <n v="125.49630611591969"/>
    <n v="176432"/>
    <n v="172808.37355130099"/>
    <n v="3623.6264486990112"/>
    <n v="3623.6264486990112"/>
    <x v="1"/>
    <n v="340"/>
    <x v="3"/>
  </r>
  <r>
    <n v="757"/>
    <x v="0"/>
    <s v="RL"/>
    <n v="68"/>
    <n v="10769"/>
    <s v="Missing"/>
    <s v="IR1"/>
    <s v="Lvl"/>
    <s v="Inside"/>
    <s v="Gtl"/>
    <s v="CollgCr"/>
    <s v="Norm"/>
    <s v="1Fam"/>
    <x v="1"/>
    <x v="0"/>
    <s v="Gable"/>
    <s v="CompShg"/>
    <s v="VinylSd"/>
    <s v="VinylSd"/>
    <s v="None"/>
    <n v="0"/>
    <s v="Gd"/>
    <s v="TA"/>
    <s v="PConc"/>
    <s v="Gd"/>
    <s v="TA"/>
    <s v="Av"/>
    <s v="GLQ"/>
    <n v="20"/>
    <s v="Unf"/>
    <n v="866"/>
    <s v="GasA"/>
    <s v="Ex"/>
    <s v="Y"/>
    <s v="SBrkr"/>
    <n v="866"/>
    <n v="0"/>
    <n v="1768"/>
    <x v="1"/>
    <n v="0"/>
    <n v="0"/>
    <n v="2"/>
    <n v="1"/>
    <n v="3"/>
    <n v="1"/>
    <s v="Gd"/>
    <n v="7"/>
    <s v="Typ"/>
    <n v="0"/>
    <s v="No Fireplace"/>
    <s v="Attchd"/>
    <s v="RFn"/>
    <n v="2"/>
    <n v="578"/>
    <s v="TA"/>
    <s v="TA"/>
    <s v="Y"/>
    <n v="144"/>
    <n v="105"/>
    <n v="0"/>
    <n v="0"/>
    <n v="0"/>
    <s v="No Fence"/>
    <n v="0"/>
    <n v="2009"/>
    <s v="WD"/>
    <s v="Normal"/>
    <n v="0"/>
    <n v="0"/>
    <n v="1"/>
    <n v="4"/>
    <s v="Q2"/>
    <n v="2"/>
    <n v="2"/>
    <n v="1"/>
    <n v="2"/>
    <n v="1.0415704387990801"/>
    <n v="0.48981900452488703"/>
    <n v="0.97690531177829099"/>
    <n v="0.11111111111111099"/>
    <x v="337"/>
    <n v="135.0623632080339"/>
    <n v="212000"/>
    <n v="215595.0854598"/>
    <n v="-3595.0854598000005"/>
    <n v="3595.0854598000005"/>
    <x v="0"/>
    <n v="341"/>
    <x v="3"/>
  </r>
  <r>
    <n v="506"/>
    <x v="6"/>
    <s v="RM"/>
    <n v="60"/>
    <n v="7596"/>
    <s v="Grvl"/>
    <s v="Reg"/>
    <s v="Lvl"/>
    <s v="Inside"/>
    <s v="Gtl"/>
    <s v="OldTown"/>
    <s v="Artery"/>
    <s v="Duplex"/>
    <x v="2"/>
    <x v="0"/>
    <s v="Hip"/>
    <s v="CompShg"/>
    <s v="Wd Sdng"/>
    <s v="Wd Sdng"/>
    <s v="BrkFace"/>
    <n v="360"/>
    <s v="TA"/>
    <s v="TA"/>
    <s v="CBlock"/>
    <s v="TA"/>
    <s v="TA"/>
    <s v="No"/>
    <s v="Unf"/>
    <n v="0"/>
    <s v="Unf"/>
    <n v="960"/>
    <s v="GasA"/>
    <s v="Gd"/>
    <s v="Y"/>
    <s v="SBrkr"/>
    <n v="960"/>
    <n v="0"/>
    <n v="1960"/>
    <x v="1"/>
    <n v="0"/>
    <n v="0"/>
    <n v="2"/>
    <n v="0"/>
    <n v="4"/>
    <n v="2"/>
    <s v="TA"/>
    <n v="10"/>
    <s v="Typ"/>
    <n v="0"/>
    <s v="No Fireplace"/>
    <s v="Detchd"/>
    <s v="Unf"/>
    <n v="2"/>
    <n v="400"/>
    <s v="TA"/>
    <s v="TA"/>
    <s v="N"/>
    <n v="0"/>
    <n v="0"/>
    <n v="0"/>
    <n v="0"/>
    <n v="0"/>
    <s v="No Fence"/>
    <n v="0"/>
    <n v="2009"/>
    <s v="COD"/>
    <s v="Normal"/>
    <n v="0"/>
    <n v="0"/>
    <n v="1"/>
    <n v="2"/>
    <s v="Q3"/>
    <n v="57"/>
    <n v="57"/>
    <n v="1"/>
    <n v="0"/>
    <n v="1.0416666666666701"/>
    <n v="0.48979591836734698"/>
    <n v="1"/>
    <n v="0"/>
    <x v="338"/>
    <n v="109.16105908796982"/>
    <n v="124500"/>
    <n v="128074.504891766"/>
    <n v="-3574.5048917660024"/>
    <n v="3574.5048917660024"/>
    <x v="0"/>
    <n v="342"/>
    <x v="3"/>
  </r>
  <r>
    <n v="294"/>
    <x v="0"/>
    <s v="RL"/>
    <n v="69"/>
    <n v="16659"/>
    <s v="Missing"/>
    <s v="IR1"/>
    <s v="Lvl"/>
    <s v="Corner"/>
    <s v="Gtl"/>
    <s v="NWAmes"/>
    <s v="PosA"/>
    <s v="1Fam"/>
    <x v="3"/>
    <x v="3"/>
    <s v="Gable"/>
    <s v="CompShg"/>
    <s v="Plywood"/>
    <s v="Plywood"/>
    <s v="BrkFace"/>
    <n v="34"/>
    <s v="TA"/>
    <s v="TA"/>
    <s v="CBlock"/>
    <s v="TA"/>
    <s v="TA"/>
    <s v="No"/>
    <s v="ALQ"/>
    <n v="795"/>
    <s v="Unf"/>
    <n v="795"/>
    <s v="GasA"/>
    <s v="Fa"/>
    <s v="Y"/>
    <s v="SBrkr"/>
    <n v="1468"/>
    <n v="0"/>
    <n v="2263"/>
    <x v="0"/>
    <n v="1"/>
    <n v="0"/>
    <n v="2"/>
    <n v="1"/>
    <n v="3"/>
    <n v="1"/>
    <s v="Gd"/>
    <n v="9"/>
    <s v="Typ"/>
    <n v="1"/>
    <s v="TA"/>
    <s v="Attchd"/>
    <s v="Fin"/>
    <n v="2"/>
    <n v="539"/>
    <s v="TA"/>
    <s v="TA"/>
    <s v="Y"/>
    <n v="0"/>
    <n v="250"/>
    <n v="0"/>
    <n v="0"/>
    <n v="0"/>
    <s v="No Fence"/>
    <n v="0"/>
    <n v="2006"/>
    <s v="WD"/>
    <s v="Normal"/>
    <n v="0"/>
    <n v="0"/>
    <n v="1"/>
    <n v="4"/>
    <s v="Q1"/>
    <n v="29"/>
    <n v="12"/>
    <n v="1"/>
    <n v="2"/>
    <n v="0.54155313351498602"/>
    <n v="0.64869642068051303"/>
    <n v="0"/>
    <n v="0"/>
    <x v="339"/>
    <n v="140.74311048859499"/>
    <n v="235000"/>
    <n v="231456.22007434399"/>
    <n v="3543.7799256560102"/>
    <n v="3543.7799256560102"/>
    <x v="1"/>
    <n v="343"/>
    <x v="3"/>
  </r>
  <r>
    <n v="1105"/>
    <x v="7"/>
    <s v="RM"/>
    <n v="24"/>
    <n v="2016"/>
    <s v="Missing"/>
    <s v="Reg"/>
    <s v="Lvl"/>
    <s v="Inside"/>
    <s v="Gtl"/>
    <s v="BrDale"/>
    <s v="Norm"/>
    <s v="TwnhsE"/>
    <x v="2"/>
    <x v="0"/>
    <s v="Gable"/>
    <s v="CompShg"/>
    <s v="HdBoard"/>
    <s v="HdBoard"/>
    <s v="BrkFace"/>
    <n v="304"/>
    <s v="TA"/>
    <s v="TA"/>
    <s v="CBlock"/>
    <s v="TA"/>
    <s v="TA"/>
    <s v="No"/>
    <s v="Unf"/>
    <n v="0"/>
    <s v="Unf"/>
    <n v="630"/>
    <s v="GasA"/>
    <s v="TA"/>
    <s v="Y"/>
    <s v="SBrkr"/>
    <n v="630"/>
    <n v="0"/>
    <n v="1302"/>
    <x v="1"/>
    <n v="0"/>
    <n v="0"/>
    <n v="2"/>
    <n v="1"/>
    <n v="3"/>
    <n v="1"/>
    <s v="TA"/>
    <n v="6"/>
    <s v="Typ"/>
    <n v="0"/>
    <s v="No Fireplace"/>
    <s v="Detchd"/>
    <s v="Unf"/>
    <n v="2"/>
    <n v="440"/>
    <s v="TA"/>
    <s v="TA"/>
    <s v="Y"/>
    <n v="0"/>
    <n v="0"/>
    <n v="0"/>
    <n v="0"/>
    <n v="0"/>
    <s v="No Fence"/>
    <n v="0"/>
    <n v="2007"/>
    <s v="WD"/>
    <s v="Normal"/>
    <n v="0"/>
    <n v="0"/>
    <n v="1"/>
    <n v="2"/>
    <s v="Q2"/>
    <n v="37"/>
    <n v="37"/>
    <n v="1"/>
    <n v="0"/>
    <n v="1.06666666666667"/>
    <n v="0.483870967741935"/>
    <n v="1"/>
    <n v="0"/>
    <x v="340"/>
    <n v="102.35813071323072"/>
    <n v="106000"/>
    <n v="109516.20910856601"/>
    <n v="-3516.2091085660068"/>
    <n v="3516.2091085660068"/>
    <x v="0"/>
    <n v="344"/>
    <x v="3"/>
  </r>
  <r>
    <n v="1134"/>
    <x v="0"/>
    <s v="RL"/>
    <n v="80"/>
    <n v="9828"/>
    <s v="Missing"/>
    <s v="IR1"/>
    <s v="Lvl"/>
    <s v="Inside"/>
    <s v="Gtl"/>
    <s v="SawyerW"/>
    <s v="Norm"/>
    <s v="1Fam"/>
    <x v="1"/>
    <x v="0"/>
    <s v="Gable"/>
    <s v="CompShg"/>
    <s v="VinylSd"/>
    <s v="VinylSd"/>
    <s v="None"/>
    <n v="0"/>
    <s v="Gd"/>
    <s v="TA"/>
    <s v="PConc"/>
    <s v="Gd"/>
    <s v="TA"/>
    <s v="No"/>
    <s v="GLQ"/>
    <n v="584"/>
    <s v="Unf"/>
    <n v="1128"/>
    <s v="GasA"/>
    <s v="Ex"/>
    <s v="Y"/>
    <s v="SBrkr"/>
    <n v="1142"/>
    <n v="0"/>
    <n v="2020"/>
    <x v="0"/>
    <n v="0"/>
    <n v="0"/>
    <n v="2"/>
    <n v="1"/>
    <n v="3"/>
    <n v="1"/>
    <s v="Gd"/>
    <n v="8"/>
    <s v="Typ"/>
    <n v="1"/>
    <s v="TA"/>
    <s v="Attchd"/>
    <s v="RFn"/>
    <n v="2"/>
    <n v="466"/>
    <s v="TA"/>
    <s v="TA"/>
    <s v="Y"/>
    <n v="0"/>
    <n v="155"/>
    <n v="0"/>
    <n v="0"/>
    <n v="0"/>
    <s v="No Fence"/>
    <n v="0"/>
    <n v="2009"/>
    <s v="WD"/>
    <s v="Normal"/>
    <n v="0"/>
    <n v="0"/>
    <n v="1"/>
    <n v="4"/>
    <s v="Q2"/>
    <n v="14"/>
    <n v="14"/>
    <n v="1"/>
    <n v="2"/>
    <n v="0.76882661996497403"/>
    <n v="0.56534653465346496"/>
    <n v="0.48226950354609899"/>
    <n v="0.11111111111111099"/>
    <x v="341"/>
    <n v="141.81501234317474"/>
    <n v="239500"/>
    <n v="235998.88385766401"/>
    <n v="3501.1161423359881"/>
    <n v="3501.1161423359881"/>
    <x v="1"/>
    <n v="345"/>
    <x v="3"/>
  </r>
  <r>
    <n v="1370"/>
    <x v="1"/>
    <s v="RL"/>
    <n v="48"/>
    <n v="10635"/>
    <s v="Missing"/>
    <s v="IR2"/>
    <s v="Lvl"/>
    <s v="FR2"/>
    <s v="Gtl"/>
    <s v="CollgCr"/>
    <s v="Norm"/>
    <s v="1Fam"/>
    <x v="1"/>
    <x v="0"/>
    <s v="Hip"/>
    <s v="CompShg"/>
    <s v="VinylSd"/>
    <s v="VinylSd"/>
    <s v="BrkFace"/>
    <n v="171"/>
    <s v="Gd"/>
    <s v="TA"/>
    <s v="PConc"/>
    <s v="Gd"/>
    <s v="TA"/>
    <s v="Av"/>
    <s v="BLQ"/>
    <n v="370"/>
    <s v="GLQ"/>
    <n v="1657"/>
    <s v="GasA"/>
    <s v="Ex"/>
    <s v="Y"/>
    <s v="SBrkr"/>
    <n v="1668"/>
    <n v="0"/>
    <n v="1668"/>
    <x v="1"/>
    <n v="1"/>
    <n v="0"/>
    <n v="2"/>
    <n v="0"/>
    <n v="3"/>
    <n v="1"/>
    <s v="Gd"/>
    <n v="8"/>
    <s v="Typ"/>
    <n v="1"/>
    <s v="TA"/>
    <s v="Attchd"/>
    <s v="Fin"/>
    <n v="2"/>
    <n v="502"/>
    <s v="TA"/>
    <s v="TA"/>
    <s v="Y"/>
    <n v="0"/>
    <n v="262"/>
    <n v="0"/>
    <n v="0"/>
    <n v="0"/>
    <s v="No Fence"/>
    <n v="0"/>
    <n v="2010"/>
    <s v="WD"/>
    <s v="Normal"/>
    <n v="0"/>
    <n v="0"/>
    <n v="1"/>
    <n v="4"/>
    <s v="Q2"/>
    <n v="7"/>
    <n v="7"/>
    <n v="1"/>
    <n v="2"/>
    <n v="0"/>
    <n v="1"/>
    <n v="0.19010259505129801"/>
    <n v="0.11111111111111099"/>
    <x v="342"/>
    <n v="140.02165094499296"/>
    <n v="232000"/>
    <n v="228499.27104185801"/>
    <n v="3500.72895814199"/>
    <n v="3500.72895814199"/>
    <x v="1"/>
    <n v="346"/>
    <x v="3"/>
  </r>
  <r>
    <n v="499"/>
    <x v="1"/>
    <s v="RL"/>
    <n v="65"/>
    <n v="7800"/>
    <s v="Missing"/>
    <s v="Reg"/>
    <s v="Lvl"/>
    <s v="Inside"/>
    <s v="Gtl"/>
    <s v="Sawyer"/>
    <s v="Norm"/>
    <s v="1Fam"/>
    <x v="2"/>
    <x v="3"/>
    <s v="Hip"/>
    <s v="CompShg"/>
    <s v="HdBoard"/>
    <s v="HdBoard"/>
    <s v="BrkFace"/>
    <n v="89"/>
    <s v="TA"/>
    <s v="TA"/>
    <s v="PConc"/>
    <s v="TA"/>
    <s v="TA"/>
    <s v="No"/>
    <s v="ALQ"/>
    <n v="450"/>
    <s v="Unf"/>
    <n v="864"/>
    <s v="GasA"/>
    <s v="Ex"/>
    <s v="Y"/>
    <s v="SBrkr"/>
    <n v="899"/>
    <n v="0"/>
    <n v="899"/>
    <x v="1"/>
    <n v="0"/>
    <n v="0"/>
    <n v="1"/>
    <n v="0"/>
    <n v="3"/>
    <n v="1"/>
    <s v="Gd"/>
    <n v="5"/>
    <s v="Typ"/>
    <n v="0"/>
    <s v="No Fireplace"/>
    <s v="Attchd"/>
    <s v="Fin"/>
    <n v="1"/>
    <n v="288"/>
    <s v="TA"/>
    <s v="TA"/>
    <s v="Y"/>
    <n v="64"/>
    <n v="0"/>
    <n v="0"/>
    <n v="0"/>
    <n v="0"/>
    <s v="MnPrv"/>
    <n v="0"/>
    <n v="2009"/>
    <s v="WD"/>
    <s v="Normal"/>
    <n v="0"/>
    <n v="0"/>
    <n v="1"/>
    <n v="4"/>
    <s v="Q2"/>
    <n v="42"/>
    <n v="5"/>
    <n v="1"/>
    <n v="2"/>
    <n v="0"/>
    <n v="1"/>
    <n v="0.47916666666666702"/>
    <n v="0.11111111111111099"/>
    <x v="343"/>
    <n v="111.0650306834323"/>
    <n v="130000"/>
    <n v="126520.041035726"/>
    <n v="3479.9589642740029"/>
    <n v="3479.9589642740029"/>
    <x v="1"/>
    <n v="347"/>
    <x v="3"/>
  </r>
  <r>
    <n v="552"/>
    <x v="1"/>
    <s v="RM"/>
    <n v="50"/>
    <n v="6000"/>
    <s v="Missing"/>
    <s v="Reg"/>
    <s v="Lvl"/>
    <s v="Inside"/>
    <s v="Gtl"/>
    <s v="OldTown"/>
    <s v="Norm"/>
    <s v="1Fam"/>
    <x v="2"/>
    <x v="1"/>
    <s v="Hip"/>
    <s v="CompShg"/>
    <s v="BrkFace"/>
    <s v="BrkFace"/>
    <s v="None"/>
    <n v="0"/>
    <s v="TA"/>
    <s v="TA"/>
    <s v="CBlock"/>
    <s v="TA"/>
    <s v="TA"/>
    <s v="No"/>
    <s v="Rec"/>
    <n v="308"/>
    <s v="Unf"/>
    <n v="928"/>
    <s v="GasA"/>
    <s v="Gd"/>
    <s v="Y"/>
    <s v="FuseA"/>
    <n v="928"/>
    <n v="0"/>
    <n v="928"/>
    <x v="1"/>
    <n v="0"/>
    <n v="0"/>
    <n v="1"/>
    <n v="0"/>
    <n v="3"/>
    <n v="1"/>
    <s v="TA"/>
    <n v="5"/>
    <s v="Typ"/>
    <n v="0"/>
    <s v="No Fireplace"/>
    <s v="Attchd"/>
    <s v="Fin"/>
    <n v="1"/>
    <n v="288"/>
    <s v="TA"/>
    <s v="TA"/>
    <s v="Y"/>
    <n v="0"/>
    <n v="0"/>
    <n v="0"/>
    <n v="0"/>
    <n v="0"/>
    <s v="No Fence"/>
    <n v="0"/>
    <n v="2008"/>
    <s v="WD"/>
    <s v="Normal"/>
    <n v="0"/>
    <n v="0"/>
    <n v="1"/>
    <n v="2"/>
    <s v="Q2"/>
    <n v="51"/>
    <n v="51"/>
    <n v="1"/>
    <n v="2"/>
    <n v="0"/>
    <n v="1"/>
    <n v="0.66810344827586199"/>
    <n v="0"/>
    <x v="344"/>
    <n v="104.8240678157369"/>
    <n v="112500"/>
    <n v="115943.335735065"/>
    <n v="-3443.335735065004"/>
    <n v="3443.335735065004"/>
    <x v="0"/>
    <n v="348"/>
    <x v="3"/>
  </r>
  <r>
    <n v="40"/>
    <x v="6"/>
    <s v="RL"/>
    <n v="65"/>
    <n v="6040"/>
    <s v="Missing"/>
    <s v="Reg"/>
    <s v="Lvl"/>
    <s v="Inside"/>
    <s v="Gtl"/>
    <s v="Edwards"/>
    <s v="Norm"/>
    <s v="Duplex"/>
    <x v="6"/>
    <x v="0"/>
    <s v="Gable"/>
    <s v="CompShg"/>
    <s v="AsbShng"/>
    <s v="Plywood"/>
    <s v="None"/>
    <n v="0"/>
    <s v="TA"/>
    <s v="TA"/>
    <s v="PConc"/>
    <s v="No Basement"/>
    <s v="No Basement"/>
    <s v="No Basement"/>
    <s v="No Basement"/>
    <n v="0"/>
    <s v="No Basement"/>
    <n v="0"/>
    <s v="GasA"/>
    <s v="TA"/>
    <s v="N"/>
    <s v="FuseP"/>
    <n v="1152"/>
    <n v="0"/>
    <n v="1152"/>
    <x v="1"/>
    <n v="0"/>
    <n v="0"/>
    <n v="2"/>
    <n v="0"/>
    <n v="2"/>
    <n v="2"/>
    <s v="Fa"/>
    <n v="6"/>
    <s v="Typ"/>
    <n v="0"/>
    <s v="No Fireplace"/>
    <s v="No Garage"/>
    <s v="No Garage"/>
    <n v="0"/>
    <n v="0"/>
    <s v="No Garage"/>
    <s v="No Garage"/>
    <s v="N"/>
    <n v="0"/>
    <n v="0"/>
    <n v="0"/>
    <n v="0"/>
    <n v="0"/>
    <s v="No Fence"/>
    <n v="0"/>
    <n v="2008"/>
    <s v="WD"/>
    <s v="AdjLand"/>
    <n v="0"/>
    <n v="0"/>
    <n v="1"/>
    <n v="2"/>
    <s v="Q2"/>
    <n v="53"/>
    <n v="53"/>
    <n v="2"/>
    <n v="-1"/>
    <n v="0"/>
    <n v="1"/>
    <n v="-1"/>
    <n v="0"/>
    <x v="345"/>
    <n v="92.368850914559687"/>
    <n v="82000"/>
    <n v="78658.5365836946"/>
    <n v="3341.4634163053997"/>
    <n v="3341.4634163053997"/>
    <x v="1"/>
    <n v="349"/>
    <x v="3"/>
  </r>
  <r>
    <n v="374"/>
    <x v="1"/>
    <s v="RL"/>
    <n v="79"/>
    <n v="10634"/>
    <s v="Missing"/>
    <s v="Reg"/>
    <s v="Lvl"/>
    <s v="Inside"/>
    <s v="Gtl"/>
    <s v="NAmes"/>
    <s v="Norm"/>
    <s v="1Fam"/>
    <x v="2"/>
    <x v="1"/>
    <s v="Gable"/>
    <s v="CompShg"/>
    <s v="MetalSd"/>
    <s v="MetalSd"/>
    <s v="None"/>
    <n v="0"/>
    <s v="TA"/>
    <s v="TA"/>
    <s v="PConc"/>
    <s v="TA"/>
    <s v="TA"/>
    <s v="No"/>
    <s v="BLQ"/>
    <n v="428"/>
    <s v="LwQ"/>
    <n v="608"/>
    <s v="GasA"/>
    <s v="TA"/>
    <s v="Y"/>
    <s v="SBrkr"/>
    <n v="1319"/>
    <n v="0"/>
    <n v="1319"/>
    <x v="1"/>
    <n v="1"/>
    <n v="0"/>
    <n v="1"/>
    <n v="0"/>
    <n v="3"/>
    <n v="1"/>
    <s v="TA"/>
    <n v="5"/>
    <s v="Min2"/>
    <n v="0"/>
    <s v="No Fireplace"/>
    <s v="Attchd"/>
    <s v="Unf"/>
    <n v="1"/>
    <n v="270"/>
    <s v="TA"/>
    <s v="TA"/>
    <s v="Y"/>
    <n v="66"/>
    <n v="0"/>
    <n v="0"/>
    <n v="0"/>
    <n v="0"/>
    <s v="GdWo"/>
    <n v="0"/>
    <n v="2009"/>
    <s v="WD"/>
    <s v="Normal"/>
    <n v="0"/>
    <n v="0"/>
    <n v="1"/>
    <n v="2"/>
    <s v="Q4"/>
    <n v="56"/>
    <n v="56"/>
    <n v="1"/>
    <n v="2"/>
    <n v="0"/>
    <n v="1"/>
    <n v="0"/>
    <n v="0"/>
    <x v="346"/>
    <n v="108.63306789532258"/>
    <n v="123000"/>
    <n v="126323.68547052699"/>
    <n v="-3323.6854705269943"/>
    <n v="3323.6854705269943"/>
    <x v="0"/>
    <n v="350"/>
    <x v="4"/>
  </r>
  <r>
    <n v="1274"/>
    <x v="14"/>
    <s v="RL"/>
    <n v="124"/>
    <n v="11512"/>
    <s v="Missing"/>
    <s v="IR1"/>
    <s v="Lvl"/>
    <s v="Corner"/>
    <s v="Gtl"/>
    <s v="Edwards"/>
    <s v="Norm"/>
    <s v="1Fam"/>
    <x v="4"/>
    <x v="3"/>
    <s v="Gable"/>
    <s v="CompShg"/>
    <s v="Plywood"/>
    <s v="Plywood"/>
    <s v="BrkFace"/>
    <n v="84"/>
    <s v="TA"/>
    <s v="TA"/>
    <s v="CBlock"/>
    <s v="TA"/>
    <s v="TA"/>
    <s v="Av"/>
    <s v="ALQ"/>
    <n v="719"/>
    <s v="Unf"/>
    <n v="1019"/>
    <s v="GasA"/>
    <s v="Gd"/>
    <s v="Y"/>
    <s v="SBrkr"/>
    <n v="1357"/>
    <n v="0"/>
    <n v="1357"/>
    <x v="1"/>
    <n v="1"/>
    <n v="0"/>
    <n v="1"/>
    <n v="0"/>
    <n v="2"/>
    <n v="1"/>
    <s v="Ex"/>
    <n v="5"/>
    <s v="Typ"/>
    <n v="1"/>
    <s v="Gd"/>
    <s v="Basment"/>
    <s v="RFn"/>
    <n v="1"/>
    <n v="312"/>
    <s v="TA"/>
    <s v="TA"/>
    <s v="Y"/>
    <n v="0"/>
    <n v="0"/>
    <n v="0"/>
    <n v="0"/>
    <n v="163"/>
    <s v="GdPrv"/>
    <n v="0"/>
    <n v="2008"/>
    <s v="WD"/>
    <s v="Normal"/>
    <n v="0"/>
    <n v="0"/>
    <n v="1"/>
    <n v="4"/>
    <s v="Q2"/>
    <n v="49"/>
    <n v="2"/>
    <n v="1"/>
    <n v="2"/>
    <n v="0"/>
    <n v="1"/>
    <n v="0.294406280667321"/>
    <n v="0.11111111111111099"/>
    <x v="347"/>
    <n v="125.65775794999739"/>
    <n v="177000"/>
    <n v="180275.82803787"/>
    <n v="-3275.8280378700001"/>
    <n v="3275.8280378700001"/>
    <x v="0"/>
    <n v="351"/>
    <x v="4"/>
  </r>
  <r>
    <n v="133"/>
    <x v="1"/>
    <s v="RL"/>
    <n v="75"/>
    <n v="7388"/>
    <s v="Missing"/>
    <s v="Reg"/>
    <s v="Lvl"/>
    <s v="Corner"/>
    <s v="Gtl"/>
    <s v="NAmes"/>
    <s v="Norm"/>
    <s v="1Fam"/>
    <x v="2"/>
    <x v="1"/>
    <s v="Gable"/>
    <s v="CompShg"/>
    <s v="MetalSd"/>
    <s v="MetalSd"/>
    <s v="None"/>
    <n v="0"/>
    <s v="TA"/>
    <s v="TA"/>
    <s v="CBlock"/>
    <s v="TA"/>
    <s v="TA"/>
    <s v="No"/>
    <s v="Rec"/>
    <n v="405"/>
    <s v="Unf"/>
    <n v="1063"/>
    <s v="GasA"/>
    <s v="Gd"/>
    <s v="Y"/>
    <s v="SBrkr"/>
    <n v="1327"/>
    <n v="0"/>
    <n v="1327"/>
    <x v="1"/>
    <n v="1"/>
    <n v="0"/>
    <n v="1"/>
    <n v="0"/>
    <n v="3"/>
    <n v="1"/>
    <s v="Gd"/>
    <n v="7"/>
    <s v="Typ"/>
    <n v="0"/>
    <s v="No Fireplace"/>
    <s v="Detchd"/>
    <s v="Unf"/>
    <n v="2"/>
    <n v="624"/>
    <s v="TA"/>
    <s v="TA"/>
    <s v="Y"/>
    <n v="0"/>
    <n v="0"/>
    <n v="0"/>
    <n v="0"/>
    <n v="0"/>
    <s v="No Fence"/>
    <n v="0"/>
    <n v="2007"/>
    <s v="WD"/>
    <s v="Normal"/>
    <n v="0"/>
    <n v="0"/>
    <n v="1"/>
    <n v="4"/>
    <s v="Q3"/>
    <n v="48"/>
    <n v="5"/>
    <n v="1"/>
    <n v="2"/>
    <n v="0"/>
    <n v="1"/>
    <n v="0.61900282220131697"/>
    <n v="0"/>
    <x v="348"/>
    <n v="117.84276617108199"/>
    <n v="150750"/>
    <n v="147479.494720605"/>
    <n v="3270.5052793950017"/>
    <n v="3270.5052793950017"/>
    <x v="1"/>
    <n v="352"/>
    <x v="4"/>
  </r>
  <r>
    <n v="1177"/>
    <x v="1"/>
    <s v="RL"/>
    <n v="37"/>
    <n v="6951"/>
    <s v="Missing"/>
    <s v="IR1"/>
    <s v="Lvl"/>
    <s v="CulDSac"/>
    <s v="Gtl"/>
    <s v="Mitchel"/>
    <s v="Norm"/>
    <s v="1Fam"/>
    <x v="2"/>
    <x v="0"/>
    <s v="Gable"/>
    <s v="CompShg"/>
    <s v="HdBoard"/>
    <s v="Plywood"/>
    <s v="None"/>
    <n v="0"/>
    <s v="TA"/>
    <s v="TA"/>
    <s v="CBlock"/>
    <s v="TA"/>
    <s v="TA"/>
    <s v="No"/>
    <s v="ALQ"/>
    <n v="658"/>
    <s v="Unf"/>
    <n v="876"/>
    <s v="GasA"/>
    <s v="TA"/>
    <s v="Y"/>
    <s v="SBrkr"/>
    <n v="923"/>
    <n v="0"/>
    <n v="923"/>
    <x v="1"/>
    <n v="1"/>
    <n v="0"/>
    <n v="1"/>
    <n v="0"/>
    <n v="3"/>
    <n v="1"/>
    <s v="TA"/>
    <n v="5"/>
    <s v="Typ"/>
    <n v="0"/>
    <s v="No Fireplace"/>
    <s v="Attchd"/>
    <s v="Unf"/>
    <n v="1"/>
    <n v="264"/>
    <s v="TA"/>
    <s v="TA"/>
    <s v="Y"/>
    <n v="362"/>
    <n v="0"/>
    <n v="0"/>
    <n v="0"/>
    <n v="0"/>
    <s v="MnPrv"/>
    <n v="0"/>
    <n v="2008"/>
    <s v="WD"/>
    <s v="Normal"/>
    <n v="0"/>
    <n v="0"/>
    <n v="1"/>
    <n v="3"/>
    <s v="Q4"/>
    <n v="24"/>
    <n v="23"/>
    <n v="2"/>
    <n v="2"/>
    <n v="0"/>
    <n v="1"/>
    <n v="0.24885844748858399"/>
    <n v="0"/>
    <x v="349"/>
    <n v="107.38587547322832"/>
    <n v="119500"/>
    <n v="122735.820947858"/>
    <n v="-3235.8209478579956"/>
    <n v="3235.8209478579956"/>
    <x v="0"/>
    <n v="353"/>
    <x v="4"/>
  </r>
  <r>
    <n v="947"/>
    <x v="14"/>
    <s v="RL"/>
    <n v="70"/>
    <n v="8163"/>
    <s v="Missing"/>
    <s v="Reg"/>
    <s v="Lvl"/>
    <s v="Inside"/>
    <s v="Gtl"/>
    <s v="NAmes"/>
    <s v="Norm"/>
    <s v="1Fam"/>
    <x v="2"/>
    <x v="1"/>
    <s v="Gable"/>
    <s v="CompShg"/>
    <s v="HdBoard"/>
    <s v="HdBoard"/>
    <s v="BrkFace"/>
    <n v="128"/>
    <s v="TA"/>
    <s v="Gd"/>
    <s v="CBlock"/>
    <s v="TA"/>
    <s v="TA"/>
    <s v="Av"/>
    <s v="ALQ"/>
    <n v="748"/>
    <s v="BLQ"/>
    <n v="1144"/>
    <s v="GasA"/>
    <s v="TA"/>
    <s v="Y"/>
    <s v="SBrkr"/>
    <n v="1144"/>
    <n v="0"/>
    <n v="1144"/>
    <x v="1"/>
    <n v="1"/>
    <n v="0"/>
    <n v="1"/>
    <n v="0"/>
    <n v="3"/>
    <n v="1"/>
    <s v="TA"/>
    <n v="6"/>
    <s v="Typ"/>
    <n v="1"/>
    <s v="TA"/>
    <s v="Attchd"/>
    <s v="RFn"/>
    <n v="1"/>
    <n v="796"/>
    <s v="TA"/>
    <s v="TA"/>
    <s v="Y"/>
    <n v="86"/>
    <n v="0"/>
    <n v="0"/>
    <n v="0"/>
    <n v="0"/>
    <s v="No Fence"/>
    <n v="0"/>
    <n v="2006"/>
    <s v="WD"/>
    <s v="Normal"/>
    <n v="0"/>
    <n v="0"/>
    <n v="1"/>
    <n v="2"/>
    <s v="Q1"/>
    <n v="47"/>
    <n v="47"/>
    <n v="1"/>
    <n v="2"/>
    <n v="0"/>
    <n v="1"/>
    <n v="8.9160839160839195E-2"/>
    <n v="0"/>
    <x v="350"/>
    <n v="115.38103090968389"/>
    <n v="143000"/>
    <n v="139774.85772839599"/>
    <n v="3225.1422716040106"/>
    <n v="3225.1422716040106"/>
    <x v="1"/>
    <n v="354"/>
    <x v="4"/>
  </r>
  <r>
    <n v="1154"/>
    <x v="11"/>
    <s v="RM"/>
    <n v="69"/>
    <n v="5890"/>
    <s v="Missing"/>
    <s v="Reg"/>
    <s v="Lvl"/>
    <s v="Corner"/>
    <s v="Gtl"/>
    <s v="IDOTRR"/>
    <s v="Norm"/>
    <s v="1Fam"/>
    <x v="4"/>
    <x v="2"/>
    <s v="Gable"/>
    <s v="CompShg"/>
    <s v="Wd Sdng"/>
    <s v="Wd Sdng"/>
    <s v="None"/>
    <n v="0"/>
    <s v="Gd"/>
    <s v="Gd"/>
    <s v="BrkTil"/>
    <s v="TA"/>
    <s v="TA"/>
    <s v="Av"/>
    <s v="ALQ"/>
    <n v="538"/>
    <s v="Unf"/>
    <n v="816"/>
    <s v="GasA"/>
    <s v="Ex"/>
    <s v="Y"/>
    <s v="SBrkr"/>
    <n v="816"/>
    <n v="0"/>
    <n v="816"/>
    <x v="1"/>
    <n v="0"/>
    <n v="0"/>
    <n v="1"/>
    <n v="0"/>
    <n v="2"/>
    <n v="1"/>
    <s v="TA"/>
    <n v="5"/>
    <s v="Typ"/>
    <n v="0"/>
    <s v="No Fireplace"/>
    <s v="Detchd"/>
    <s v="Unf"/>
    <n v="1"/>
    <n v="432"/>
    <s v="TA"/>
    <s v="TA"/>
    <s v="Y"/>
    <n v="0"/>
    <n v="0"/>
    <n v="96"/>
    <n v="0"/>
    <n v="0"/>
    <s v="No Fence"/>
    <n v="0"/>
    <n v="2008"/>
    <s v="WD"/>
    <s v="Normal"/>
    <n v="0"/>
    <n v="0"/>
    <n v="1"/>
    <n v="4"/>
    <s v="Q2"/>
    <n v="78"/>
    <n v="1"/>
    <n v="1"/>
    <n v="2"/>
    <n v="0"/>
    <n v="1"/>
    <n v="0.34068627450980399"/>
    <n v="0.11111111111111099"/>
    <x v="351"/>
    <n v="107.7444277215229"/>
    <n v="120500"/>
    <n v="123683.631790599"/>
    <n v="-3183.6317905989999"/>
    <n v="3183.6317905989999"/>
    <x v="0"/>
    <n v="355"/>
    <x v="4"/>
  </r>
  <r>
    <n v="339"/>
    <x v="1"/>
    <s v="RL"/>
    <n v="91"/>
    <n v="14145"/>
    <s v="Missing"/>
    <s v="Reg"/>
    <s v="Lvl"/>
    <s v="Corner"/>
    <s v="Gtl"/>
    <s v="NWAmes"/>
    <s v="Norm"/>
    <s v="1Fam"/>
    <x v="3"/>
    <x v="3"/>
    <s v="Gable"/>
    <s v="CompShg"/>
    <s v="Wd Sdng"/>
    <s v="Wd Sdng"/>
    <s v="None"/>
    <n v="0"/>
    <s v="Gd"/>
    <s v="TA"/>
    <s v="CBlock"/>
    <s v="Gd"/>
    <s v="TA"/>
    <s v="Mn"/>
    <s v="ALQ"/>
    <n v="213"/>
    <s v="Unf"/>
    <n v="1208"/>
    <s v="GasA"/>
    <s v="Ex"/>
    <s v="Y"/>
    <s v="SBrkr"/>
    <n v="1621"/>
    <n v="0"/>
    <n v="1621"/>
    <x v="1"/>
    <n v="1"/>
    <n v="0"/>
    <n v="2"/>
    <n v="0"/>
    <n v="3"/>
    <n v="1"/>
    <s v="Gd"/>
    <n v="8"/>
    <s v="Typ"/>
    <n v="0"/>
    <s v="No Fireplace"/>
    <s v="Attchd"/>
    <s v="RFn"/>
    <n v="2"/>
    <n v="440"/>
    <s v="TA"/>
    <s v="TA"/>
    <s v="Y"/>
    <n v="108"/>
    <n v="45"/>
    <n v="0"/>
    <n v="0"/>
    <n v="0"/>
    <s v="No Fence"/>
    <n v="400"/>
    <n v="2006"/>
    <s v="WD"/>
    <s v="Normal"/>
    <n v="0"/>
    <n v="1"/>
    <n v="1"/>
    <n v="4"/>
    <s v="Q2"/>
    <n v="22"/>
    <n v="8"/>
    <n v="1"/>
    <n v="2"/>
    <n v="0"/>
    <n v="1"/>
    <n v="0.82367549668874196"/>
    <n v="0.11111111111111099"/>
    <x v="352"/>
    <n v="132.60808731637422"/>
    <n v="202500"/>
    <n v="205642.684726676"/>
    <n v="-3142.6847266760014"/>
    <n v="3142.6847266760014"/>
    <x v="0"/>
    <n v="356"/>
    <x v="4"/>
  </r>
  <r>
    <n v="1277"/>
    <x v="0"/>
    <s v="RL"/>
    <n v="69"/>
    <n v="12936"/>
    <s v="Missing"/>
    <s v="IR1"/>
    <s v="Lvl"/>
    <s v="CulDSac"/>
    <s v="Gtl"/>
    <s v="NWAmes"/>
    <s v="Norm"/>
    <s v="1Fam"/>
    <x v="4"/>
    <x v="1"/>
    <s v="Gable"/>
    <s v="CompShg"/>
    <s v="HdBoard"/>
    <s v="Plywood"/>
    <s v="None"/>
    <n v="0"/>
    <s v="TA"/>
    <s v="TA"/>
    <s v="CBlock"/>
    <s v="TA"/>
    <s v="Gd"/>
    <s v="No"/>
    <s v="BLQ"/>
    <n v="593"/>
    <s v="Unf"/>
    <n v="723"/>
    <s v="GasA"/>
    <s v="TA"/>
    <s v="Y"/>
    <s v="SBrkr"/>
    <n v="735"/>
    <n v="0"/>
    <n v="1395"/>
    <x v="1"/>
    <n v="0"/>
    <n v="1"/>
    <n v="1"/>
    <n v="1"/>
    <n v="3"/>
    <n v="1"/>
    <s v="TA"/>
    <n v="6"/>
    <s v="Typ"/>
    <n v="1"/>
    <s v="TA"/>
    <s v="Attchd"/>
    <s v="Unf"/>
    <n v="2"/>
    <n v="497"/>
    <s v="TA"/>
    <s v="TA"/>
    <s v="Y"/>
    <n v="294"/>
    <n v="116"/>
    <n v="0"/>
    <n v="0"/>
    <n v="0"/>
    <s v="No Fence"/>
    <n v="0"/>
    <n v="2009"/>
    <s v="WD"/>
    <s v="Normal"/>
    <n v="0"/>
    <n v="0"/>
    <n v="1"/>
    <n v="3"/>
    <s v="Q4"/>
    <n v="37"/>
    <n v="37"/>
    <n v="2"/>
    <n v="2"/>
    <n v="0.89795918367346905"/>
    <n v="0.52688172043010795"/>
    <n v="0.17980636237897599"/>
    <n v="0"/>
    <x v="353"/>
    <n v="121.28469651239591"/>
    <n v="162000"/>
    <n v="165101.30561575"/>
    <n v="-3101.3056157499959"/>
    <n v="3101.3056157499959"/>
    <x v="0"/>
    <n v="357"/>
    <x v="4"/>
  </r>
  <r>
    <n v="407"/>
    <x v="3"/>
    <s v="RL"/>
    <n v="51"/>
    <n v="10480"/>
    <s v="Missing"/>
    <s v="Reg"/>
    <s v="Lvl"/>
    <s v="Inside"/>
    <s v="Gtl"/>
    <s v="SWISU"/>
    <s v="Norm"/>
    <s v="1Fam"/>
    <x v="4"/>
    <x v="0"/>
    <s v="Gable"/>
    <s v="CompShg"/>
    <s v="MetalSd"/>
    <s v="MetalSd"/>
    <s v="None"/>
    <n v="0"/>
    <s v="TA"/>
    <s v="TA"/>
    <s v="BrkTil"/>
    <s v="TA"/>
    <s v="TA"/>
    <s v="No"/>
    <s v="Unf"/>
    <n v="0"/>
    <s v="Unf"/>
    <n v="1064"/>
    <s v="GasA"/>
    <s v="Ex"/>
    <s v="Y"/>
    <s v="FuseA"/>
    <n v="1166"/>
    <n v="473"/>
    <n v="1639"/>
    <x v="1"/>
    <n v="0"/>
    <n v="0"/>
    <n v="1"/>
    <n v="0"/>
    <n v="3"/>
    <n v="1"/>
    <s v="TA"/>
    <n v="6"/>
    <s v="Maj2"/>
    <n v="0"/>
    <s v="No Fireplace"/>
    <s v="Detchd"/>
    <s v="Unf"/>
    <n v="1"/>
    <n v="240"/>
    <s v="TA"/>
    <s v="TA"/>
    <s v="Y"/>
    <n v="0"/>
    <n v="0"/>
    <n v="0"/>
    <n v="0"/>
    <n v="0"/>
    <s v="No Fence"/>
    <n v="0"/>
    <n v="2008"/>
    <s v="WD"/>
    <s v="Normal"/>
    <n v="0"/>
    <n v="0"/>
    <n v="1"/>
    <n v="1"/>
    <s v="Q1"/>
    <n v="72"/>
    <n v="58"/>
    <n v="1"/>
    <n v="0"/>
    <n v="0"/>
    <n v="0.711409395973154"/>
    <n v="1"/>
    <n v="0.11111111111111099"/>
    <x v="354"/>
    <n v="105.74969808542542"/>
    <n v="115000"/>
    <n v="111928.46084093599"/>
    <n v="3071.5391590640065"/>
    <n v="3071.5391590640065"/>
    <x v="1"/>
    <n v="358"/>
    <x v="4"/>
  </r>
  <r>
    <n v="1307"/>
    <x v="5"/>
    <s v="RL"/>
    <n v="48"/>
    <n v="6955"/>
    <s v="Missing"/>
    <s v="IR1"/>
    <s v="Lvl"/>
    <s v="Inside"/>
    <s v="Gtl"/>
    <s v="NridgHt"/>
    <s v="Norm"/>
    <s v="TwnhsE"/>
    <x v="3"/>
    <x v="0"/>
    <s v="Gable"/>
    <s v="CompShg"/>
    <s v="VinylSd"/>
    <s v="VinylSd"/>
    <s v="Stone"/>
    <n v="94"/>
    <s v="Gd"/>
    <s v="TA"/>
    <s v="PConc"/>
    <s v="Gd"/>
    <s v="TA"/>
    <s v="No"/>
    <s v="Unf"/>
    <n v="0"/>
    <s v="Unf"/>
    <n v="1368"/>
    <s v="GasA"/>
    <s v="Ex"/>
    <s v="Y"/>
    <s v="SBrkr"/>
    <n v="1368"/>
    <n v="0"/>
    <n v="1368"/>
    <x v="1"/>
    <n v="0"/>
    <n v="0"/>
    <n v="2"/>
    <n v="0"/>
    <n v="2"/>
    <n v="1"/>
    <s v="Gd"/>
    <n v="6"/>
    <s v="Typ"/>
    <n v="1"/>
    <s v="Gd"/>
    <s v="Attchd"/>
    <s v="RFn"/>
    <n v="2"/>
    <n v="474"/>
    <s v="TA"/>
    <s v="TA"/>
    <s v="Y"/>
    <n v="132"/>
    <n v="35"/>
    <n v="0"/>
    <n v="0"/>
    <n v="0"/>
    <s v="No Fence"/>
    <n v="0"/>
    <n v="2006"/>
    <s v="New"/>
    <s v="Partial"/>
    <n v="0"/>
    <n v="0"/>
    <n v="1"/>
    <n v="4"/>
    <s v="Q3"/>
    <n v="1"/>
    <n v="0"/>
    <n v="1"/>
    <n v="0"/>
    <n v="0"/>
    <n v="1"/>
    <n v="1"/>
    <n v="0.11111111111111099"/>
    <x v="355"/>
    <n v="132.60808731637422"/>
    <n v="202500"/>
    <n v="205526.60914300199"/>
    <n v="-3026.6091430019878"/>
    <n v="3026.6091430019878"/>
    <x v="0"/>
    <n v="359"/>
    <x v="4"/>
  </r>
  <r>
    <n v="985"/>
    <x v="6"/>
    <s v="RL"/>
    <n v="75"/>
    <n v="10125"/>
    <s v="Missing"/>
    <s v="Reg"/>
    <s v="Lvl"/>
    <s v="Inside"/>
    <s v="Gtl"/>
    <s v="Mitchel"/>
    <s v="Norm"/>
    <s v="Duplex"/>
    <x v="2"/>
    <x v="0"/>
    <s v="Gable"/>
    <s v="CompShg"/>
    <s v="Plywood"/>
    <s v="Plywood"/>
    <s v="None"/>
    <n v="0"/>
    <s v="TA"/>
    <s v="TA"/>
    <s v="CBlock"/>
    <s v="No Basement"/>
    <s v="No Basement"/>
    <s v="No Basement"/>
    <s v="No Basement"/>
    <n v="0"/>
    <s v="No Basement"/>
    <n v="0"/>
    <s v="GasA"/>
    <s v="TA"/>
    <s v="Y"/>
    <s v="SBrkr"/>
    <n v="1302"/>
    <n v="0"/>
    <n v="1734"/>
    <x v="1"/>
    <n v="0"/>
    <n v="0"/>
    <n v="2"/>
    <n v="0"/>
    <n v="4"/>
    <n v="2"/>
    <s v="Gd"/>
    <n v="8"/>
    <s v="Typ"/>
    <n v="0"/>
    <s v="No Fireplace"/>
    <s v="Attchd"/>
    <s v="Unf"/>
    <n v="2"/>
    <n v="539"/>
    <s v="TA"/>
    <s v="TA"/>
    <s v="Y"/>
    <n v="0"/>
    <n v="0"/>
    <n v="0"/>
    <n v="0"/>
    <n v="0"/>
    <s v="No Fence"/>
    <n v="0"/>
    <n v="2009"/>
    <s v="COD"/>
    <s v="Normal"/>
    <n v="0"/>
    <n v="0"/>
    <n v="1"/>
    <n v="3"/>
    <s v="Q3"/>
    <n v="32"/>
    <n v="32"/>
    <n v="1"/>
    <n v="-1"/>
    <n v="0.33179723502304098"/>
    <n v="0.75086505190311403"/>
    <n v="-1"/>
    <n v="0"/>
    <x v="356"/>
    <n v="109.6852471201222"/>
    <n v="126000"/>
    <n v="122976.107492507"/>
    <n v="3023.8925074930012"/>
    <n v="3023.8925074930012"/>
    <x v="1"/>
    <n v="360"/>
    <x v="4"/>
  </r>
  <r>
    <n v="214"/>
    <x v="1"/>
    <s v="RL"/>
    <n v="43"/>
    <n v="13568"/>
    <s v="Missing"/>
    <s v="IR2"/>
    <s v="Lvl"/>
    <s v="CulDSac"/>
    <s v="Gtl"/>
    <s v="CollgCr"/>
    <s v="Norm"/>
    <s v="1Fam"/>
    <x v="2"/>
    <x v="0"/>
    <s v="Gable"/>
    <s v="CompShg"/>
    <s v="VinylSd"/>
    <s v="VinylSd"/>
    <s v="None"/>
    <n v="0"/>
    <s v="TA"/>
    <s v="TA"/>
    <s v="PConc"/>
    <s v="Gd"/>
    <s v="TA"/>
    <s v="No"/>
    <s v="ALQ"/>
    <n v="716"/>
    <s v="Unf"/>
    <n v="990"/>
    <s v="GasA"/>
    <s v="Ex"/>
    <s v="Y"/>
    <s v="SBrkr"/>
    <n v="990"/>
    <n v="0"/>
    <n v="990"/>
    <x v="1"/>
    <n v="0"/>
    <n v="1"/>
    <n v="1"/>
    <n v="0"/>
    <n v="3"/>
    <n v="1"/>
    <s v="TA"/>
    <n v="5"/>
    <s v="Typ"/>
    <n v="0"/>
    <s v="No Fireplace"/>
    <s v="Attchd"/>
    <s v="Unf"/>
    <n v="2"/>
    <n v="576"/>
    <s v="TA"/>
    <s v="TA"/>
    <s v="Y"/>
    <n v="224"/>
    <n v="0"/>
    <n v="0"/>
    <n v="0"/>
    <n v="0"/>
    <s v="No Fence"/>
    <n v="0"/>
    <n v="2006"/>
    <s v="WD"/>
    <s v="Normal"/>
    <n v="0"/>
    <n v="0"/>
    <n v="1"/>
    <n v="4"/>
    <s v="Q3"/>
    <n v="11"/>
    <n v="11"/>
    <n v="1"/>
    <n v="2"/>
    <n v="0"/>
    <n v="1"/>
    <n v="0.276767676767677"/>
    <n v="0.11111111111111099"/>
    <x v="357"/>
    <n v="119.4675175184651"/>
    <n v="156000"/>
    <n v="153002.542242114"/>
    <n v="2997.4577578860044"/>
    <n v="2997.4577578860044"/>
    <x v="1"/>
    <n v="361"/>
    <x v="4"/>
  </r>
  <r>
    <n v="515"/>
    <x v="13"/>
    <s v="RL"/>
    <n v="55"/>
    <n v="10594"/>
    <s v="Missing"/>
    <s v="Reg"/>
    <s v="Lvl"/>
    <s v="Inside"/>
    <s v="Gtl"/>
    <s v="Crawfor"/>
    <s v="Norm"/>
    <s v="1Fam"/>
    <x v="2"/>
    <x v="0"/>
    <s v="Gable"/>
    <s v="CompShg"/>
    <s v="Wd Sdng"/>
    <s v="Wd Sdng"/>
    <s v="None"/>
    <n v="0"/>
    <s v="TA"/>
    <s v="TA"/>
    <s v="BrkTil"/>
    <s v="TA"/>
    <s v="TA"/>
    <s v="No"/>
    <s v="Unf"/>
    <n v="0"/>
    <s v="Unf"/>
    <n v="768"/>
    <s v="Grav"/>
    <s v="Fa"/>
    <s v="N"/>
    <s v="SBrkr"/>
    <n v="789"/>
    <n v="0"/>
    <n v="789"/>
    <x v="1"/>
    <n v="0"/>
    <n v="0"/>
    <n v="1"/>
    <n v="0"/>
    <n v="2"/>
    <n v="1"/>
    <s v="TA"/>
    <n v="5"/>
    <s v="Typ"/>
    <n v="0"/>
    <s v="No Fireplace"/>
    <s v="Detchd"/>
    <s v="Unf"/>
    <n v="1"/>
    <n v="200"/>
    <s v="Po"/>
    <s v="Po"/>
    <s v="Y"/>
    <n v="0"/>
    <n v="0"/>
    <n v="112"/>
    <n v="0"/>
    <n v="0"/>
    <s v="MnPrv"/>
    <n v="0"/>
    <n v="2007"/>
    <s v="WD"/>
    <s v="Normal"/>
    <n v="0"/>
    <n v="0"/>
    <n v="1"/>
    <n v="1"/>
    <s v="Q2"/>
    <n v="81"/>
    <n v="57"/>
    <n v="1"/>
    <n v="0"/>
    <n v="0"/>
    <n v="1"/>
    <n v="1"/>
    <n v="0"/>
    <x v="358"/>
    <n v="98.585019195743541"/>
    <n v="96500"/>
    <n v="99487.195722268705"/>
    <n v="-2987.1957222687051"/>
    <n v="2987.1957222687051"/>
    <x v="0"/>
    <n v="362"/>
    <x v="4"/>
  </r>
  <r>
    <n v="721"/>
    <x v="5"/>
    <s v="RL"/>
    <n v="69"/>
    <n v="6563"/>
    <s v="Missing"/>
    <s v="IR1"/>
    <s v="Low"/>
    <s v="CulDSac"/>
    <s v="Mod"/>
    <s v="StoneBr"/>
    <s v="Norm"/>
    <s v="1Fam"/>
    <x v="1"/>
    <x v="0"/>
    <s v="Gable"/>
    <s v="CompShg"/>
    <s v="HdBoard"/>
    <s v="HdBoard"/>
    <s v="None"/>
    <n v="0"/>
    <s v="Gd"/>
    <s v="TA"/>
    <s v="PConc"/>
    <s v="Gd"/>
    <s v="TA"/>
    <s v="Gd"/>
    <s v="GLQ"/>
    <n v="1148"/>
    <s v="Unf"/>
    <n v="1742"/>
    <s v="GasA"/>
    <s v="TA"/>
    <s v="Y"/>
    <s v="SBrkr"/>
    <n v="1742"/>
    <n v="0"/>
    <n v="1742"/>
    <x v="1"/>
    <n v="1"/>
    <n v="0"/>
    <n v="2"/>
    <n v="0"/>
    <n v="2"/>
    <n v="1"/>
    <s v="Gd"/>
    <n v="5"/>
    <s v="Typ"/>
    <n v="1"/>
    <s v="TA"/>
    <s v="Attchd"/>
    <s v="RFn"/>
    <n v="2"/>
    <n v="564"/>
    <s v="TA"/>
    <s v="TA"/>
    <s v="Y"/>
    <n v="114"/>
    <n v="28"/>
    <n v="234"/>
    <n v="0"/>
    <n v="0"/>
    <s v="No Fence"/>
    <n v="0"/>
    <n v="2006"/>
    <s v="WD"/>
    <s v="Normal"/>
    <n v="0"/>
    <n v="0"/>
    <n v="1"/>
    <n v="3"/>
    <s v="Q4"/>
    <n v="21"/>
    <n v="21"/>
    <n v="1"/>
    <n v="2"/>
    <n v="0"/>
    <n v="1"/>
    <n v="0.34098737083811698"/>
    <n v="0"/>
    <x v="359"/>
    <n v="149.87633948559258"/>
    <n v="275000"/>
    <n v="277924.45393993199"/>
    <n v="-2924.453939931991"/>
    <n v="2924.453939931991"/>
    <x v="0"/>
    <n v="363"/>
    <x v="4"/>
  </r>
  <r>
    <n v="597"/>
    <x v="4"/>
    <s v="RM"/>
    <n v="60"/>
    <n v="3600"/>
    <s v="Grvl"/>
    <s v="Reg"/>
    <s v="Lvl"/>
    <s v="Inside"/>
    <s v="Gtl"/>
    <s v="OldTown"/>
    <s v="Norm"/>
    <s v="1Fam"/>
    <x v="4"/>
    <x v="3"/>
    <s v="Gable"/>
    <s v="CompShg"/>
    <s v="VinylSd"/>
    <s v="VinylSd"/>
    <s v="None"/>
    <n v="0"/>
    <s v="TA"/>
    <s v="TA"/>
    <s v="CBlock"/>
    <s v="TA"/>
    <s v="TA"/>
    <s v="No"/>
    <s v="Unf"/>
    <n v="0"/>
    <s v="Unf"/>
    <n v="684"/>
    <s v="GasA"/>
    <s v="Ex"/>
    <s v="N"/>
    <s v="FuseA"/>
    <n v="684"/>
    <n v="0"/>
    <n v="1368"/>
    <x v="1"/>
    <n v="0"/>
    <n v="0"/>
    <n v="1"/>
    <n v="0"/>
    <n v="3"/>
    <n v="1"/>
    <s v="TA"/>
    <n v="7"/>
    <s v="Typ"/>
    <n v="0"/>
    <s v="No Fireplace"/>
    <s v="Detchd"/>
    <s v="Unf"/>
    <n v="1"/>
    <n v="216"/>
    <s v="TA"/>
    <s v="Fa"/>
    <s v="N"/>
    <n v="0"/>
    <n v="158"/>
    <n v="0"/>
    <n v="0"/>
    <n v="0"/>
    <s v="No Fence"/>
    <n v="0"/>
    <n v="2006"/>
    <s v="WD"/>
    <s v="Normal"/>
    <n v="0"/>
    <n v="0"/>
    <n v="1"/>
    <n v="4"/>
    <s v="Q4"/>
    <n v="96"/>
    <n v="13"/>
    <n v="1"/>
    <n v="0"/>
    <n v="1"/>
    <n v="0.5"/>
    <n v="1"/>
    <n v="0.11111111111111099"/>
    <x v="360"/>
    <n v="105.56702025955077"/>
    <n v="114504"/>
    <n v="117402.32707896001"/>
    <n v="-2898.3270789600065"/>
    <n v="2898.3270789600065"/>
    <x v="0"/>
    <n v="364"/>
    <x v="4"/>
  </r>
  <r>
    <n v="86"/>
    <x v="0"/>
    <s v="RL"/>
    <n v="121"/>
    <n v="16059"/>
    <s v="Missing"/>
    <s v="Reg"/>
    <s v="Lvl"/>
    <s v="Corner"/>
    <s v="Gtl"/>
    <s v="NoRidge"/>
    <s v="Norm"/>
    <s v="1Fam"/>
    <x v="1"/>
    <x v="0"/>
    <s v="Hip"/>
    <s v="CompShg"/>
    <s v="HdBoard"/>
    <s v="HdBoard"/>
    <s v="BrkFace"/>
    <n v="284"/>
    <s v="Gd"/>
    <s v="TA"/>
    <s v="CBlock"/>
    <s v="Gd"/>
    <s v="TA"/>
    <s v="No"/>
    <s v="Unf"/>
    <n v="0"/>
    <s v="Unf"/>
    <n v="1288"/>
    <s v="GasA"/>
    <s v="Ex"/>
    <s v="Y"/>
    <s v="SBrkr"/>
    <n v="1301"/>
    <n v="0"/>
    <n v="2417"/>
    <x v="0"/>
    <n v="0"/>
    <n v="0"/>
    <n v="2"/>
    <n v="1"/>
    <n v="4"/>
    <n v="1"/>
    <s v="Gd"/>
    <n v="9"/>
    <s v="Typ"/>
    <n v="1"/>
    <s v="TA"/>
    <s v="Attchd"/>
    <s v="Unf"/>
    <n v="2"/>
    <n v="462"/>
    <s v="TA"/>
    <s v="TA"/>
    <s v="Y"/>
    <n v="127"/>
    <n v="82"/>
    <n v="0"/>
    <n v="0"/>
    <n v="0"/>
    <s v="No Fence"/>
    <n v="0"/>
    <n v="2006"/>
    <s v="WD"/>
    <s v="Normal"/>
    <n v="0"/>
    <n v="0"/>
    <n v="1"/>
    <n v="4"/>
    <s v="Q2"/>
    <n v="15"/>
    <n v="14"/>
    <n v="1"/>
    <n v="0"/>
    <n v="0.85780169100691805"/>
    <n v="0.53827058336781097"/>
    <n v="1"/>
    <n v="0.11111111111111099"/>
    <x v="361"/>
    <n v="146.55118659702316"/>
    <n v="260000"/>
    <n v="262883.63010668498"/>
    <n v="-2883.6301066849846"/>
    <n v="2883.6301066849846"/>
    <x v="0"/>
    <n v="365"/>
    <x v="4"/>
  </r>
  <r>
    <n v="88"/>
    <x v="7"/>
    <s v="FV"/>
    <n v="40"/>
    <n v="3951"/>
    <s v="Pave"/>
    <s v="Reg"/>
    <s v="Lvl"/>
    <s v="Corner"/>
    <s v="Gtl"/>
    <s v="Somerst"/>
    <s v="Norm"/>
    <s v="TwnhsE"/>
    <x v="4"/>
    <x v="0"/>
    <s v="Gable"/>
    <s v="CompShg"/>
    <s v="VinylSd"/>
    <s v="VinylSd"/>
    <s v="Stone"/>
    <n v="76"/>
    <s v="Gd"/>
    <s v="TA"/>
    <s v="PConc"/>
    <s v="Gd"/>
    <s v="TA"/>
    <s v="Av"/>
    <s v="Unf"/>
    <n v="0"/>
    <s v="Unf"/>
    <n v="612"/>
    <s v="GasA"/>
    <s v="Ex"/>
    <s v="Y"/>
    <s v="SBrkr"/>
    <n v="612"/>
    <n v="0"/>
    <n v="1224"/>
    <x v="1"/>
    <n v="0"/>
    <n v="0"/>
    <n v="2"/>
    <n v="1"/>
    <n v="2"/>
    <n v="1"/>
    <s v="Gd"/>
    <n v="4"/>
    <s v="Typ"/>
    <n v="0"/>
    <s v="No Fireplace"/>
    <s v="Detchd"/>
    <s v="RFn"/>
    <n v="2"/>
    <n v="528"/>
    <s v="TA"/>
    <s v="TA"/>
    <s v="Y"/>
    <n v="0"/>
    <n v="234"/>
    <n v="0"/>
    <n v="0"/>
    <n v="0"/>
    <s v="No Fence"/>
    <n v="0"/>
    <n v="2009"/>
    <s v="New"/>
    <s v="Partial"/>
    <n v="0"/>
    <n v="0"/>
    <n v="1"/>
    <n v="4"/>
    <s v="Q2"/>
    <n v="0"/>
    <n v="0"/>
    <n v="1"/>
    <n v="0"/>
    <n v="1"/>
    <n v="0.5"/>
    <n v="1"/>
    <n v="0.11111111111111099"/>
    <x v="362"/>
    <n v="122.02992965354211"/>
    <n v="164500"/>
    <n v="167295.77205146101"/>
    <n v="-2795.7720514610119"/>
    <n v="2795.7720514610119"/>
    <x v="0"/>
    <n v="366"/>
    <x v="4"/>
  </r>
  <r>
    <n v="1147"/>
    <x v="1"/>
    <s v="RL"/>
    <n v="69"/>
    <n v="11200"/>
    <s v="Missing"/>
    <s v="Reg"/>
    <s v="Lvl"/>
    <s v="Inside"/>
    <s v="Gtl"/>
    <s v="SawyerW"/>
    <s v="Norm"/>
    <s v="1Fam"/>
    <x v="4"/>
    <x v="0"/>
    <s v="Gable"/>
    <s v="CompShg"/>
    <s v="Wd Sdng"/>
    <s v="Wd Shng"/>
    <s v="BrkFace"/>
    <n v="85"/>
    <s v="Gd"/>
    <s v="TA"/>
    <s v="CBlock"/>
    <s v="Gd"/>
    <s v="TA"/>
    <s v="No"/>
    <s v="GLQ"/>
    <n v="1258"/>
    <s v="Unf"/>
    <n v="1298"/>
    <s v="GasA"/>
    <s v="TA"/>
    <s v="Y"/>
    <s v="SBrkr"/>
    <n v="1298"/>
    <n v="0"/>
    <n v="1298"/>
    <x v="1"/>
    <n v="1"/>
    <n v="0"/>
    <n v="2"/>
    <n v="0"/>
    <n v="3"/>
    <n v="1"/>
    <s v="Gd"/>
    <n v="5"/>
    <s v="Typ"/>
    <n v="1"/>
    <s v="TA"/>
    <s v="Attchd"/>
    <s v="Unf"/>
    <n v="2"/>
    <n v="403"/>
    <s v="TA"/>
    <s v="TA"/>
    <s v="Y"/>
    <n v="165"/>
    <n v="26"/>
    <n v="0"/>
    <n v="0"/>
    <n v="0"/>
    <s v="No Fence"/>
    <n v="0"/>
    <n v="2006"/>
    <s v="WD"/>
    <s v="Normal"/>
    <n v="0"/>
    <n v="0"/>
    <n v="1"/>
    <n v="3"/>
    <s v="Q2"/>
    <n v="21"/>
    <n v="21"/>
    <n v="2"/>
    <n v="2"/>
    <n v="0"/>
    <n v="1"/>
    <n v="3.0816640986132501E-2"/>
    <n v="0"/>
    <x v="363"/>
    <n v="126.50538190282505"/>
    <n v="180000"/>
    <n v="177269.887379469"/>
    <n v="2730.1126205309993"/>
    <n v="2730.1126205309993"/>
    <x v="1"/>
    <n v="367"/>
    <x v="4"/>
  </r>
  <r>
    <n v="283"/>
    <x v="5"/>
    <s v="RL"/>
    <n v="34"/>
    <n v="5063"/>
    <s v="Missing"/>
    <s v="Reg"/>
    <s v="Lvl"/>
    <s v="Inside"/>
    <s v="Gtl"/>
    <s v="NridgHt"/>
    <s v="Norm"/>
    <s v="Twnhs"/>
    <x v="3"/>
    <x v="0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1314"/>
    <s v="GasA"/>
    <s v="Ex"/>
    <s v="Y"/>
    <s v="SBrkr"/>
    <n v="1314"/>
    <n v="0"/>
    <n v="1314"/>
    <x v="1"/>
    <n v="1"/>
    <n v="0"/>
    <n v="2"/>
    <n v="0"/>
    <n v="2"/>
    <n v="1"/>
    <s v="Gd"/>
    <n v="6"/>
    <s v="Typ"/>
    <n v="1"/>
    <s v="Gd"/>
    <s v="Attchd"/>
    <s v="RFn"/>
    <n v="2"/>
    <n v="626"/>
    <s v="TA"/>
    <s v="TA"/>
    <s v="Y"/>
    <n v="172"/>
    <n v="62"/>
    <n v="0"/>
    <n v="0"/>
    <n v="0"/>
    <s v="No Fence"/>
    <n v="0"/>
    <n v="2009"/>
    <s v="ConLw"/>
    <s v="Normal"/>
    <n v="0"/>
    <n v="0"/>
    <n v="1"/>
    <n v="4"/>
    <s v="Q2"/>
    <n v="2"/>
    <n v="1"/>
    <n v="1"/>
    <n v="2"/>
    <n v="0"/>
    <n v="1"/>
    <n v="0.31202435312024401"/>
    <n v="0.11111111111111099"/>
    <x v="364"/>
    <n v="133.90822101126449"/>
    <n v="207500"/>
    <n v="210209.46449833701"/>
    <n v="-2709.464498337009"/>
    <n v="2709.464498337009"/>
    <x v="0"/>
    <n v="368"/>
    <x v="4"/>
  </r>
  <r>
    <n v="1413"/>
    <x v="6"/>
    <s v="RL"/>
    <n v="60"/>
    <n v="7200"/>
    <s v="Missing"/>
    <s v="Reg"/>
    <s v="Lvl"/>
    <s v="Inside"/>
    <s v="Gtl"/>
    <s v="NAmes"/>
    <s v="Norm"/>
    <s v="Duplex"/>
    <x v="6"/>
    <x v="0"/>
    <s v="Gable"/>
    <s v="CompShg"/>
    <s v="BrkFace"/>
    <s v="Stone"/>
    <s v="None"/>
    <n v="0"/>
    <s v="TA"/>
    <s v="TA"/>
    <s v="Slab"/>
    <s v="No Basement"/>
    <s v="No Basement"/>
    <s v="No Basement"/>
    <s v="No Basement"/>
    <n v="0"/>
    <s v="No Basement"/>
    <n v="0"/>
    <s v="Wall"/>
    <s v="Fa"/>
    <s v="N"/>
    <s v="FuseF"/>
    <n v="1040"/>
    <n v="0"/>
    <n v="1040"/>
    <x v="1"/>
    <n v="0"/>
    <n v="0"/>
    <n v="2"/>
    <n v="0"/>
    <n v="2"/>
    <n v="2"/>
    <s v="TA"/>
    <n v="6"/>
    <s v="Typ"/>
    <n v="0"/>
    <s v="No Fireplace"/>
    <s v="Detchd"/>
    <s v="Unf"/>
    <n v="2"/>
    <n v="420"/>
    <s v="TA"/>
    <s v="TA"/>
    <s v="Y"/>
    <n v="0"/>
    <n v="0"/>
    <n v="0"/>
    <n v="0"/>
    <n v="0"/>
    <s v="No Fence"/>
    <n v="0"/>
    <n v="2009"/>
    <s v="WD"/>
    <s v="Normal"/>
    <n v="0"/>
    <n v="0"/>
    <n v="1"/>
    <n v="1"/>
    <s v="Q2"/>
    <n v="60"/>
    <n v="59"/>
    <n v="2"/>
    <n v="-1"/>
    <n v="0"/>
    <n v="1"/>
    <n v="-1"/>
    <n v="0"/>
    <x v="365"/>
    <n v="95.873151551418317"/>
    <n v="90000"/>
    <n v="92700.926830109805"/>
    <n v="-2700.9268301098055"/>
    <n v="2700.9268301098055"/>
    <x v="0"/>
    <n v="369"/>
    <x v="4"/>
  </r>
  <r>
    <n v="460"/>
    <x v="3"/>
    <s v="RL"/>
    <n v="69"/>
    <n v="7015"/>
    <s v="Missing"/>
    <s v="IR1"/>
    <s v="Bnk"/>
    <s v="Corner"/>
    <s v="Gtl"/>
    <s v="BrkSide"/>
    <s v="Norm"/>
    <s v="1Fam"/>
    <x v="2"/>
    <x v="4"/>
    <s v="Gable"/>
    <s v="CompShg"/>
    <s v="MetalSd"/>
    <s v="MetalSd"/>
    <s v="BrkCmn"/>
    <n v="161"/>
    <s v="TA"/>
    <s v="TA"/>
    <s v="CBlock"/>
    <s v="TA"/>
    <s v="TA"/>
    <s v="No"/>
    <s v="LwQ"/>
    <n v="185"/>
    <s v="Unf"/>
    <n v="709"/>
    <s v="GasA"/>
    <s v="TA"/>
    <s v="Y"/>
    <s v="SBrkr"/>
    <n v="979"/>
    <n v="0"/>
    <n v="1203"/>
    <x v="1"/>
    <n v="1"/>
    <n v="0"/>
    <n v="1"/>
    <n v="0"/>
    <n v="3"/>
    <n v="1"/>
    <s v="Gd"/>
    <n v="5"/>
    <s v="Typ"/>
    <n v="1"/>
    <s v="TA"/>
    <s v="Detchd"/>
    <s v="Unf"/>
    <n v="1"/>
    <n v="352"/>
    <s v="TA"/>
    <s v="TA"/>
    <s v="Y"/>
    <n v="0"/>
    <n v="0"/>
    <n v="248"/>
    <n v="0"/>
    <n v="0"/>
    <s v="No Fence"/>
    <n v="0"/>
    <n v="2009"/>
    <s v="WD"/>
    <s v="Normal"/>
    <n v="0"/>
    <n v="0"/>
    <n v="1"/>
    <n v="1"/>
    <s v="Q3"/>
    <n v="59"/>
    <n v="59"/>
    <n v="1"/>
    <n v="2"/>
    <n v="0.22880490296220601"/>
    <n v="0.81379883624272698"/>
    <n v="0.73906911142454201"/>
    <n v="0"/>
    <x v="366"/>
    <n v="103.88601182540849"/>
    <n v="110000"/>
    <n v="112677.782824927"/>
    <n v="-2677.7828249269951"/>
    <n v="2677.7828249269951"/>
    <x v="0"/>
    <n v="370"/>
    <x v="4"/>
  </r>
  <r>
    <n v="433"/>
    <x v="7"/>
    <s v="RM"/>
    <n v="24"/>
    <n v="1920"/>
    <s v="Missing"/>
    <s v="Reg"/>
    <s v="Lvl"/>
    <s v="Inside"/>
    <s v="Gtl"/>
    <s v="BrDale"/>
    <s v="Norm"/>
    <s v="TwnhsE"/>
    <x v="2"/>
    <x v="0"/>
    <s v="Gable"/>
    <s v="CompShg"/>
    <s v="HdBoard"/>
    <s v="HdBoard"/>
    <s v="BrkFace"/>
    <n v="376"/>
    <s v="TA"/>
    <s v="TA"/>
    <s v="CBlock"/>
    <s v="TA"/>
    <s v="TA"/>
    <s v="No"/>
    <s v="ALQ"/>
    <n v="471"/>
    <s v="Unf"/>
    <n v="765"/>
    <s v="GasA"/>
    <s v="Ex"/>
    <s v="Y"/>
    <s v="SBrkr"/>
    <n v="765"/>
    <n v="0"/>
    <n v="1365"/>
    <x v="1"/>
    <n v="1"/>
    <n v="0"/>
    <n v="1"/>
    <n v="1"/>
    <n v="2"/>
    <n v="1"/>
    <s v="TA"/>
    <n v="6"/>
    <s v="Min1"/>
    <n v="0"/>
    <s v="No Fireplace"/>
    <s v="Detchd"/>
    <s v="Unf"/>
    <n v="2"/>
    <n v="440"/>
    <s v="TA"/>
    <s v="TA"/>
    <s v="Y"/>
    <n v="240"/>
    <n v="36"/>
    <n v="0"/>
    <n v="0"/>
    <n v="0"/>
    <s v="No Fence"/>
    <n v="0"/>
    <n v="2007"/>
    <s v="WD"/>
    <s v="Normal"/>
    <n v="0"/>
    <n v="0"/>
    <n v="1"/>
    <n v="3"/>
    <s v="Q3"/>
    <n v="36"/>
    <n v="36"/>
    <n v="1"/>
    <n v="2"/>
    <n v="0.78431372549019596"/>
    <n v="0.56043956043956"/>
    <n v="0.38431372549019599"/>
    <n v="0.11111111111111099"/>
    <x v="367"/>
    <n v="108.45621287869545"/>
    <n v="122500"/>
    <n v="119825.75389926801"/>
    <n v="2674.2461007319944"/>
    <n v="2674.2461007319944"/>
    <x v="1"/>
    <n v="371"/>
    <x v="4"/>
  </r>
  <r>
    <n v="1043"/>
    <x v="5"/>
    <s v="RL"/>
    <n v="34"/>
    <n v="5381"/>
    <s v="Missing"/>
    <s v="IR1"/>
    <s v="Lvl"/>
    <s v="Inside"/>
    <s v="Gtl"/>
    <s v="NridgHt"/>
    <s v="Norm"/>
    <s v="Twnhs"/>
    <x v="4"/>
    <x v="0"/>
    <s v="Gable"/>
    <s v="CompShg"/>
    <s v="VinylSd"/>
    <s v="VinylSd"/>
    <s v="Stone"/>
    <n v="135"/>
    <s v="Gd"/>
    <s v="TA"/>
    <s v="PConc"/>
    <s v="Gd"/>
    <s v="TA"/>
    <s v="Av"/>
    <s v="ALQ"/>
    <n v="900"/>
    <s v="Unf"/>
    <n v="1306"/>
    <s v="GasA"/>
    <s v="Ex"/>
    <s v="Y"/>
    <s v="SBrkr"/>
    <n v="1306"/>
    <n v="0"/>
    <n v="1306"/>
    <x v="1"/>
    <n v="1"/>
    <n v="0"/>
    <n v="2"/>
    <n v="0"/>
    <n v="1"/>
    <n v="1"/>
    <s v="Gd"/>
    <n v="5"/>
    <s v="Typ"/>
    <n v="1"/>
    <s v="Gd"/>
    <s v="Attchd"/>
    <s v="RFn"/>
    <n v="2"/>
    <n v="624"/>
    <s v="TA"/>
    <s v="TA"/>
    <s v="Y"/>
    <n v="170"/>
    <n v="63"/>
    <n v="0"/>
    <n v="0"/>
    <n v="0"/>
    <s v="No Fence"/>
    <n v="0"/>
    <n v="2009"/>
    <s v="WD"/>
    <s v="Normal"/>
    <n v="0"/>
    <n v="0"/>
    <n v="1"/>
    <n v="4"/>
    <s v="Q3"/>
    <n v="4"/>
    <n v="4"/>
    <n v="1"/>
    <n v="2"/>
    <n v="0"/>
    <n v="1"/>
    <n v="0.31087289433384402"/>
    <n v="0.11111111111111099"/>
    <x v="368"/>
    <n v="130.88878266078584"/>
    <n v="196000"/>
    <n v="198620.30610334201"/>
    <n v="-2620.306103342009"/>
    <n v="2620.306103342009"/>
    <x v="0"/>
    <n v="372"/>
    <x v="4"/>
  </r>
  <r>
    <n v="801"/>
    <x v="0"/>
    <s v="RL"/>
    <n v="79"/>
    <n v="12798"/>
    <s v="Missing"/>
    <s v="IR1"/>
    <s v="HLS"/>
    <s v="Inside"/>
    <s v="Mod"/>
    <s v="ClearCr"/>
    <s v="Feedr"/>
    <s v="1Fam"/>
    <x v="4"/>
    <x v="0"/>
    <s v="Gable"/>
    <s v="CompShg"/>
    <s v="VinylSd"/>
    <s v="VinylSd"/>
    <s v="None"/>
    <n v="0"/>
    <s v="TA"/>
    <s v="TA"/>
    <s v="PConc"/>
    <s v="Gd"/>
    <s v="TA"/>
    <s v="Gd"/>
    <s v="GLQ"/>
    <n v="462"/>
    <s v="Unf"/>
    <n v="616"/>
    <s v="GasA"/>
    <s v="Gd"/>
    <s v="Y"/>
    <s v="SBrkr"/>
    <n v="616"/>
    <n v="0"/>
    <n v="1688"/>
    <x v="1"/>
    <n v="1"/>
    <n v="0"/>
    <n v="2"/>
    <n v="1"/>
    <n v="4"/>
    <n v="1"/>
    <s v="Gd"/>
    <n v="8"/>
    <s v="Typ"/>
    <n v="0"/>
    <s v="No Fireplace"/>
    <s v="Attchd"/>
    <s v="RFn"/>
    <n v="2"/>
    <n v="603"/>
    <s v="TA"/>
    <s v="TA"/>
    <s v="Y"/>
    <n v="403"/>
    <n v="114"/>
    <n v="185"/>
    <n v="0"/>
    <n v="0"/>
    <s v="No Fence"/>
    <n v="400"/>
    <n v="2008"/>
    <s v="WD"/>
    <s v="Normal"/>
    <n v="0"/>
    <n v="1"/>
    <n v="1"/>
    <n v="4"/>
    <s v="Q2"/>
    <n v="11"/>
    <n v="11"/>
    <n v="1"/>
    <n v="2"/>
    <n v="1.74025974025974"/>
    <n v="0.36492890995260702"/>
    <n v="0.25"/>
    <n v="0"/>
    <x v="369"/>
    <n v="131.95079107728949"/>
    <n v="200000"/>
    <n v="202532.279749493"/>
    <n v="-2532.2797494929982"/>
    <n v="2532.2797494929982"/>
    <x v="0"/>
    <n v="373"/>
    <x v="4"/>
  </r>
  <r>
    <n v="1152"/>
    <x v="1"/>
    <s v="RL"/>
    <n v="134"/>
    <n v="17755"/>
    <s v="Missing"/>
    <s v="Reg"/>
    <s v="Lvl"/>
    <s v="Inside"/>
    <s v="Gtl"/>
    <s v="Edwards"/>
    <s v="Norm"/>
    <s v="1Fam"/>
    <x v="2"/>
    <x v="4"/>
    <s v="Gable"/>
    <s v="CompShg"/>
    <s v="HdBoard"/>
    <s v="Plywood"/>
    <s v="BrkFace"/>
    <n v="132"/>
    <s v="TA"/>
    <s v="TA"/>
    <s v="CBlock"/>
    <s v="TA"/>
    <s v="TA"/>
    <s v="No"/>
    <s v="BLQ"/>
    <n v="176"/>
    <s v="Unf"/>
    <n v="1466"/>
    <s v="GasA"/>
    <s v="TA"/>
    <s v="Y"/>
    <s v="SBrkr"/>
    <n v="1466"/>
    <n v="0"/>
    <n v="1466"/>
    <x v="1"/>
    <n v="0"/>
    <n v="0"/>
    <n v="1"/>
    <n v="1"/>
    <n v="3"/>
    <n v="1"/>
    <s v="Fa"/>
    <n v="6"/>
    <s v="Typ"/>
    <n v="2"/>
    <s v="Gd"/>
    <s v="Attchd"/>
    <s v="Fin"/>
    <n v="2"/>
    <n v="528"/>
    <s v="TA"/>
    <s v="TA"/>
    <s v="Y"/>
    <n v="0"/>
    <n v="140"/>
    <n v="0"/>
    <n v="0"/>
    <n v="100"/>
    <s v="No Fence"/>
    <n v="0"/>
    <n v="2006"/>
    <s v="WD"/>
    <s v="Normal"/>
    <n v="0"/>
    <n v="0"/>
    <n v="1"/>
    <n v="2"/>
    <s v="Q4"/>
    <n v="47"/>
    <n v="47"/>
    <n v="2"/>
    <n v="2"/>
    <n v="0"/>
    <n v="1"/>
    <n v="0.87994542974079104"/>
    <n v="0"/>
    <x v="370"/>
    <n v="117.57653387054739"/>
    <n v="149900"/>
    <n v="152311.13467311501"/>
    <n v="-2411.1346731150115"/>
    <n v="2411.1346731150115"/>
    <x v="0"/>
    <n v="374"/>
    <x v="4"/>
  </r>
  <r>
    <n v="657"/>
    <x v="1"/>
    <s v="RL"/>
    <n v="72"/>
    <n v="10007"/>
    <s v="Missing"/>
    <s v="IR1"/>
    <s v="Lvl"/>
    <s v="Inside"/>
    <s v="Gtl"/>
    <s v="NAmes"/>
    <s v="Norm"/>
    <s v="1Fam"/>
    <x v="2"/>
    <x v="3"/>
    <s v="Gable"/>
    <s v="CompShg"/>
    <s v="HdBoard"/>
    <s v="HdBoard"/>
    <s v="BrkFace"/>
    <n v="54"/>
    <s v="Gd"/>
    <s v="TA"/>
    <s v="CBlock"/>
    <s v="TA"/>
    <s v="TA"/>
    <s v="No"/>
    <s v="ALQ"/>
    <n v="806"/>
    <s v="Unf"/>
    <n v="1053"/>
    <s v="GasA"/>
    <s v="Ex"/>
    <s v="Y"/>
    <s v="SBrkr"/>
    <n v="1053"/>
    <n v="0"/>
    <n v="1053"/>
    <x v="1"/>
    <n v="1"/>
    <n v="0"/>
    <n v="1"/>
    <n v="1"/>
    <n v="3"/>
    <n v="1"/>
    <s v="Gd"/>
    <n v="5"/>
    <s v="Typ"/>
    <n v="0"/>
    <s v="No Fireplace"/>
    <s v="Attchd"/>
    <s v="RFn"/>
    <n v="1"/>
    <n v="312"/>
    <s v="TA"/>
    <s v="TA"/>
    <s v="Y"/>
    <n v="0"/>
    <n v="0"/>
    <n v="0"/>
    <n v="0"/>
    <n v="0"/>
    <s v="MnPrv"/>
    <n v="0"/>
    <n v="2008"/>
    <s v="WD"/>
    <s v="Normal"/>
    <n v="0"/>
    <n v="0"/>
    <n v="1"/>
    <n v="4"/>
    <s v="Q3"/>
    <n v="49"/>
    <n v="2"/>
    <n v="1"/>
    <n v="2"/>
    <n v="0"/>
    <n v="1"/>
    <n v="0.234567901234568"/>
    <n v="0.11111111111111099"/>
    <x v="371"/>
    <n v="116.18369849500732"/>
    <n v="145500"/>
    <n v="143112.19847083601"/>
    <n v="2387.8015291639895"/>
    <n v="2387.8015291639895"/>
    <x v="1"/>
    <n v="375"/>
    <x v="4"/>
  </r>
  <r>
    <n v="509"/>
    <x v="4"/>
    <s v="RM"/>
    <n v="60"/>
    <n v="9600"/>
    <s v="Missing"/>
    <s v="Reg"/>
    <s v="Lvl"/>
    <s v="Inside"/>
    <s v="Gtl"/>
    <s v="OldTown"/>
    <s v="Norm"/>
    <s v="1Fam"/>
    <x v="3"/>
    <x v="5"/>
    <s v="Gambrel"/>
    <s v="CompShg"/>
    <s v="MetalSd"/>
    <s v="MetalSd"/>
    <s v="None"/>
    <n v="0"/>
    <s v="TA"/>
    <s v="Ex"/>
    <s v="BrkTil"/>
    <s v="TA"/>
    <s v="TA"/>
    <s v="No"/>
    <s v="Rec"/>
    <n v="141"/>
    <s v="Unf"/>
    <n v="689"/>
    <s v="GasA"/>
    <s v="Ex"/>
    <s v="Y"/>
    <s v="SBrkr"/>
    <n v="689"/>
    <n v="0"/>
    <n v="1378"/>
    <x v="1"/>
    <n v="0"/>
    <n v="0"/>
    <n v="2"/>
    <n v="0"/>
    <n v="3"/>
    <n v="1"/>
    <s v="Gd"/>
    <n v="7"/>
    <s v="Typ"/>
    <n v="1"/>
    <s v="Gd"/>
    <s v="Detchd"/>
    <s v="Unf"/>
    <n v="2"/>
    <n v="360"/>
    <s v="TA"/>
    <s v="TA"/>
    <s v="N"/>
    <n v="0"/>
    <n v="0"/>
    <n v="116"/>
    <n v="0"/>
    <n v="0"/>
    <s v="No Fence"/>
    <n v="0"/>
    <n v="2008"/>
    <s v="WD"/>
    <s v="Normal"/>
    <n v="0"/>
    <n v="0"/>
    <n v="1"/>
    <n v="4"/>
    <s v="Q4"/>
    <n v="80"/>
    <n v="3"/>
    <n v="1"/>
    <n v="2"/>
    <n v="1"/>
    <n v="0.5"/>
    <n v="0.79535558780841797"/>
    <n v="0.22222222222222199"/>
    <x v="372"/>
    <n v="120.98467172175282"/>
    <n v="161000"/>
    <n v="163325.40334173499"/>
    <n v="-2325.4033417349856"/>
    <n v="2325.4033417349856"/>
    <x v="0"/>
    <n v="376"/>
    <x v="4"/>
  </r>
  <r>
    <n v="997"/>
    <x v="1"/>
    <s v="RL"/>
    <n v="69"/>
    <n v="10659"/>
    <s v="Missing"/>
    <s v="IR1"/>
    <s v="Lvl"/>
    <s v="Inside"/>
    <s v="Gtl"/>
    <s v="NAmes"/>
    <s v="Norm"/>
    <s v="1Fam"/>
    <x v="2"/>
    <x v="1"/>
    <s v="Hip"/>
    <s v="CompShg"/>
    <s v="Wd Sdng"/>
    <s v="Wd Sdng"/>
    <s v="None"/>
    <n v="0"/>
    <s v="TA"/>
    <s v="TA"/>
    <s v="CBlock"/>
    <s v="TA"/>
    <s v="TA"/>
    <s v="No"/>
    <s v="Rec"/>
    <n v="915"/>
    <s v="Unf"/>
    <n v="1050"/>
    <s v="GasA"/>
    <s v="TA"/>
    <s v="Y"/>
    <s v="SBrkr"/>
    <n v="1050"/>
    <n v="0"/>
    <n v="1050"/>
    <x v="1"/>
    <n v="1"/>
    <n v="0"/>
    <n v="1"/>
    <n v="0"/>
    <n v="3"/>
    <n v="1"/>
    <s v="TA"/>
    <n v="6"/>
    <s v="Typ"/>
    <n v="0"/>
    <s v="No Fireplace"/>
    <s v="Attchd"/>
    <s v="Unf"/>
    <n v="1"/>
    <n v="368"/>
    <s v="TA"/>
    <s v="TA"/>
    <s v="Y"/>
    <n v="0"/>
    <n v="319"/>
    <n v="0"/>
    <n v="0"/>
    <n v="0"/>
    <s v="No Fence"/>
    <n v="0"/>
    <n v="2006"/>
    <s v="COD"/>
    <s v="Normal"/>
    <n v="0"/>
    <n v="0"/>
    <n v="1"/>
    <n v="2"/>
    <s v="Q1"/>
    <n v="45"/>
    <n v="45"/>
    <n v="1"/>
    <n v="2"/>
    <n v="0"/>
    <n v="1"/>
    <n v="0.128571428571429"/>
    <n v="0"/>
    <x v="373"/>
    <n v="113.25387243248288"/>
    <n v="136500"/>
    <n v="134218.80826867401"/>
    <n v="2281.191731325991"/>
    <n v="2281.191731325991"/>
    <x v="1"/>
    <n v="377"/>
    <x v="4"/>
  </r>
  <r>
    <n v="1130"/>
    <x v="6"/>
    <s v="RM"/>
    <n v="60"/>
    <n v="7200"/>
    <s v="Grvl"/>
    <s v="Reg"/>
    <s v="Lvl"/>
    <s v="Inside"/>
    <s v="Gtl"/>
    <s v="OldTown"/>
    <s v="Norm"/>
    <s v="Duplex"/>
    <x v="2"/>
    <x v="0"/>
    <s v="Gable"/>
    <s v="CompShg"/>
    <s v="MetalSd"/>
    <s v="MetalSd"/>
    <s v="BrkFace"/>
    <n v="180"/>
    <s v="TA"/>
    <s v="TA"/>
    <s v="CBlock"/>
    <s v="Gd"/>
    <s v="TA"/>
    <s v="Gd"/>
    <s v="GLQ"/>
    <n v="936"/>
    <s v="Unf"/>
    <n v="936"/>
    <s v="GasA"/>
    <s v="TA"/>
    <s v="Y"/>
    <s v="SBrkr"/>
    <n v="936"/>
    <n v="0"/>
    <n v="936"/>
    <x v="1"/>
    <n v="1"/>
    <n v="0"/>
    <n v="1"/>
    <n v="0"/>
    <n v="2"/>
    <n v="1"/>
    <s v="TA"/>
    <n v="4"/>
    <s v="Typ"/>
    <n v="0"/>
    <s v="No Fireplace"/>
    <s v="Detchd"/>
    <s v="Unf"/>
    <n v="2"/>
    <n v="672"/>
    <s v="TA"/>
    <s v="TA"/>
    <s v="Y"/>
    <n v="49"/>
    <n v="0"/>
    <n v="0"/>
    <n v="0"/>
    <n v="0"/>
    <s v="No Fence"/>
    <n v="0"/>
    <n v="2007"/>
    <s v="WD"/>
    <s v="Normal"/>
    <n v="0"/>
    <n v="0"/>
    <n v="1"/>
    <n v="3"/>
    <s v="Q3"/>
    <n v="27"/>
    <n v="27"/>
    <n v="1"/>
    <n v="2"/>
    <n v="0"/>
    <n v="1"/>
    <n v="0"/>
    <n v="0"/>
    <x v="374"/>
    <n v="114.40663558587232"/>
    <n v="140000"/>
    <n v="137765.65625830801"/>
    <n v="2234.3437416919915"/>
    <n v="2234.3437416919915"/>
    <x v="1"/>
    <n v="378"/>
    <x v="4"/>
  </r>
  <r>
    <n v="522"/>
    <x v="1"/>
    <s v="RL"/>
    <n v="90"/>
    <n v="11988"/>
    <s v="Missing"/>
    <s v="IR1"/>
    <s v="Lvl"/>
    <s v="Corner"/>
    <s v="Gtl"/>
    <s v="NAmes"/>
    <s v="Feedr"/>
    <s v="1Fam"/>
    <x v="4"/>
    <x v="1"/>
    <s v="Gable"/>
    <s v="CompShg"/>
    <s v="VinylSd"/>
    <s v="VinylSd"/>
    <s v="None"/>
    <n v="0"/>
    <s v="TA"/>
    <s v="TA"/>
    <s v="CBlock"/>
    <s v="TA"/>
    <s v="TA"/>
    <s v="No"/>
    <s v="Rec"/>
    <n v="777"/>
    <s v="Unf"/>
    <n v="1244"/>
    <s v="GasA"/>
    <s v="Ex"/>
    <s v="Y"/>
    <s v="FuseA"/>
    <n v="1244"/>
    <n v="0"/>
    <n v="1244"/>
    <x v="1"/>
    <n v="0"/>
    <n v="0"/>
    <n v="1"/>
    <n v="1"/>
    <n v="3"/>
    <n v="1"/>
    <s v="TA"/>
    <n v="6"/>
    <s v="Typ"/>
    <n v="2"/>
    <s v="Gd"/>
    <s v="Attchd"/>
    <s v="Unf"/>
    <n v="1"/>
    <n v="336"/>
    <s v="TA"/>
    <s v="TA"/>
    <s v="Y"/>
    <n v="0"/>
    <n v="40"/>
    <n v="0"/>
    <n v="0"/>
    <n v="0"/>
    <s v="No Fence"/>
    <n v="0"/>
    <n v="2007"/>
    <s v="WD"/>
    <s v="Normal"/>
    <n v="0"/>
    <n v="0"/>
    <n v="1"/>
    <n v="2"/>
    <s v="Q2"/>
    <n v="50"/>
    <n v="50"/>
    <n v="1"/>
    <n v="2"/>
    <n v="0"/>
    <n v="1"/>
    <n v="0.37540192926045002"/>
    <n v="0.11111111111111099"/>
    <x v="375"/>
    <n v="117.60790225246734"/>
    <n v="150000"/>
    <n v="152117.29472658201"/>
    <n v="-2117.2947265820112"/>
    <n v="2117.2947265820112"/>
    <x v="0"/>
    <n v="379"/>
    <x v="4"/>
  </r>
  <r>
    <n v="895"/>
    <x v="6"/>
    <s v="RL"/>
    <n v="64"/>
    <n v="7018"/>
    <s v="Missing"/>
    <s v="Reg"/>
    <s v="Bnk"/>
    <s v="Inside"/>
    <s v="Gtl"/>
    <s v="SawyerW"/>
    <s v="Norm"/>
    <s v="Duplex"/>
    <x v="2"/>
    <x v="0"/>
    <s v="Gable"/>
    <s v="CompShg"/>
    <s v="Plywood"/>
    <s v="Plywood"/>
    <s v="None"/>
    <n v="0"/>
    <s v="TA"/>
    <s v="TA"/>
    <s v="Slab"/>
    <s v="No Basement"/>
    <s v="No Basement"/>
    <s v="No Basement"/>
    <s v="No Basement"/>
    <n v="0"/>
    <s v="No Basement"/>
    <n v="0"/>
    <s v="GasA"/>
    <s v="TA"/>
    <s v="Y"/>
    <s v="SBrkr"/>
    <n v="1535"/>
    <n v="0"/>
    <n v="1535"/>
    <x v="1"/>
    <n v="0"/>
    <n v="0"/>
    <n v="2"/>
    <n v="0"/>
    <n v="4"/>
    <n v="2"/>
    <s v="TA"/>
    <n v="8"/>
    <s v="Typ"/>
    <n v="0"/>
    <s v="No Fireplace"/>
    <s v="Attchd"/>
    <s v="Unf"/>
    <n v="2"/>
    <n v="400"/>
    <s v="TA"/>
    <s v="TA"/>
    <s v="Y"/>
    <n v="0"/>
    <n v="0"/>
    <n v="0"/>
    <n v="0"/>
    <n v="0"/>
    <s v="No Fence"/>
    <n v="0"/>
    <n v="2009"/>
    <s v="WD"/>
    <s v="Alloca"/>
    <n v="0"/>
    <n v="0"/>
    <n v="1"/>
    <n v="3"/>
    <s v="Q2"/>
    <n v="30"/>
    <n v="30"/>
    <n v="1"/>
    <n v="-1"/>
    <n v="0"/>
    <n v="1"/>
    <n v="-1"/>
    <n v="0"/>
    <x v="376"/>
    <n v="107.15473516862617"/>
    <n v="118858"/>
    <n v="116763.486871056"/>
    <n v="2094.5131289440033"/>
    <n v="2094.5131289440033"/>
    <x v="1"/>
    <n v="380"/>
    <x v="4"/>
  </r>
  <r>
    <n v="412"/>
    <x v="2"/>
    <s v="RL"/>
    <n v="100"/>
    <n v="34650"/>
    <s v="Missing"/>
    <s v="Reg"/>
    <s v="Bnk"/>
    <s v="Inside"/>
    <s v="Gtl"/>
    <s v="Gilbert"/>
    <s v="Norm"/>
    <s v="2fmCon"/>
    <x v="2"/>
    <x v="0"/>
    <s v="Hip"/>
    <s v="CompShg"/>
    <s v="Wd Sdng"/>
    <s v="Wd Sdng"/>
    <s v="None"/>
    <n v="0"/>
    <s v="TA"/>
    <s v="TA"/>
    <s v="CBlock"/>
    <s v="TA"/>
    <s v="TA"/>
    <s v="Mn"/>
    <s v="Rec"/>
    <n v="1056"/>
    <s v="Unf"/>
    <n v="1056"/>
    <s v="GasA"/>
    <s v="TA"/>
    <s v="N"/>
    <s v="SBrkr"/>
    <n v="1056"/>
    <n v="0"/>
    <n v="1056"/>
    <x v="1"/>
    <n v="1"/>
    <n v="0"/>
    <n v="1"/>
    <n v="0"/>
    <n v="3"/>
    <n v="1"/>
    <s v="TA"/>
    <n v="5"/>
    <s v="Typ"/>
    <n v="0"/>
    <s v="No Fireplace"/>
    <s v="Attchd"/>
    <s v="Fin"/>
    <n v="2"/>
    <n v="572"/>
    <s v="TA"/>
    <s v="TA"/>
    <s v="Y"/>
    <n v="264"/>
    <n v="0"/>
    <n v="0"/>
    <n v="0"/>
    <n v="0"/>
    <s v="No Fence"/>
    <n v="0"/>
    <n v="2006"/>
    <s v="WD"/>
    <s v="Normal"/>
    <n v="0"/>
    <n v="0"/>
    <n v="1"/>
    <n v="2"/>
    <s v="Q1"/>
    <n v="51"/>
    <n v="51"/>
    <n v="1"/>
    <n v="2"/>
    <n v="0"/>
    <n v="1"/>
    <n v="0"/>
    <n v="0"/>
    <x v="377"/>
    <n v="116.02383087230226"/>
    <n v="145000"/>
    <n v="142931.125311988"/>
    <n v="2068.8746880120016"/>
    <n v="2068.8746880120016"/>
    <x v="1"/>
    <n v="381"/>
    <x v="4"/>
  </r>
  <r>
    <n v="653"/>
    <x v="0"/>
    <s v="RL"/>
    <n v="70"/>
    <n v="8750"/>
    <s v="Missing"/>
    <s v="Reg"/>
    <s v="Lvl"/>
    <s v="Inside"/>
    <s v="Gtl"/>
    <s v="CollgCr"/>
    <s v="Norm"/>
    <s v="1Fam"/>
    <x v="3"/>
    <x v="0"/>
    <s v="Gable"/>
    <s v="CompShg"/>
    <s v="VinylSd"/>
    <s v="VinylSd"/>
    <s v="None"/>
    <n v="0"/>
    <s v="Gd"/>
    <s v="TA"/>
    <s v="PConc"/>
    <s v="Gd"/>
    <s v="TA"/>
    <s v="No"/>
    <s v="Unf"/>
    <n v="0"/>
    <s v="Unf"/>
    <n v="880"/>
    <s v="GasA"/>
    <s v="Ex"/>
    <s v="Y"/>
    <s v="SBrkr"/>
    <n v="909"/>
    <n v="0"/>
    <n v="1716"/>
    <x v="1"/>
    <n v="0"/>
    <n v="0"/>
    <n v="2"/>
    <n v="1"/>
    <n v="2"/>
    <n v="1"/>
    <s v="Gd"/>
    <n v="7"/>
    <s v="Typ"/>
    <n v="1"/>
    <s v="TA"/>
    <s v="Attchd"/>
    <s v="RFn"/>
    <n v="2"/>
    <n v="512"/>
    <s v="TA"/>
    <s v="TA"/>
    <s v="Y"/>
    <n v="0"/>
    <n v="120"/>
    <n v="0"/>
    <n v="0"/>
    <n v="0"/>
    <s v="No Fence"/>
    <n v="0"/>
    <n v="2009"/>
    <s v="WD"/>
    <s v="Normal"/>
    <n v="0"/>
    <n v="0"/>
    <n v="1"/>
    <n v="4"/>
    <s v="Q3"/>
    <n v="13"/>
    <n v="13"/>
    <n v="1"/>
    <n v="0"/>
    <n v="0.88778877887788799"/>
    <n v="0.52972027972028002"/>
    <n v="1"/>
    <n v="0.11111111111111099"/>
    <x v="378"/>
    <n v="129.54281999430376"/>
    <n v="191000"/>
    <n v="193004.81564187401"/>
    <n v="-2004.8156418740109"/>
    <n v="2004.8156418740109"/>
    <x v="0"/>
    <n v="382"/>
    <x v="4"/>
  </r>
  <r>
    <n v="101"/>
    <x v="1"/>
    <s v="RL"/>
    <n v="69"/>
    <n v="10603"/>
    <s v="Missing"/>
    <s v="IR1"/>
    <s v="Lvl"/>
    <s v="Inside"/>
    <s v="Gtl"/>
    <s v="NWAmes"/>
    <s v="Norm"/>
    <s v="1Fam"/>
    <x v="4"/>
    <x v="3"/>
    <s v="Gable"/>
    <s v="CompShg"/>
    <s v="Plywood"/>
    <s v="Plywood"/>
    <s v="BrkFace"/>
    <n v="28"/>
    <s v="TA"/>
    <s v="TA"/>
    <s v="PConc"/>
    <s v="TA"/>
    <s v="TA"/>
    <s v="Mn"/>
    <s v="ALQ"/>
    <n v="1200"/>
    <s v="Unf"/>
    <n v="1610"/>
    <s v="GasA"/>
    <s v="Gd"/>
    <s v="Y"/>
    <s v="SBrkr"/>
    <n v="1610"/>
    <n v="0"/>
    <n v="1610"/>
    <x v="1"/>
    <n v="1"/>
    <n v="0"/>
    <n v="2"/>
    <n v="0"/>
    <n v="3"/>
    <n v="1"/>
    <s v="Gd"/>
    <n v="6"/>
    <s v="Typ"/>
    <n v="2"/>
    <s v="TA"/>
    <s v="Attchd"/>
    <s v="RFn"/>
    <n v="2"/>
    <n v="480"/>
    <s v="TA"/>
    <s v="TA"/>
    <s v="Y"/>
    <n v="168"/>
    <n v="68"/>
    <n v="0"/>
    <n v="0"/>
    <n v="0"/>
    <s v="No Fence"/>
    <n v="0"/>
    <n v="2010"/>
    <s v="WD"/>
    <s v="Normal"/>
    <n v="0"/>
    <n v="0"/>
    <n v="1"/>
    <n v="4"/>
    <s v="Q1"/>
    <n v="33"/>
    <n v="9"/>
    <n v="1"/>
    <n v="2"/>
    <n v="0"/>
    <n v="1"/>
    <n v="0.25465838509316802"/>
    <n v="0"/>
    <x v="379"/>
    <n v="133.26053252319264"/>
    <n v="205000"/>
    <n v="206938.19294536"/>
    <n v="-1938.1929453600023"/>
    <n v="1938.1929453600023"/>
    <x v="0"/>
    <n v="383"/>
    <x v="4"/>
  </r>
  <r>
    <n v="10"/>
    <x v="2"/>
    <s v="RL"/>
    <n v="50"/>
    <n v="7420"/>
    <s v="Missing"/>
    <s v="Reg"/>
    <s v="Lvl"/>
    <s v="Corner"/>
    <s v="Gtl"/>
    <s v="BrkSide"/>
    <s v="Artery"/>
    <s v="2fmCon"/>
    <x v="2"/>
    <x v="1"/>
    <s v="Gable"/>
    <s v="CompShg"/>
    <s v="MetalSd"/>
    <s v="MetalSd"/>
    <s v="None"/>
    <n v="0"/>
    <s v="TA"/>
    <s v="TA"/>
    <s v="BrkTil"/>
    <s v="TA"/>
    <s v="TA"/>
    <s v="No"/>
    <s v="GLQ"/>
    <n v="851"/>
    <s v="Unf"/>
    <n v="991"/>
    <s v="GasA"/>
    <s v="Ex"/>
    <s v="Y"/>
    <s v="SBrkr"/>
    <n v="1077"/>
    <n v="0"/>
    <n v="1077"/>
    <x v="1"/>
    <n v="1"/>
    <n v="0"/>
    <n v="1"/>
    <n v="0"/>
    <n v="2"/>
    <n v="2"/>
    <s v="TA"/>
    <n v="5"/>
    <s v="Typ"/>
    <n v="2"/>
    <s v="TA"/>
    <s v="Attchd"/>
    <s v="RFn"/>
    <n v="1"/>
    <n v="205"/>
    <s v="Gd"/>
    <s v="TA"/>
    <s v="Y"/>
    <n v="0"/>
    <n v="4"/>
    <n v="0"/>
    <n v="0"/>
    <n v="0"/>
    <s v="No Fence"/>
    <n v="0"/>
    <n v="2008"/>
    <s v="WD"/>
    <s v="Normal"/>
    <n v="0"/>
    <n v="0"/>
    <n v="0"/>
    <n v="1"/>
    <s v="Q1"/>
    <n v="69"/>
    <n v="58"/>
    <n v="1"/>
    <n v="2"/>
    <n v="0"/>
    <n v="1"/>
    <n v="0.14127144298688199"/>
    <n v="0.11111111111111099"/>
    <x v="380"/>
    <n v="106.84465545542126"/>
    <n v="118000"/>
    <n v="119920.82548550599"/>
    <n v="-1920.8254855059931"/>
    <n v="1920.8254855059931"/>
    <x v="0"/>
    <n v="384"/>
    <x v="4"/>
  </r>
  <r>
    <n v="69"/>
    <x v="11"/>
    <s v="RM"/>
    <n v="47"/>
    <n v="4608"/>
    <s v="Missing"/>
    <s v="Reg"/>
    <s v="Lvl"/>
    <s v="Corner"/>
    <s v="Gtl"/>
    <s v="OldTown"/>
    <s v="Artery"/>
    <s v="1Fam"/>
    <x v="6"/>
    <x v="1"/>
    <s v="Gable"/>
    <s v="CompShg"/>
    <s v="MetalSd"/>
    <s v="MetalSd"/>
    <s v="None"/>
    <n v="0"/>
    <s v="TA"/>
    <s v="Gd"/>
    <s v="CBlock"/>
    <s v="TA"/>
    <s v="TA"/>
    <s v="No"/>
    <s v="Unf"/>
    <n v="0"/>
    <s v="Unf"/>
    <n v="747"/>
    <s v="GasA"/>
    <s v="TA"/>
    <s v="Y"/>
    <s v="SBrkr"/>
    <n v="747"/>
    <n v="0"/>
    <n v="747"/>
    <x v="1"/>
    <n v="0"/>
    <n v="0"/>
    <n v="1"/>
    <n v="0"/>
    <n v="2"/>
    <n v="1"/>
    <s v="TA"/>
    <n v="4"/>
    <s v="Typ"/>
    <n v="0"/>
    <s v="No Fireplace"/>
    <s v="Attchd"/>
    <s v="Unf"/>
    <n v="1"/>
    <n v="220"/>
    <s v="TA"/>
    <s v="TA"/>
    <s v="Y"/>
    <n v="0"/>
    <n v="0"/>
    <n v="0"/>
    <n v="0"/>
    <n v="0"/>
    <s v="No Fence"/>
    <n v="0"/>
    <n v="2010"/>
    <s v="WD"/>
    <s v="Normal"/>
    <n v="0"/>
    <n v="0"/>
    <n v="1"/>
    <n v="1"/>
    <s v="Q2"/>
    <n v="65"/>
    <n v="60"/>
    <n v="1"/>
    <n v="0"/>
    <n v="0"/>
    <n v="1"/>
    <n v="1"/>
    <n v="0"/>
    <x v="381"/>
    <n v="91.461010385465258"/>
    <n v="80000"/>
    <n v="81917.020009319705"/>
    <n v="-1917.0200093197054"/>
    <n v="1917.0200093197054"/>
    <x v="0"/>
    <n v="385"/>
    <x v="4"/>
  </r>
  <r>
    <n v="903"/>
    <x v="0"/>
    <s v="RL"/>
    <n v="63"/>
    <n v="7875"/>
    <s v="Missing"/>
    <s v="Reg"/>
    <s v="Lvl"/>
    <s v="Inside"/>
    <s v="Gtl"/>
    <s v="Gilbert"/>
    <s v="Norm"/>
    <s v="1Fam"/>
    <x v="3"/>
    <x v="0"/>
    <s v="Gable"/>
    <s v="CompShg"/>
    <s v="VinylSd"/>
    <s v="VinylSd"/>
    <s v="None"/>
    <n v="0"/>
    <s v="Gd"/>
    <s v="TA"/>
    <s v="PConc"/>
    <s v="Gd"/>
    <s v="TA"/>
    <s v="No"/>
    <s v="Unf"/>
    <n v="0"/>
    <s v="Unf"/>
    <n v="783"/>
    <s v="GasA"/>
    <s v="Ex"/>
    <s v="Y"/>
    <s v="SBrkr"/>
    <n v="807"/>
    <n v="0"/>
    <n v="1509"/>
    <x v="1"/>
    <n v="0"/>
    <n v="0"/>
    <n v="2"/>
    <n v="1"/>
    <n v="3"/>
    <n v="1"/>
    <s v="Gd"/>
    <n v="8"/>
    <s v="Typ"/>
    <n v="1"/>
    <s v="Gd"/>
    <s v="Attchd"/>
    <s v="Fin"/>
    <n v="2"/>
    <n v="393"/>
    <s v="TA"/>
    <s v="TA"/>
    <s v="Y"/>
    <n v="0"/>
    <n v="75"/>
    <n v="0"/>
    <n v="0"/>
    <n v="0"/>
    <s v="No Fence"/>
    <n v="0"/>
    <n v="2006"/>
    <s v="WD"/>
    <s v="Normal"/>
    <n v="0"/>
    <n v="0"/>
    <n v="1"/>
    <n v="4"/>
    <s v="Q3"/>
    <n v="3"/>
    <n v="3"/>
    <n v="1"/>
    <n v="0"/>
    <n v="0.86988847583643103"/>
    <n v="0.53479125248508896"/>
    <n v="1"/>
    <n v="0.11111111111111099"/>
    <x v="382"/>
    <n v="126.50538190282505"/>
    <n v="180000"/>
    <n v="181898.599890805"/>
    <n v="-1898.5998908049951"/>
    <n v="1898.5998908049951"/>
    <x v="0"/>
    <n v="386"/>
    <x v="4"/>
  </r>
  <r>
    <n v="420"/>
    <x v="1"/>
    <s v="RL"/>
    <n v="65"/>
    <n v="8450"/>
    <s v="Missing"/>
    <s v="Reg"/>
    <s v="Lvl"/>
    <s v="Inside"/>
    <s v="Gtl"/>
    <s v="NAmes"/>
    <s v="Norm"/>
    <s v="1Fam"/>
    <x v="2"/>
    <x v="1"/>
    <s v="Gable"/>
    <s v="CompShg"/>
    <s v="VinylSd"/>
    <s v="VinylSd"/>
    <s v="None"/>
    <n v="0"/>
    <s v="TA"/>
    <s v="TA"/>
    <s v="CBlock"/>
    <s v="TA"/>
    <s v="TA"/>
    <s v="No"/>
    <s v="BLQ"/>
    <n v="775"/>
    <s v="Unf"/>
    <n v="1056"/>
    <s v="GasA"/>
    <s v="Ex"/>
    <s v="Y"/>
    <s v="SBrkr"/>
    <n v="1056"/>
    <n v="0"/>
    <n v="1056"/>
    <x v="1"/>
    <n v="1"/>
    <n v="0"/>
    <n v="1"/>
    <n v="0"/>
    <n v="3"/>
    <n v="1"/>
    <s v="TA"/>
    <n v="6"/>
    <s v="Typ"/>
    <n v="1"/>
    <s v="Fa"/>
    <s v="Attchd"/>
    <s v="Unf"/>
    <n v="1"/>
    <n v="304"/>
    <s v="TA"/>
    <s v="TA"/>
    <s v="Y"/>
    <n v="0"/>
    <n v="85"/>
    <n v="184"/>
    <n v="0"/>
    <n v="0"/>
    <s v="No Fence"/>
    <n v="0"/>
    <n v="2010"/>
    <s v="WD"/>
    <s v="Normal"/>
    <n v="0"/>
    <n v="0"/>
    <n v="1"/>
    <n v="2"/>
    <s v="Q3"/>
    <n v="42"/>
    <n v="42"/>
    <n v="1"/>
    <n v="2"/>
    <n v="0"/>
    <n v="1"/>
    <n v="0.26609848484848497"/>
    <n v="0.11111111111111099"/>
    <x v="383"/>
    <n v="115.05760714486821"/>
    <n v="142000"/>
    <n v="140126.14762072699"/>
    <n v="1873.852379273012"/>
    <n v="1873.852379273012"/>
    <x v="1"/>
    <n v="387"/>
    <x v="4"/>
  </r>
  <r>
    <n v="771"/>
    <x v="8"/>
    <s v="RL"/>
    <n v="69"/>
    <n v="7252"/>
    <s v="Missing"/>
    <s v="IR1"/>
    <s v="Lvl"/>
    <s v="CulDSac"/>
    <s v="Gtl"/>
    <s v="Sawyer"/>
    <s v="Norm"/>
    <s v="1Fam"/>
    <x v="2"/>
    <x v="0"/>
    <s v="Hip"/>
    <s v="CompShg"/>
    <s v="Wd Sdng"/>
    <s v="Wd Sdng"/>
    <s v="None"/>
    <n v="0"/>
    <s v="TA"/>
    <s v="TA"/>
    <s v="CBlock"/>
    <s v="Gd"/>
    <s v="TA"/>
    <s v="Av"/>
    <s v="GLQ"/>
    <n v="685"/>
    <s v="Unf"/>
    <n v="858"/>
    <s v="GasA"/>
    <s v="TA"/>
    <s v="Y"/>
    <s v="SBrkr"/>
    <n v="858"/>
    <n v="0"/>
    <n v="858"/>
    <x v="1"/>
    <n v="1"/>
    <n v="0"/>
    <n v="1"/>
    <n v="0"/>
    <n v="2"/>
    <n v="1"/>
    <s v="TA"/>
    <n v="5"/>
    <s v="Typ"/>
    <n v="0"/>
    <s v="No Fireplace"/>
    <s v="Detchd"/>
    <s v="Unf"/>
    <n v="2"/>
    <n v="576"/>
    <s v="TA"/>
    <s v="TA"/>
    <s v="Y"/>
    <n v="120"/>
    <n v="0"/>
    <n v="0"/>
    <n v="0"/>
    <n v="0"/>
    <s v="No Fence"/>
    <n v="0"/>
    <n v="2009"/>
    <s v="WD"/>
    <s v="Normal"/>
    <n v="0"/>
    <n v="0"/>
    <n v="1"/>
    <n v="3"/>
    <s v="Q2"/>
    <n v="27"/>
    <n v="27"/>
    <n v="1"/>
    <n v="2"/>
    <n v="0"/>
    <n v="1"/>
    <n v="0.20163170163170199"/>
    <n v="0"/>
    <x v="384"/>
    <n v="112.72098622404805"/>
    <n v="134900"/>
    <n v="133032.090160266"/>
    <n v="1867.9098397339985"/>
    <n v="1867.9098397339985"/>
    <x v="1"/>
    <n v="388"/>
    <x v="4"/>
  </r>
  <r>
    <n v="1342"/>
    <x v="1"/>
    <s v="RL"/>
    <n v="66"/>
    <n v="13695"/>
    <s v="Missing"/>
    <s v="Reg"/>
    <s v="Lvl"/>
    <s v="Inside"/>
    <s v="Gtl"/>
    <s v="SawyerW"/>
    <s v="RRAe"/>
    <s v="1Fam"/>
    <x v="4"/>
    <x v="0"/>
    <s v="Gable"/>
    <s v="CompShg"/>
    <s v="VinylSd"/>
    <s v="VinylSd"/>
    <s v="None"/>
    <n v="0"/>
    <s v="TA"/>
    <s v="TA"/>
    <s v="PConc"/>
    <s v="Gd"/>
    <s v="TA"/>
    <s v="No"/>
    <s v="GLQ"/>
    <n v="814"/>
    <s v="Unf"/>
    <n v="1114"/>
    <s v="GasA"/>
    <s v="Ex"/>
    <s v="Y"/>
    <s v="SBrkr"/>
    <n v="1114"/>
    <n v="0"/>
    <n v="1114"/>
    <x v="1"/>
    <n v="1"/>
    <n v="0"/>
    <n v="1"/>
    <n v="0"/>
    <n v="3"/>
    <n v="1"/>
    <s v="Gd"/>
    <n v="6"/>
    <s v="Typ"/>
    <n v="0"/>
    <s v="No Fireplace"/>
    <s v="Detchd"/>
    <s v="Unf"/>
    <n v="2"/>
    <n v="576"/>
    <s v="TA"/>
    <s v="TA"/>
    <s v="Y"/>
    <n v="0"/>
    <n v="78"/>
    <n v="0"/>
    <n v="0"/>
    <n v="0"/>
    <s v="No Fence"/>
    <n v="0"/>
    <n v="2008"/>
    <s v="WD"/>
    <s v="Normal"/>
    <n v="0"/>
    <n v="0"/>
    <n v="1"/>
    <n v="4"/>
    <s v="Q3"/>
    <n v="5"/>
    <n v="4"/>
    <n v="1"/>
    <n v="2"/>
    <n v="0"/>
    <n v="1"/>
    <n v="0.26929982046678602"/>
    <n v="0.11111111111111099"/>
    <x v="385"/>
    <n v="119.16059943773139"/>
    <n v="155000"/>
    <n v="156858.39962125101"/>
    <n v="-1858.3996212510101"/>
    <n v="1858.3996212510101"/>
    <x v="0"/>
    <n v="389"/>
    <x v="4"/>
  </r>
  <r>
    <n v="485"/>
    <x v="1"/>
    <s v="RL"/>
    <n v="69"/>
    <n v="7758"/>
    <s v="Missing"/>
    <s v="IR1"/>
    <s v="Lvl"/>
    <s v="Corner"/>
    <s v="Gtl"/>
    <s v="Sawyer"/>
    <s v="Norm"/>
    <s v="1Fam"/>
    <x v="2"/>
    <x v="3"/>
    <s v="Gable"/>
    <s v="CompShg"/>
    <s v="HdBoard"/>
    <s v="Plywood"/>
    <s v="None"/>
    <n v="0"/>
    <s v="TA"/>
    <s v="Gd"/>
    <s v="CBlock"/>
    <s v="TA"/>
    <s v="TA"/>
    <s v="No"/>
    <s v="ALQ"/>
    <n v="588"/>
    <s v="Unf"/>
    <n v="999"/>
    <s v="GasA"/>
    <s v="Gd"/>
    <s v="Y"/>
    <s v="SBrkr"/>
    <n v="999"/>
    <n v="0"/>
    <n v="999"/>
    <x v="1"/>
    <n v="1"/>
    <n v="0"/>
    <n v="1"/>
    <n v="0"/>
    <n v="3"/>
    <n v="1"/>
    <s v="Gd"/>
    <n v="6"/>
    <s v="Typ"/>
    <n v="0"/>
    <s v="No Fireplace"/>
    <s v="Detchd"/>
    <s v="Unf"/>
    <n v="1"/>
    <n v="264"/>
    <s v="TA"/>
    <s v="TA"/>
    <s v="Y"/>
    <n v="0"/>
    <n v="132"/>
    <n v="0"/>
    <n v="0"/>
    <n v="0"/>
    <s v="No Fence"/>
    <n v="0"/>
    <n v="2007"/>
    <s v="WD"/>
    <s v="Normal"/>
    <n v="0"/>
    <n v="0"/>
    <n v="1"/>
    <n v="4"/>
    <s v="Q1"/>
    <n v="45"/>
    <n v="6"/>
    <n v="2"/>
    <n v="2"/>
    <n v="0"/>
    <n v="1"/>
    <n v="0.41141141141141102"/>
    <n v="0"/>
    <x v="386"/>
    <n v="111.91449808157505"/>
    <n v="132500"/>
    <n v="130711.655856917"/>
    <n v="1788.3441430829989"/>
    <n v="1788.3441430829989"/>
    <x v="1"/>
    <n v="390"/>
    <x v="4"/>
  </r>
  <r>
    <n v="380"/>
    <x v="0"/>
    <s v="RL"/>
    <n v="60"/>
    <n v="8123"/>
    <s v="Missing"/>
    <s v="IR1"/>
    <s v="Lvl"/>
    <s v="Inside"/>
    <s v="Gtl"/>
    <s v="Gilbert"/>
    <s v="RRAn"/>
    <s v="1Fam"/>
    <x v="4"/>
    <x v="0"/>
    <s v="Gable"/>
    <s v="CompShg"/>
    <s v="VinylSd"/>
    <s v="VinylSd"/>
    <s v="BrkFace"/>
    <n v="16"/>
    <s v="TA"/>
    <s v="TA"/>
    <s v="PConc"/>
    <s v="Gd"/>
    <s v="TA"/>
    <s v="No"/>
    <s v="Unf"/>
    <n v="0"/>
    <s v="Unf"/>
    <n v="982"/>
    <s v="GasA"/>
    <s v="Ex"/>
    <s v="Y"/>
    <s v="SBrkr"/>
    <n v="1007"/>
    <n v="0"/>
    <n v="1800"/>
    <x v="1"/>
    <n v="0"/>
    <n v="0"/>
    <n v="2"/>
    <n v="1"/>
    <n v="3"/>
    <n v="1"/>
    <s v="TA"/>
    <n v="7"/>
    <s v="Typ"/>
    <n v="1"/>
    <s v="TA"/>
    <s v="Attchd"/>
    <s v="Fin"/>
    <n v="2"/>
    <n v="463"/>
    <s v="TA"/>
    <s v="TA"/>
    <s v="Y"/>
    <n v="100"/>
    <n v="63"/>
    <n v="0"/>
    <n v="0"/>
    <n v="0"/>
    <s v="No Fence"/>
    <n v="0"/>
    <n v="2009"/>
    <s v="WD"/>
    <s v="Normal"/>
    <n v="0"/>
    <n v="0"/>
    <n v="1"/>
    <n v="4"/>
    <s v="Q2"/>
    <n v="9"/>
    <n v="9"/>
    <n v="1"/>
    <n v="0"/>
    <n v="0.78748758689175802"/>
    <n v="0.55944444444444397"/>
    <n v="1"/>
    <n v="0.11111111111111099"/>
    <x v="387"/>
    <n v="126.22378890018302"/>
    <n v="179000"/>
    <n v="180714.67245860101"/>
    <n v="-1714.6724586010096"/>
    <n v="1714.6724586010096"/>
    <x v="0"/>
    <n v="391"/>
    <x v="4"/>
  </r>
  <r>
    <n v="556"/>
    <x v="13"/>
    <s v="RM"/>
    <n v="58"/>
    <n v="6380"/>
    <s v="Missing"/>
    <s v="Reg"/>
    <s v="Lvl"/>
    <s v="Inside"/>
    <s v="Gtl"/>
    <s v="BrkSide"/>
    <s v="Norm"/>
    <s v="1Fam"/>
    <x v="2"/>
    <x v="1"/>
    <s v="Gable"/>
    <s v="CompShg"/>
    <s v="MetalSd"/>
    <s v="MetalSd"/>
    <s v="None"/>
    <n v="0"/>
    <s v="TA"/>
    <s v="TA"/>
    <s v="BrkTil"/>
    <s v="TA"/>
    <s v="Fa"/>
    <s v="No"/>
    <s v="Unf"/>
    <n v="0"/>
    <s v="Unf"/>
    <n v="993"/>
    <s v="GasA"/>
    <s v="TA"/>
    <s v="Y"/>
    <s v="FuseA"/>
    <n v="1048"/>
    <n v="0"/>
    <n v="1048"/>
    <x v="1"/>
    <n v="0"/>
    <n v="0"/>
    <n v="1"/>
    <n v="0"/>
    <n v="2"/>
    <n v="1"/>
    <s v="TA"/>
    <n v="5"/>
    <s v="Typ"/>
    <n v="1"/>
    <s v="Gd"/>
    <s v="Detchd"/>
    <s v="Unf"/>
    <n v="1"/>
    <n v="280"/>
    <s v="TA"/>
    <s v="TA"/>
    <s v="Y"/>
    <n v="0"/>
    <n v="0"/>
    <n v="116"/>
    <n v="0"/>
    <n v="0"/>
    <s v="No Fence"/>
    <n v="0"/>
    <n v="2006"/>
    <s v="WD"/>
    <s v="Normal"/>
    <n v="0"/>
    <n v="0"/>
    <n v="1"/>
    <n v="1"/>
    <s v="Q3"/>
    <n v="84"/>
    <n v="56"/>
    <n v="1"/>
    <n v="0"/>
    <n v="0"/>
    <n v="1"/>
    <n v="1"/>
    <n v="0"/>
    <x v="388"/>
    <n v="105.01017382948584"/>
    <n v="113000"/>
    <n v="111327.139102949"/>
    <n v="1672.8608970509958"/>
    <n v="1672.8608970509958"/>
    <x v="1"/>
    <n v="392"/>
    <x v="4"/>
  </r>
  <r>
    <n v="399"/>
    <x v="11"/>
    <s v="RM"/>
    <n v="60"/>
    <n v="8967"/>
    <s v="Missing"/>
    <s v="Reg"/>
    <s v="Lvl"/>
    <s v="Corner"/>
    <s v="Gtl"/>
    <s v="IDOTRR"/>
    <s v="Norm"/>
    <s v="1Fam"/>
    <x v="2"/>
    <x v="8"/>
    <s v="Gable"/>
    <s v="CompShg"/>
    <s v="MetalSd"/>
    <s v="MetalSd"/>
    <s v="None"/>
    <n v="0"/>
    <s v="TA"/>
    <s v="Fa"/>
    <s v="BrkTil"/>
    <s v="Fa"/>
    <s v="Po"/>
    <s v="No"/>
    <s v="Unf"/>
    <n v="0"/>
    <s v="Unf"/>
    <n v="961"/>
    <s v="GasA"/>
    <s v="Gd"/>
    <s v="Y"/>
    <s v="Mix"/>
    <n v="1077"/>
    <n v="0"/>
    <n v="1077"/>
    <x v="1"/>
    <n v="0"/>
    <n v="0"/>
    <n v="1"/>
    <n v="0"/>
    <n v="2"/>
    <n v="1"/>
    <s v="TA"/>
    <n v="6"/>
    <s v="Maj2"/>
    <n v="0"/>
    <s v="No Fireplace"/>
    <s v="Detchd"/>
    <s v="Unf"/>
    <n v="1"/>
    <n v="338"/>
    <s v="Po"/>
    <s v="Po"/>
    <s v="N"/>
    <n v="0"/>
    <n v="0"/>
    <n v="0"/>
    <n v="0"/>
    <n v="0"/>
    <s v="No Fence"/>
    <n v="0"/>
    <n v="2007"/>
    <s v="WD"/>
    <s v="Abnorml"/>
    <n v="0"/>
    <n v="0"/>
    <n v="1"/>
    <n v="1"/>
    <s v="Q4"/>
    <n v="87"/>
    <n v="57"/>
    <n v="1"/>
    <n v="0"/>
    <n v="0"/>
    <n v="1"/>
    <n v="1"/>
    <n v="0"/>
    <x v="389"/>
    <n v="85.19810223492631"/>
    <n v="67000"/>
    <n v="68654.594610877903"/>
    <n v="-1654.5946108779026"/>
    <n v="1654.5946108779026"/>
    <x v="0"/>
    <n v="393"/>
    <x v="4"/>
  </r>
  <r>
    <n v="1312"/>
    <x v="1"/>
    <s v="RL"/>
    <n v="68"/>
    <n v="8814"/>
    <s v="Missing"/>
    <s v="Reg"/>
    <s v="Lvl"/>
    <s v="Inside"/>
    <s v="Gtl"/>
    <s v="CollgCr"/>
    <s v="Norm"/>
    <s v="1Fam"/>
    <x v="3"/>
    <x v="0"/>
    <s v="Gable"/>
    <s v="CompShg"/>
    <s v="VinylSd"/>
    <s v="VinylSd"/>
    <s v="BrkFace"/>
    <n v="80"/>
    <s v="Gd"/>
    <s v="TA"/>
    <s v="PConc"/>
    <s v="Gd"/>
    <s v="TA"/>
    <s v="No"/>
    <s v="GLQ"/>
    <n v="925"/>
    <s v="Unf"/>
    <n v="1274"/>
    <s v="GasA"/>
    <s v="Ex"/>
    <s v="Y"/>
    <s v="SBrkr"/>
    <n v="1274"/>
    <n v="0"/>
    <n v="1274"/>
    <x v="1"/>
    <n v="1"/>
    <n v="0"/>
    <n v="2"/>
    <n v="0"/>
    <n v="3"/>
    <n v="1"/>
    <s v="Gd"/>
    <n v="6"/>
    <s v="Typ"/>
    <n v="0"/>
    <s v="No Fireplace"/>
    <s v="Attchd"/>
    <s v="RFn"/>
    <n v="2"/>
    <n v="508"/>
    <s v="TA"/>
    <s v="TA"/>
    <s v="Y"/>
    <n v="264"/>
    <n v="98"/>
    <n v="0"/>
    <n v="0"/>
    <n v="0"/>
    <s v="No Fence"/>
    <n v="0"/>
    <n v="2007"/>
    <s v="New"/>
    <s v="Partial"/>
    <n v="0"/>
    <n v="0"/>
    <n v="1"/>
    <n v="4"/>
    <s v="Q1"/>
    <n v="2"/>
    <n v="0"/>
    <n v="1"/>
    <n v="2"/>
    <n v="0"/>
    <n v="1"/>
    <n v="0.27394034536891698"/>
    <n v="0.11111111111111099"/>
    <x v="390"/>
    <n v="132.73896137884375"/>
    <n v="203000"/>
    <n v="204617.58869623899"/>
    <n v="-1617.5886962389923"/>
    <n v="1617.5886962389923"/>
    <x v="0"/>
    <n v="394"/>
    <x v="4"/>
  </r>
  <r>
    <n v="453"/>
    <x v="0"/>
    <s v="RL"/>
    <n v="69"/>
    <n v="9303"/>
    <s v="Missing"/>
    <s v="IR1"/>
    <s v="Lvl"/>
    <s v="Corner"/>
    <s v="Gtl"/>
    <s v="Timber"/>
    <s v="Norm"/>
    <s v="1Fam"/>
    <x v="4"/>
    <x v="0"/>
    <s v="Hip"/>
    <s v="CompShg"/>
    <s v="VinylSd"/>
    <s v="VinylSd"/>
    <s v="BrkFace"/>
    <n v="42"/>
    <s v="Gd"/>
    <s v="TA"/>
    <s v="PConc"/>
    <s v="Ex"/>
    <s v="TA"/>
    <s v="No"/>
    <s v="ALQ"/>
    <n v="742"/>
    <s v="Unf"/>
    <n v="872"/>
    <s v="GasA"/>
    <s v="Ex"/>
    <s v="Y"/>
    <s v="SBrkr"/>
    <n v="888"/>
    <n v="0"/>
    <n v="1756"/>
    <x v="1"/>
    <n v="1"/>
    <n v="0"/>
    <n v="2"/>
    <n v="1"/>
    <n v="3"/>
    <n v="1"/>
    <s v="TA"/>
    <n v="7"/>
    <s v="Typ"/>
    <n v="0"/>
    <s v="No Fireplace"/>
    <s v="Attchd"/>
    <s v="Fin"/>
    <n v="2"/>
    <n v="422"/>
    <s v="TA"/>
    <s v="TA"/>
    <s v="Y"/>
    <n v="144"/>
    <n v="122"/>
    <n v="0"/>
    <n v="0"/>
    <n v="0"/>
    <s v="No Fence"/>
    <n v="0"/>
    <n v="2007"/>
    <s v="WD"/>
    <s v="Normal"/>
    <n v="0"/>
    <n v="0"/>
    <n v="1"/>
    <n v="4"/>
    <s v="Q3"/>
    <n v="11"/>
    <n v="10"/>
    <n v="1"/>
    <n v="2"/>
    <n v="0.97747747747747704"/>
    <n v="0.50569476082004605"/>
    <n v="0.149082568807339"/>
    <n v="0.22222222222222199"/>
    <x v="391"/>
    <n v="133.00013046093278"/>
    <n v="204000"/>
    <n v="205579.65189441599"/>
    <n v="-1579.6518944159907"/>
    <n v="1579.6518944159907"/>
    <x v="0"/>
    <n v="395"/>
    <x v="4"/>
  </r>
  <r>
    <n v="898"/>
    <x v="6"/>
    <s v="RL"/>
    <n v="64"/>
    <n v="7018"/>
    <s v="Missing"/>
    <s v="Reg"/>
    <s v="Lvl"/>
    <s v="Inside"/>
    <s v="Gtl"/>
    <s v="SawyerW"/>
    <s v="Feedr"/>
    <s v="Duplex"/>
    <x v="2"/>
    <x v="0"/>
    <s v="Gable"/>
    <s v="CompShg"/>
    <s v="Plywood"/>
    <s v="Plywood"/>
    <s v="None"/>
    <n v="0"/>
    <s v="TA"/>
    <s v="TA"/>
    <s v="Slab"/>
    <s v="No Basement"/>
    <s v="No Basement"/>
    <s v="No Basement"/>
    <s v="No Basement"/>
    <n v="0"/>
    <s v="No Basement"/>
    <n v="0"/>
    <s v="GasA"/>
    <s v="TA"/>
    <s v="Y"/>
    <s v="SBrkr"/>
    <n v="1120"/>
    <n v="0"/>
    <n v="2240"/>
    <x v="0"/>
    <n v="0"/>
    <n v="0"/>
    <n v="2"/>
    <n v="0"/>
    <n v="6"/>
    <n v="2"/>
    <s v="TA"/>
    <n v="12"/>
    <s v="Typ"/>
    <n v="0"/>
    <s v="No Fireplace"/>
    <s v="Detchd"/>
    <s v="Unf"/>
    <n v="2"/>
    <n v="528"/>
    <s v="TA"/>
    <s v="TA"/>
    <s v="Y"/>
    <n v="154"/>
    <n v="0"/>
    <n v="0"/>
    <n v="0"/>
    <n v="0"/>
    <s v="No Fence"/>
    <n v="0"/>
    <n v="2009"/>
    <s v="WD"/>
    <s v="Alloca"/>
    <n v="0"/>
    <n v="0"/>
    <n v="1"/>
    <n v="3"/>
    <s v="Q2"/>
    <n v="30"/>
    <n v="30"/>
    <n v="1"/>
    <n v="-1"/>
    <n v="1"/>
    <n v="0.5"/>
    <n v="-1"/>
    <n v="0"/>
    <x v="392"/>
    <n v="115.36586043904656"/>
    <n v="142953"/>
    <n v="141391.77602263799"/>
    <n v="1561.2239773620095"/>
    <n v="1561.2239773620095"/>
    <x v="1"/>
    <n v="396"/>
    <x v="4"/>
  </r>
  <r>
    <n v="1162"/>
    <x v="1"/>
    <s v="RL"/>
    <n v="69"/>
    <n v="14778"/>
    <s v="Missing"/>
    <s v="IR1"/>
    <s v="Low"/>
    <s v="CulDSac"/>
    <s v="Gtl"/>
    <s v="Crawfor"/>
    <s v="PosN"/>
    <s v="1Fam"/>
    <x v="4"/>
    <x v="3"/>
    <s v="Hip"/>
    <s v="CompShg"/>
    <s v="HdBoard"/>
    <s v="HdBoard"/>
    <s v="BrkFace"/>
    <n v="72"/>
    <s v="Gd"/>
    <s v="TA"/>
    <s v="CBlock"/>
    <s v="TA"/>
    <s v="TA"/>
    <s v="No"/>
    <s v="BLQ"/>
    <n v="728"/>
    <s v="Unf"/>
    <n v="1296"/>
    <s v="GasA"/>
    <s v="Ex"/>
    <s v="Y"/>
    <s v="SBrkr"/>
    <n v="1640"/>
    <n v="0"/>
    <n v="1640"/>
    <x v="1"/>
    <n v="1"/>
    <n v="0"/>
    <n v="1"/>
    <n v="0"/>
    <n v="3"/>
    <n v="1"/>
    <s v="Gd"/>
    <n v="7"/>
    <s v="Typ"/>
    <n v="1"/>
    <s v="Gd"/>
    <s v="Detchd"/>
    <s v="Unf"/>
    <n v="2"/>
    <n v="924"/>
    <s v="TA"/>
    <s v="TA"/>
    <s v="Y"/>
    <n v="108"/>
    <n v="0"/>
    <n v="0"/>
    <n v="216"/>
    <n v="0"/>
    <s v="No Fence"/>
    <n v="0"/>
    <n v="2008"/>
    <s v="WD"/>
    <s v="Normal"/>
    <n v="0"/>
    <n v="0"/>
    <n v="1"/>
    <n v="4"/>
    <s v="Q4"/>
    <n v="54"/>
    <n v="2"/>
    <n v="1"/>
    <n v="2"/>
    <n v="0"/>
    <n v="1"/>
    <n v="0.438271604938272"/>
    <n v="0.11111111111111099"/>
    <x v="393"/>
    <n v="138.06996263920337"/>
    <n v="224000"/>
    <n v="225532.40740320101"/>
    <n v="-1532.4074032010103"/>
    <n v="1532.4074032010103"/>
    <x v="0"/>
    <n v="397"/>
    <x v="4"/>
  </r>
  <r>
    <n v="839"/>
    <x v="1"/>
    <s v="RL"/>
    <n v="75"/>
    <n v="9525"/>
    <s v="Missing"/>
    <s v="Reg"/>
    <s v="Lvl"/>
    <s v="Inside"/>
    <s v="Gtl"/>
    <s v="CollgCr"/>
    <s v="Norm"/>
    <s v="1Fam"/>
    <x v="2"/>
    <x v="1"/>
    <s v="Gable"/>
    <s v="CompShg"/>
    <s v="VinylSd"/>
    <s v="VinylSd"/>
    <s v="None"/>
    <n v="0"/>
    <s v="TA"/>
    <s v="TA"/>
    <s v="PConc"/>
    <s v="Gd"/>
    <s v="TA"/>
    <s v="No"/>
    <s v="Unf"/>
    <n v="0"/>
    <s v="Unf"/>
    <n v="1099"/>
    <s v="GasA"/>
    <s v="Ex"/>
    <s v="Y"/>
    <s v="SBrkr"/>
    <n v="1099"/>
    <n v="0"/>
    <n v="1099"/>
    <x v="1"/>
    <n v="0"/>
    <n v="0"/>
    <n v="1"/>
    <n v="1"/>
    <n v="3"/>
    <n v="1"/>
    <s v="Gd"/>
    <n v="6"/>
    <s v="Typ"/>
    <n v="0"/>
    <s v="No Fireplace"/>
    <s v="Attchd"/>
    <s v="Unf"/>
    <n v="1"/>
    <n v="352"/>
    <s v="TA"/>
    <s v="TA"/>
    <s v="Y"/>
    <n v="278"/>
    <n v="0"/>
    <n v="0"/>
    <n v="0"/>
    <n v="0"/>
    <s v="No Fence"/>
    <n v="0"/>
    <n v="2008"/>
    <s v="WD"/>
    <s v="Normal"/>
    <n v="0"/>
    <n v="0"/>
    <n v="1"/>
    <n v="4"/>
    <s v="Q2"/>
    <n v="13"/>
    <n v="2"/>
    <n v="1"/>
    <n v="0"/>
    <n v="0"/>
    <n v="1"/>
    <n v="1"/>
    <n v="0.11111111111111099"/>
    <x v="394"/>
    <n v="115.70310048031536"/>
    <n v="144000"/>
    <n v="145506.84274478201"/>
    <n v="-1506.8427447820141"/>
    <n v="1506.8427447820141"/>
    <x v="0"/>
    <n v="398"/>
    <x v="4"/>
  </r>
  <r>
    <n v="1151"/>
    <x v="1"/>
    <s v="RL"/>
    <n v="57"/>
    <n v="8280"/>
    <s v="Missing"/>
    <s v="IR1"/>
    <s v="Lvl"/>
    <s v="Inside"/>
    <s v="Gtl"/>
    <s v="NAmes"/>
    <s v="Norm"/>
    <s v="1Fam"/>
    <x v="4"/>
    <x v="0"/>
    <s v="Gable"/>
    <s v="CompShg"/>
    <s v="BrkFace"/>
    <s v="BrkFace"/>
    <s v="None"/>
    <n v="0"/>
    <s v="TA"/>
    <s v="TA"/>
    <s v="CBlock"/>
    <s v="TA"/>
    <s v="TA"/>
    <s v="No"/>
    <s v="Unf"/>
    <n v="0"/>
    <s v="Unf"/>
    <n v="932"/>
    <s v="GasA"/>
    <s v="Ex"/>
    <s v="Y"/>
    <s v="FuseA"/>
    <n v="932"/>
    <n v="0"/>
    <n v="932"/>
    <x v="1"/>
    <n v="0"/>
    <n v="0"/>
    <n v="1"/>
    <n v="0"/>
    <n v="2"/>
    <n v="1"/>
    <s v="Gd"/>
    <n v="4"/>
    <s v="Typ"/>
    <n v="1"/>
    <s v="Gd"/>
    <s v="Attchd"/>
    <s v="Unf"/>
    <n v="1"/>
    <n v="306"/>
    <s v="TA"/>
    <s v="TA"/>
    <s v="Y"/>
    <n v="0"/>
    <n v="0"/>
    <n v="214"/>
    <n v="0"/>
    <n v="0"/>
    <s v="GdPrv"/>
    <n v="0"/>
    <n v="2007"/>
    <s v="WD"/>
    <s v="Normal"/>
    <n v="0"/>
    <n v="0"/>
    <n v="1"/>
    <n v="1"/>
    <s v="Q4"/>
    <n v="57"/>
    <n v="57"/>
    <n v="1"/>
    <n v="0"/>
    <n v="0"/>
    <n v="1"/>
    <n v="1"/>
    <n v="0.11111111111111099"/>
    <x v="395"/>
    <n v="108.98548822712623"/>
    <n v="124000"/>
    <n v="125499.950921928"/>
    <n v="-1499.9509219280008"/>
    <n v="1499.9509219280008"/>
    <x v="0"/>
    <n v="399"/>
    <x v="4"/>
  </r>
  <r>
    <n v="680"/>
    <x v="1"/>
    <s v="RL"/>
    <n v="69"/>
    <n v="9945"/>
    <s v="Missing"/>
    <s v="IR1"/>
    <s v="Lvl"/>
    <s v="Inside"/>
    <s v="Gtl"/>
    <s v="Sawyer"/>
    <s v="Norm"/>
    <s v="1Fam"/>
    <x v="2"/>
    <x v="0"/>
    <s v="Hip"/>
    <s v="CompShg"/>
    <s v="Wd Sdng"/>
    <s v="Wd Sdng"/>
    <s v="BrkFace"/>
    <n v="57"/>
    <s v="TA"/>
    <s v="TA"/>
    <s v="CBlock"/>
    <s v="TA"/>
    <s v="TA"/>
    <s v="No"/>
    <s v="Rec"/>
    <n v="827"/>
    <s v="Unf"/>
    <n v="988"/>
    <s v="GasA"/>
    <s v="TA"/>
    <s v="Y"/>
    <s v="SBrkr"/>
    <n v="988"/>
    <n v="0"/>
    <n v="988"/>
    <x v="1"/>
    <n v="1"/>
    <n v="0"/>
    <n v="1"/>
    <n v="0"/>
    <n v="3"/>
    <n v="1"/>
    <s v="TA"/>
    <n v="5"/>
    <s v="Typ"/>
    <n v="0"/>
    <s v="No Fireplace"/>
    <s v="Detchd"/>
    <s v="Unf"/>
    <n v="2"/>
    <n v="572"/>
    <s v="TA"/>
    <s v="TA"/>
    <s v="Y"/>
    <n v="0"/>
    <n v="0"/>
    <n v="0"/>
    <n v="0"/>
    <n v="0"/>
    <s v="No Fence"/>
    <n v="0"/>
    <n v="2007"/>
    <s v="WD"/>
    <s v="Normal"/>
    <n v="0"/>
    <n v="0"/>
    <n v="1"/>
    <n v="2"/>
    <s v="Q4"/>
    <n v="46"/>
    <n v="46"/>
    <n v="1"/>
    <n v="2"/>
    <n v="0"/>
    <n v="1"/>
    <n v="0.16295546558704499"/>
    <n v="0"/>
    <x v="396"/>
    <n v="110.55063743573676"/>
    <n v="128500"/>
    <n v="127024.267483583"/>
    <n v="1475.7325164170034"/>
    <n v="1475.7325164170034"/>
    <x v="1"/>
    <n v="400"/>
    <x v="4"/>
  </r>
  <r>
    <n v="64"/>
    <x v="4"/>
    <s v="RM"/>
    <n v="50"/>
    <n v="10300"/>
    <s v="Missing"/>
    <s v="IR1"/>
    <s v="Bnk"/>
    <s v="Inside"/>
    <s v="Gtl"/>
    <s v="OldTown"/>
    <s v="RRAn"/>
    <s v="1Fam"/>
    <x v="3"/>
    <x v="1"/>
    <s v="Gable"/>
    <s v="CompShg"/>
    <s v="Stucco"/>
    <s v="Stucco"/>
    <s v="None"/>
    <n v="0"/>
    <s v="TA"/>
    <s v="TA"/>
    <s v="BrkTil"/>
    <s v="TA"/>
    <s v="TA"/>
    <s v="No"/>
    <s v="Unf"/>
    <n v="0"/>
    <s v="Unf"/>
    <n v="576"/>
    <s v="GasA"/>
    <s v="Gd"/>
    <s v="Y"/>
    <s v="SBrkr"/>
    <n v="902"/>
    <n v="0"/>
    <n v="1710"/>
    <x v="1"/>
    <n v="0"/>
    <n v="0"/>
    <n v="2"/>
    <n v="0"/>
    <n v="3"/>
    <n v="1"/>
    <s v="TA"/>
    <n v="9"/>
    <s v="Typ"/>
    <n v="0"/>
    <s v="No Fireplace"/>
    <s v="Detchd"/>
    <s v="Unf"/>
    <n v="2"/>
    <n v="480"/>
    <s v="TA"/>
    <s v="TA"/>
    <s v="Y"/>
    <n v="12"/>
    <n v="11"/>
    <n v="64"/>
    <n v="0"/>
    <n v="0"/>
    <s v="GdPrv"/>
    <n v="0"/>
    <n v="2010"/>
    <s v="WD"/>
    <s v="Normal"/>
    <n v="0"/>
    <n v="0"/>
    <n v="0"/>
    <n v="1"/>
    <s v="Q2"/>
    <n v="89"/>
    <n v="60"/>
    <n v="1"/>
    <n v="0"/>
    <n v="0.89578713968957902"/>
    <n v="0.527485380116959"/>
    <n v="1"/>
    <n v="0"/>
    <x v="397"/>
    <n v="114.40663558587232"/>
    <n v="140000"/>
    <n v="141454.86159342999"/>
    <n v="-1454.8615934299887"/>
    <n v="1454.8615934299887"/>
    <x v="0"/>
    <n v="401"/>
    <x v="4"/>
  </r>
  <r>
    <n v="786"/>
    <x v="1"/>
    <s v="RL"/>
    <n v="69"/>
    <n v="9790"/>
    <s v="Missing"/>
    <s v="Reg"/>
    <s v="Lvl"/>
    <s v="Inside"/>
    <s v="Gtl"/>
    <s v="NWAmes"/>
    <s v="Feedr"/>
    <s v="1Fam"/>
    <x v="4"/>
    <x v="0"/>
    <s v="Gable"/>
    <s v="CompShg"/>
    <s v="BrkFace"/>
    <s v="Wd Sdng"/>
    <s v="None"/>
    <n v="0"/>
    <s v="TA"/>
    <s v="TA"/>
    <s v="CBlock"/>
    <s v="TA"/>
    <s v="TA"/>
    <s v="No"/>
    <s v="Rec"/>
    <n v="251"/>
    <s v="LwQ"/>
    <n v="1372"/>
    <s v="GasA"/>
    <s v="TA"/>
    <s v="Y"/>
    <s v="SBrkr"/>
    <n v="1342"/>
    <n v="0"/>
    <n v="1342"/>
    <x v="1"/>
    <n v="0"/>
    <n v="0"/>
    <n v="2"/>
    <n v="0"/>
    <n v="3"/>
    <n v="1"/>
    <s v="TA"/>
    <n v="7"/>
    <s v="Typ"/>
    <n v="1"/>
    <s v="Gd"/>
    <s v="Attchd"/>
    <s v="Unf"/>
    <n v="2"/>
    <n v="457"/>
    <s v="TA"/>
    <s v="TA"/>
    <s v="Y"/>
    <n v="0"/>
    <n v="0"/>
    <n v="0"/>
    <n v="0"/>
    <n v="197"/>
    <s v="No Fence"/>
    <n v="0"/>
    <n v="2009"/>
    <s v="WD"/>
    <s v="Normal"/>
    <n v="0"/>
    <n v="0"/>
    <n v="1"/>
    <n v="2"/>
    <s v="Q3"/>
    <n v="42"/>
    <n v="42"/>
    <n v="2"/>
    <n v="2"/>
    <n v="0"/>
    <n v="1"/>
    <n v="0.357871720116618"/>
    <n v="0"/>
    <x v="398"/>
    <n v="121.1348234477218"/>
    <n v="161500"/>
    <n v="162938.66321565799"/>
    <n v="-1438.6632156579872"/>
    <n v="1438.6632156579872"/>
    <x v="0"/>
    <n v="402"/>
    <x v="4"/>
  </r>
  <r>
    <n v="666"/>
    <x v="0"/>
    <s v="RL"/>
    <n v="106"/>
    <n v="11194"/>
    <s v="Missing"/>
    <s v="IR1"/>
    <s v="Lvl"/>
    <s v="Corner"/>
    <s v="Gtl"/>
    <s v="Gilbert"/>
    <s v="Norm"/>
    <s v="1Fam"/>
    <x v="1"/>
    <x v="0"/>
    <s v="Gable"/>
    <s v="CompShg"/>
    <s v="VinylSd"/>
    <s v="VinylSd"/>
    <s v="BrkFace"/>
    <n v="40"/>
    <s v="Gd"/>
    <s v="TA"/>
    <s v="PConc"/>
    <s v="Gd"/>
    <s v="TA"/>
    <s v="No"/>
    <s v="Unf"/>
    <n v="0"/>
    <s v="Unf"/>
    <n v="1406"/>
    <s v="GasA"/>
    <s v="Ex"/>
    <s v="Y"/>
    <s v="SBrkr"/>
    <n v="1454"/>
    <n v="0"/>
    <n v="1936"/>
    <x v="1"/>
    <n v="0"/>
    <n v="0"/>
    <n v="2"/>
    <n v="1"/>
    <n v="3"/>
    <n v="1"/>
    <s v="Gd"/>
    <n v="7"/>
    <s v="Typ"/>
    <n v="1"/>
    <s v="TA"/>
    <s v="Attchd"/>
    <s v="RFn"/>
    <n v="2"/>
    <n v="504"/>
    <s v="TA"/>
    <s v="TA"/>
    <s v="Y"/>
    <n v="188"/>
    <n v="124"/>
    <n v="0"/>
    <n v="0"/>
    <n v="0"/>
    <s v="No Fence"/>
    <n v="0"/>
    <n v="2006"/>
    <s v="WD"/>
    <s v="Normal"/>
    <n v="0"/>
    <n v="0"/>
    <n v="1"/>
    <n v="4"/>
    <s v="Q4"/>
    <n v="6"/>
    <n v="6"/>
    <n v="1"/>
    <n v="0"/>
    <n v="0.331499312242091"/>
    <n v="0.75103305785123997"/>
    <n v="1"/>
    <n v="0.11111111111111099"/>
    <x v="399"/>
    <n v="139.65882115581496"/>
    <n v="230500"/>
    <n v="231926.87816929899"/>
    <n v="-1426.8781692989869"/>
    <n v="1426.8781692989869"/>
    <x v="0"/>
    <n v="403"/>
    <x v="4"/>
  </r>
  <r>
    <n v="1250"/>
    <x v="1"/>
    <s v="RL"/>
    <n v="60"/>
    <n v="7200"/>
    <s v="Missing"/>
    <s v="Reg"/>
    <s v="Lvl"/>
    <s v="Inside"/>
    <s v="Gtl"/>
    <s v="NAmes"/>
    <s v="Norm"/>
    <s v="1Fam"/>
    <x v="2"/>
    <x v="3"/>
    <s v="Gable"/>
    <s v="CompShg"/>
    <s v="MetalSd"/>
    <s v="MetalSd"/>
    <s v="None"/>
    <n v="0"/>
    <s v="TA"/>
    <s v="TA"/>
    <s v="CBlock"/>
    <s v="TA"/>
    <s v="TA"/>
    <s v="No"/>
    <s v="BLQ"/>
    <n v="534"/>
    <s v="Rec"/>
    <n v="876"/>
    <s v="GasA"/>
    <s v="TA"/>
    <s v="Y"/>
    <s v="SBrkr"/>
    <n v="988"/>
    <n v="0"/>
    <n v="988"/>
    <x v="1"/>
    <n v="0"/>
    <n v="0"/>
    <n v="1"/>
    <n v="0"/>
    <n v="3"/>
    <n v="1"/>
    <s v="TA"/>
    <n v="6"/>
    <s v="Typ"/>
    <n v="0"/>
    <s v="No Fireplace"/>
    <s v="Attchd"/>
    <s v="Unf"/>
    <n v="1"/>
    <n v="276"/>
    <s v="TA"/>
    <s v="TA"/>
    <s v="Y"/>
    <n v="0"/>
    <n v="80"/>
    <n v="0"/>
    <n v="0"/>
    <n v="0"/>
    <s v="No Fence"/>
    <n v="0"/>
    <n v="2007"/>
    <s v="WD"/>
    <s v="Normal"/>
    <n v="0"/>
    <n v="0"/>
    <n v="1"/>
    <n v="1"/>
    <s v="Q2"/>
    <n v="57"/>
    <n v="57"/>
    <n v="1"/>
    <n v="2"/>
    <n v="0"/>
    <n v="1"/>
    <n v="0.28082191780821902"/>
    <n v="0"/>
    <x v="400"/>
    <n v="107.20592405720284"/>
    <n v="119000"/>
    <n v="120345.679620835"/>
    <n v="-1345.6796208349988"/>
    <n v="1345.6796208349988"/>
    <x v="0"/>
    <n v="404"/>
    <x v="4"/>
  </r>
  <r>
    <n v="351"/>
    <x v="5"/>
    <s v="RL"/>
    <n v="68"/>
    <n v="7820"/>
    <s v="Missing"/>
    <s v="IR1"/>
    <s v="Lvl"/>
    <s v="Inside"/>
    <s v="Gtl"/>
    <s v="NridgHt"/>
    <s v="Norm"/>
    <s v="TwnhsE"/>
    <x v="5"/>
    <x v="0"/>
    <s v="Hip"/>
    <s v="CompShg"/>
    <s v="MetalSd"/>
    <s v="MetalSd"/>
    <s v="BrkFace"/>
    <n v="362"/>
    <s v="Ex"/>
    <s v="TA"/>
    <s v="PConc"/>
    <s v="Ex"/>
    <s v="TA"/>
    <s v="No"/>
    <s v="Unf"/>
    <n v="0"/>
    <s v="Unf"/>
    <n v="1869"/>
    <s v="GasA"/>
    <s v="Ex"/>
    <s v="Y"/>
    <s v="SBrkr"/>
    <n v="1869"/>
    <n v="0"/>
    <n v="1869"/>
    <x v="1"/>
    <n v="0"/>
    <n v="0"/>
    <n v="2"/>
    <n v="0"/>
    <n v="2"/>
    <n v="1"/>
    <s v="Ex"/>
    <n v="6"/>
    <s v="Typ"/>
    <n v="1"/>
    <s v="Gd"/>
    <s v="Attchd"/>
    <s v="RFn"/>
    <n v="2"/>
    <n v="617"/>
    <s v="TA"/>
    <s v="TA"/>
    <s v="Y"/>
    <n v="210"/>
    <n v="54"/>
    <n v="0"/>
    <n v="0"/>
    <n v="0"/>
    <s v="No Fence"/>
    <n v="0"/>
    <n v="2007"/>
    <s v="New"/>
    <s v="Partial"/>
    <n v="0"/>
    <n v="0"/>
    <n v="1"/>
    <n v="4"/>
    <s v="Q4"/>
    <n v="0"/>
    <n v="0"/>
    <n v="1"/>
    <n v="0"/>
    <n v="0"/>
    <n v="1"/>
    <n v="1"/>
    <n v="0.44444444444444398"/>
    <x v="401"/>
    <n v="158.85619943137917"/>
    <n v="318061"/>
    <n v="319402.139231065"/>
    <n v="-1341.1392310649971"/>
    <n v="1341.1392310649971"/>
    <x v="0"/>
    <n v="405"/>
    <x v="4"/>
  </r>
  <r>
    <n v="874"/>
    <x v="10"/>
    <s v="RL"/>
    <n v="60"/>
    <n v="12144"/>
    <s v="Missing"/>
    <s v="Reg"/>
    <s v="Lvl"/>
    <s v="Inside"/>
    <s v="Gtl"/>
    <s v="NAmes"/>
    <s v="Norm"/>
    <s v="1Fam"/>
    <x v="2"/>
    <x v="3"/>
    <s v="Gable"/>
    <s v="CompShg"/>
    <s v="HdBoard"/>
    <s v="HdBoard"/>
    <s v="None"/>
    <n v="0"/>
    <s v="Gd"/>
    <s v="TA"/>
    <s v="CBlock"/>
    <s v="TA"/>
    <s v="TA"/>
    <s v="No"/>
    <s v="Rec"/>
    <n v="375"/>
    <s v="Unf"/>
    <n v="832"/>
    <s v="GasA"/>
    <s v="Gd"/>
    <s v="Y"/>
    <s v="SBrkr"/>
    <n v="1036"/>
    <n v="232"/>
    <n v="1268"/>
    <x v="1"/>
    <n v="0"/>
    <n v="0"/>
    <n v="1"/>
    <n v="0"/>
    <n v="3"/>
    <n v="1"/>
    <s v="TA"/>
    <n v="6"/>
    <s v="Typ"/>
    <n v="1"/>
    <s v="Gd"/>
    <s v="Attchd"/>
    <s v="Unf"/>
    <n v="1"/>
    <n v="288"/>
    <s v="TA"/>
    <s v="TA"/>
    <s v="Y"/>
    <n v="0"/>
    <n v="28"/>
    <n v="0"/>
    <n v="0"/>
    <n v="0"/>
    <s v="No Fence"/>
    <n v="0"/>
    <n v="2009"/>
    <s v="WD"/>
    <s v="Normal"/>
    <n v="0"/>
    <n v="1"/>
    <n v="1"/>
    <n v="1"/>
    <s v="Q3"/>
    <n v="60"/>
    <n v="59"/>
    <n v="1"/>
    <n v="2"/>
    <n v="0"/>
    <n v="0.817034700315457"/>
    <n v="0.54927884615384603"/>
    <n v="0"/>
    <x v="402"/>
    <n v="112.08323477106127"/>
    <n v="133000"/>
    <n v="134318.81184592799"/>
    <n v="-1318.811845927994"/>
    <n v="1318.811845927994"/>
    <x v="0"/>
    <n v="406"/>
    <x v="4"/>
  </r>
  <r>
    <n v="324"/>
    <x v="1"/>
    <s v="RM"/>
    <n v="49"/>
    <n v="5820"/>
    <s v="Missing"/>
    <s v="Reg"/>
    <s v="Lvl"/>
    <s v="Inside"/>
    <s v="Gtl"/>
    <s v="OldTown"/>
    <s v="Norm"/>
    <s v="1Fam"/>
    <x v="8"/>
    <x v="2"/>
    <s v="Gable"/>
    <s v="CompShg"/>
    <s v="VinylSd"/>
    <s v="VinylSd"/>
    <s v="None"/>
    <n v="0"/>
    <s v="TA"/>
    <s v="Gd"/>
    <s v="CBlock"/>
    <s v="TA"/>
    <s v="TA"/>
    <s v="No"/>
    <s v="ALQ"/>
    <n v="256"/>
    <s v="Unf"/>
    <n v="1162"/>
    <s v="GasA"/>
    <s v="Ex"/>
    <s v="Y"/>
    <s v="SBrkr"/>
    <n v="1163"/>
    <n v="0"/>
    <n v="1163"/>
    <x v="1"/>
    <n v="1"/>
    <n v="0"/>
    <n v="1"/>
    <n v="0"/>
    <n v="3"/>
    <n v="1"/>
    <s v="TA"/>
    <n v="6"/>
    <s v="Typ"/>
    <n v="0"/>
    <s v="No Fireplace"/>
    <s v="Attchd"/>
    <s v="Unf"/>
    <n v="1"/>
    <n v="220"/>
    <s v="Fa"/>
    <s v="TA"/>
    <s v="Y"/>
    <n v="142"/>
    <n v="98"/>
    <n v="0"/>
    <n v="0"/>
    <n v="0"/>
    <s v="No Fence"/>
    <n v="0"/>
    <n v="2006"/>
    <s v="WD"/>
    <s v="Normal"/>
    <n v="0"/>
    <n v="0"/>
    <n v="1"/>
    <n v="4"/>
    <s v="Q3"/>
    <n v="51"/>
    <n v="1"/>
    <n v="1"/>
    <n v="2"/>
    <n v="0"/>
    <n v="1"/>
    <n v="0.77969018932874401"/>
    <n v="0.11111111111111099"/>
    <x v="403"/>
    <n v="109.74615799720935"/>
    <n v="126175"/>
    <n v="127468.170521407"/>
    <n v="-1293.1705214069952"/>
    <n v="1293.1705214069952"/>
    <x v="0"/>
    <n v="407"/>
    <x v="4"/>
  </r>
  <r>
    <n v="785"/>
    <x v="9"/>
    <s v="RM"/>
    <n v="35"/>
    <n v="6300"/>
    <s v="Grvl"/>
    <s v="Reg"/>
    <s v="Lvl"/>
    <s v="Inside"/>
    <s v="Gtl"/>
    <s v="OldTown"/>
    <s v="Norm"/>
    <s v="1Fam"/>
    <x v="4"/>
    <x v="1"/>
    <s v="Gable"/>
    <s v="CompShg"/>
    <s v="Wd Sdng"/>
    <s v="Wd Shng"/>
    <s v="None"/>
    <n v="0"/>
    <s v="TA"/>
    <s v="TA"/>
    <s v="CBlock"/>
    <s v="TA"/>
    <s v="TA"/>
    <s v="No"/>
    <s v="Unf"/>
    <n v="0"/>
    <s v="Unf"/>
    <n v="742"/>
    <s v="GasA"/>
    <s v="Ex"/>
    <s v="Y"/>
    <s v="SBrkr"/>
    <n v="742"/>
    <n v="0"/>
    <n v="1484"/>
    <x v="1"/>
    <n v="0"/>
    <n v="0"/>
    <n v="2"/>
    <n v="0"/>
    <n v="3"/>
    <n v="1"/>
    <s v="TA"/>
    <n v="9"/>
    <s v="Typ"/>
    <n v="1"/>
    <s v="Gd"/>
    <s v="No Garage"/>
    <s v="No Garage"/>
    <n v="0"/>
    <n v="0"/>
    <s v="No Garage"/>
    <s v="No Garage"/>
    <s v="Y"/>
    <n v="0"/>
    <n v="291"/>
    <n v="134"/>
    <n v="0"/>
    <n v="0"/>
    <s v="No Fence"/>
    <n v="0"/>
    <n v="2008"/>
    <s v="WD"/>
    <s v="Normal"/>
    <n v="0"/>
    <n v="0"/>
    <n v="1"/>
    <n v="4"/>
    <s v="Q2"/>
    <n v="94"/>
    <n v="7"/>
    <n v="2"/>
    <n v="0"/>
    <n v="1"/>
    <n v="0.5"/>
    <n v="1"/>
    <n v="0.11111111111111099"/>
    <x v="404"/>
    <n v="110.37837291689722"/>
    <n v="128000"/>
    <n v="126732.55248135301"/>
    <n v="1267.4475186469936"/>
    <n v="1267.4475186469936"/>
    <x v="1"/>
    <n v="408"/>
    <x v="4"/>
  </r>
  <r>
    <n v="1419"/>
    <x v="1"/>
    <s v="RL"/>
    <n v="71"/>
    <n v="9204"/>
    <s v="Missing"/>
    <s v="Reg"/>
    <s v="Lvl"/>
    <s v="Inside"/>
    <s v="Gtl"/>
    <s v="NAmes"/>
    <s v="Norm"/>
    <s v="1Fam"/>
    <x v="2"/>
    <x v="0"/>
    <s v="Gable"/>
    <s v="CompShg"/>
    <s v="HdBoard"/>
    <s v="HdBoard"/>
    <s v="None"/>
    <n v="0"/>
    <s v="TA"/>
    <s v="TA"/>
    <s v="CBlock"/>
    <s v="TA"/>
    <s v="TA"/>
    <s v="No"/>
    <s v="BLQ"/>
    <n v="25"/>
    <s v="Rec"/>
    <n v="1144"/>
    <s v="GasA"/>
    <s v="TA"/>
    <s v="Y"/>
    <s v="SBrkr"/>
    <n v="1144"/>
    <n v="0"/>
    <n v="1144"/>
    <x v="1"/>
    <n v="1"/>
    <n v="0"/>
    <n v="1"/>
    <n v="1"/>
    <n v="3"/>
    <n v="1"/>
    <s v="TA"/>
    <n v="6"/>
    <s v="Typ"/>
    <n v="0"/>
    <s v="No Fireplace"/>
    <s v="Detchd"/>
    <s v="Unf"/>
    <n v="1"/>
    <n v="336"/>
    <s v="TA"/>
    <s v="TA"/>
    <s v="Y"/>
    <n v="0"/>
    <n v="88"/>
    <n v="0"/>
    <n v="0"/>
    <n v="0"/>
    <s v="No Fence"/>
    <n v="0"/>
    <n v="2008"/>
    <s v="COD"/>
    <s v="Normal"/>
    <n v="0"/>
    <n v="0"/>
    <n v="1"/>
    <n v="2"/>
    <s v="Q3"/>
    <n v="45"/>
    <n v="45"/>
    <n v="1"/>
    <n v="2"/>
    <n v="0"/>
    <n v="1"/>
    <n v="0.21590909090909099"/>
    <n v="0"/>
    <x v="405"/>
    <n v="108.98548822712623"/>
    <n v="124000"/>
    <n v="125215.232379903"/>
    <n v="-1215.2323799029982"/>
    <n v="1215.2323799029982"/>
    <x v="0"/>
    <n v="409"/>
    <x v="4"/>
  </r>
  <r>
    <n v="789"/>
    <x v="1"/>
    <s v="RM"/>
    <n v="50"/>
    <n v="6000"/>
    <s v="Missing"/>
    <s v="Reg"/>
    <s v="Lvl"/>
    <s v="Corner"/>
    <s v="Gtl"/>
    <s v="OldTown"/>
    <s v="Norm"/>
    <s v="1Fam"/>
    <x v="6"/>
    <x v="3"/>
    <s v="Gable"/>
    <s v="CompShg"/>
    <s v="MetalSd"/>
    <s v="MetalSd"/>
    <s v="None"/>
    <n v="0"/>
    <s v="TA"/>
    <s v="TA"/>
    <s v="CBlock"/>
    <s v="TA"/>
    <s v="TA"/>
    <s v="No"/>
    <s v="Unf"/>
    <n v="0"/>
    <s v="Unf"/>
    <n v="901"/>
    <s v="GasA"/>
    <s v="Ex"/>
    <s v="Y"/>
    <s v="SBrkr"/>
    <n v="901"/>
    <n v="0"/>
    <n v="901"/>
    <x v="1"/>
    <n v="0"/>
    <n v="0"/>
    <n v="1"/>
    <n v="0"/>
    <n v="2"/>
    <n v="1"/>
    <s v="TA"/>
    <n v="4"/>
    <s v="Typ"/>
    <n v="0"/>
    <s v="No Fireplace"/>
    <s v="Detchd"/>
    <s v="Unf"/>
    <n v="1"/>
    <n v="281"/>
    <s v="Fa"/>
    <s v="TA"/>
    <s v="Y"/>
    <n v="0"/>
    <n v="0"/>
    <n v="0"/>
    <n v="0"/>
    <n v="0"/>
    <s v="No Fence"/>
    <n v="0"/>
    <n v="2008"/>
    <s v="WD"/>
    <s v="Normal"/>
    <n v="0"/>
    <n v="0"/>
    <n v="1"/>
    <n v="4"/>
    <s v="Q3"/>
    <n v="54"/>
    <n v="8"/>
    <n v="1"/>
    <n v="0"/>
    <n v="0"/>
    <n v="1"/>
    <n v="1"/>
    <n v="0.11111111111111099"/>
    <x v="406"/>
    <n v="103.08811010857879"/>
    <n v="107900"/>
    <n v="109097.39322767399"/>
    <n v="-1197.3932276739943"/>
    <n v="1197.3932276739943"/>
    <x v="0"/>
    <n v="410"/>
    <x v="4"/>
  </r>
  <r>
    <n v="1125"/>
    <x v="14"/>
    <s v="RL"/>
    <n v="69"/>
    <n v="9125"/>
    <s v="Missing"/>
    <s v="IR1"/>
    <s v="Lvl"/>
    <s v="Inside"/>
    <s v="Gtl"/>
    <s v="Gilbert"/>
    <s v="Norm"/>
    <s v="1Fam"/>
    <x v="3"/>
    <x v="0"/>
    <s v="Gable"/>
    <s v="CompShg"/>
    <s v="HdBoard"/>
    <s v="HdBoard"/>
    <s v="BrkFace"/>
    <n v="170"/>
    <s v="TA"/>
    <s v="TA"/>
    <s v="PConc"/>
    <s v="Gd"/>
    <s v="TA"/>
    <s v="No"/>
    <s v="Unf"/>
    <n v="0"/>
    <s v="Unf"/>
    <n v="384"/>
    <s v="GasA"/>
    <s v="Gd"/>
    <s v="Y"/>
    <s v="SBrkr"/>
    <n v="812"/>
    <n v="0"/>
    <n v="1482"/>
    <x v="1"/>
    <n v="0"/>
    <n v="0"/>
    <n v="2"/>
    <n v="1"/>
    <n v="3"/>
    <n v="1"/>
    <s v="Gd"/>
    <n v="7"/>
    <s v="Typ"/>
    <n v="1"/>
    <s v="TA"/>
    <s v="Attchd"/>
    <s v="Fin"/>
    <n v="2"/>
    <n v="392"/>
    <s v="TA"/>
    <s v="TA"/>
    <s v="Y"/>
    <n v="100"/>
    <n v="25"/>
    <n v="0"/>
    <n v="0"/>
    <n v="0"/>
    <s v="No Fence"/>
    <n v="0"/>
    <n v="2007"/>
    <s v="WD"/>
    <s v="Normal"/>
    <n v="0"/>
    <n v="0"/>
    <n v="1"/>
    <n v="4"/>
    <s v="Q3"/>
    <n v="15"/>
    <n v="15"/>
    <n v="1"/>
    <n v="0"/>
    <n v="0.82512315270935999"/>
    <n v="0.54790823211875805"/>
    <n v="1"/>
    <n v="0"/>
    <x v="407"/>
    <n v="121.85169687317139"/>
    <n v="163900"/>
    <n v="162766.24663861399"/>
    <n v="1133.7533613860141"/>
    <n v="1133.7533613860141"/>
    <x v="1"/>
    <n v="411"/>
    <x v="4"/>
  </r>
  <r>
    <n v="1344"/>
    <x v="3"/>
    <s v="RL"/>
    <n v="57"/>
    <n v="7558"/>
    <s v="Missing"/>
    <s v="Reg"/>
    <s v="Bnk"/>
    <s v="Inside"/>
    <s v="Gtl"/>
    <s v="Crawfor"/>
    <s v="Norm"/>
    <s v="1Fam"/>
    <x v="4"/>
    <x v="1"/>
    <s v="Gable"/>
    <s v="CompShg"/>
    <s v="BrkFace"/>
    <s v="Stone"/>
    <s v="None"/>
    <n v="0"/>
    <s v="TA"/>
    <s v="TA"/>
    <s v="BrkTil"/>
    <s v="TA"/>
    <s v="TA"/>
    <s v="No"/>
    <s v="Unf"/>
    <n v="0"/>
    <s v="Unf"/>
    <n v="896"/>
    <s v="GasA"/>
    <s v="Gd"/>
    <s v="Y"/>
    <s v="SBrkr"/>
    <n v="1172"/>
    <n v="0"/>
    <n v="1913"/>
    <x v="1"/>
    <n v="0"/>
    <n v="0"/>
    <n v="1"/>
    <n v="1"/>
    <n v="3"/>
    <n v="1"/>
    <s v="TA"/>
    <n v="9"/>
    <s v="Typ"/>
    <n v="1"/>
    <s v="TA"/>
    <s v="Detchd"/>
    <s v="Unf"/>
    <n v="2"/>
    <n v="342"/>
    <s v="Fa"/>
    <s v="Fa"/>
    <s v="Y"/>
    <n v="0"/>
    <n v="0"/>
    <n v="0"/>
    <n v="0"/>
    <n v="0"/>
    <s v="No Fence"/>
    <n v="0"/>
    <n v="2009"/>
    <s v="WD"/>
    <s v="Normal"/>
    <n v="0"/>
    <n v="0"/>
    <n v="1"/>
    <n v="1"/>
    <s v="Q1"/>
    <n v="81"/>
    <n v="59"/>
    <n v="2"/>
    <n v="0"/>
    <n v="0.63225255972696204"/>
    <n v="0.61265028750653405"/>
    <n v="1"/>
    <n v="0"/>
    <x v="408"/>
    <n v="125.65775794999739"/>
    <n v="177000"/>
    <n v="175897.62943886401"/>
    <n v="1102.370561135991"/>
    <n v="1102.370561135991"/>
    <x v="1"/>
    <n v="412"/>
    <x v="4"/>
  </r>
  <r>
    <n v="1037"/>
    <x v="1"/>
    <s v="RL"/>
    <n v="89"/>
    <n v="12898"/>
    <s v="Missing"/>
    <s v="IR1"/>
    <s v="HLS"/>
    <s v="Inside"/>
    <s v="Gtl"/>
    <s v="Timber"/>
    <s v="Norm"/>
    <s v="1Fam"/>
    <x v="5"/>
    <x v="0"/>
    <s v="Hip"/>
    <s v="CompShg"/>
    <s v="VinylSd"/>
    <s v="VinylSd"/>
    <s v="Stone"/>
    <n v="70"/>
    <s v="Gd"/>
    <s v="TA"/>
    <s v="PConc"/>
    <s v="Ex"/>
    <s v="TA"/>
    <s v="Gd"/>
    <s v="GLQ"/>
    <n v="1022"/>
    <s v="Unf"/>
    <n v="1620"/>
    <s v="GasA"/>
    <s v="Ex"/>
    <s v="Y"/>
    <s v="SBrkr"/>
    <n v="1620"/>
    <n v="0"/>
    <n v="1620"/>
    <x v="1"/>
    <n v="1"/>
    <n v="0"/>
    <n v="2"/>
    <n v="0"/>
    <n v="2"/>
    <n v="1"/>
    <s v="Ex"/>
    <n v="6"/>
    <s v="Typ"/>
    <n v="1"/>
    <s v="Ex"/>
    <s v="Attchd"/>
    <s v="Fin"/>
    <n v="3"/>
    <n v="912"/>
    <s v="TA"/>
    <s v="TA"/>
    <s v="Y"/>
    <n v="228"/>
    <n v="0"/>
    <n v="0"/>
    <n v="0"/>
    <n v="0"/>
    <s v="No Fence"/>
    <n v="0"/>
    <n v="2009"/>
    <s v="WD"/>
    <s v="Normal"/>
    <n v="0"/>
    <n v="0"/>
    <n v="1"/>
    <n v="4"/>
    <s v="Q3"/>
    <n v="2"/>
    <n v="1"/>
    <n v="1"/>
    <n v="2"/>
    <n v="0"/>
    <n v="1"/>
    <n v="0.36913580246913602"/>
    <n v="0.44444444444444398"/>
    <x v="409"/>
    <n v="158.34331957622291"/>
    <n v="315500"/>
    <n v="314410.65314674401"/>
    <n v="1089.3468532559928"/>
    <n v="1089.3468532559928"/>
    <x v="1"/>
    <n v="413"/>
    <x v="4"/>
  </r>
  <r>
    <n v="1396"/>
    <x v="0"/>
    <s v="RL"/>
    <n v="88"/>
    <n v="12665"/>
    <s v="Missing"/>
    <s v="IR1"/>
    <s v="Lvl"/>
    <s v="Inside"/>
    <s v="Gtl"/>
    <s v="Timber"/>
    <s v="Norm"/>
    <s v="1Fam"/>
    <x v="1"/>
    <x v="0"/>
    <s v="Hip"/>
    <s v="CompShg"/>
    <s v="VinylSd"/>
    <s v="VinylSd"/>
    <s v="BrkFace"/>
    <n v="245"/>
    <s v="Gd"/>
    <s v="TA"/>
    <s v="PConc"/>
    <s v="Gd"/>
    <s v="Gd"/>
    <s v="Gd"/>
    <s v="Unf"/>
    <n v="0"/>
    <s v="Unf"/>
    <n v="1094"/>
    <s v="GasA"/>
    <s v="Ex"/>
    <s v="Y"/>
    <s v="SBrkr"/>
    <n v="1133"/>
    <n v="0"/>
    <n v="2482"/>
    <x v="0"/>
    <n v="0"/>
    <n v="0"/>
    <n v="2"/>
    <n v="1"/>
    <n v="4"/>
    <n v="1"/>
    <s v="Gd"/>
    <n v="9"/>
    <s v="Typ"/>
    <n v="1"/>
    <s v="Gd"/>
    <s v="BuiltIn"/>
    <s v="Fin"/>
    <n v="3"/>
    <n v="642"/>
    <s v="TA"/>
    <s v="TA"/>
    <s v="Y"/>
    <n v="144"/>
    <n v="39"/>
    <n v="0"/>
    <n v="0"/>
    <n v="0"/>
    <s v="No Fence"/>
    <n v="0"/>
    <n v="2007"/>
    <s v="WD"/>
    <s v="Normal"/>
    <n v="0"/>
    <n v="0"/>
    <n v="1"/>
    <n v="4"/>
    <s v="Q1"/>
    <n v="2"/>
    <n v="1"/>
    <n v="1"/>
    <n v="0"/>
    <n v="1.1906443071491599"/>
    <n v="0.456486704270749"/>
    <n v="1"/>
    <n v="0.11111111111111099"/>
    <x v="410"/>
    <n v="151.22171441902819"/>
    <n v="281213"/>
    <n v="282174.38524153602"/>
    <n v="-961.38524153601611"/>
    <n v="961.38524153601611"/>
    <x v="0"/>
    <n v="414"/>
    <x v="4"/>
  </r>
  <r>
    <n v="1352"/>
    <x v="0"/>
    <s v="RL"/>
    <n v="70"/>
    <n v="9247"/>
    <s v="Missing"/>
    <s v="IR1"/>
    <s v="Lvl"/>
    <s v="Inside"/>
    <s v="Gtl"/>
    <s v="NAmes"/>
    <s v="Norm"/>
    <s v="1Fam"/>
    <x v="4"/>
    <x v="1"/>
    <s v="Gable"/>
    <s v="CompShg"/>
    <s v="HdBoard"/>
    <s v="HdBoard"/>
    <s v="BrkFace"/>
    <n v="318"/>
    <s v="TA"/>
    <s v="TA"/>
    <s v="CBlock"/>
    <s v="TA"/>
    <s v="TA"/>
    <s v="No"/>
    <s v="Rec"/>
    <n v="319"/>
    <s v="Unf"/>
    <n v="858"/>
    <s v="GasA"/>
    <s v="Ex"/>
    <s v="Y"/>
    <s v="SBrkr"/>
    <n v="858"/>
    <n v="0"/>
    <n v="1716"/>
    <x v="1"/>
    <n v="0"/>
    <n v="0"/>
    <n v="1"/>
    <n v="1"/>
    <n v="4"/>
    <n v="1"/>
    <s v="TA"/>
    <n v="8"/>
    <s v="Typ"/>
    <n v="1"/>
    <s v="Gd"/>
    <s v="Attchd"/>
    <s v="Fin"/>
    <n v="2"/>
    <n v="490"/>
    <s v="TA"/>
    <s v="TA"/>
    <s v="Y"/>
    <n v="0"/>
    <n v="84"/>
    <n v="0"/>
    <n v="0"/>
    <n v="120"/>
    <s v="No Fence"/>
    <n v="0"/>
    <n v="2008"/>
    <s v="WD"/>
    <s v="Normal"/>
    <n v="0"/>
    <n v="0"/>
    <n v="1"/>
    <n v="2"/>
    <s v="Q1"/>
    <n v="46"/>
    <n v="46"/>
    <n v="1"/>
    <n v="2"/>
    <n v="1"/>
    <n v="0.5"/>
    <n v="0.62820512820512797"/>
    <n v="0.11111111111111099"/>
    <x v="411"/>
    <n v="123.93627648436885"/>
    <n v="171000"/>
    <n v="171941.943675719"/>
    <n v="-941.94367571899784"/>
    <n v="941.94367571899784"/>
    <x v="0"/>
    <n v="415"/>
    <x v="4"/>
  </r>
  <r>
    <n v="612"/>
    <x v="14"/>
    <s v="RL"/>
    <n v="69"/>
    <n v="10395"/>
    <s v="Missing"/>
    <s v="IR1"/>
    <s v="Lvl"/>
    <s v="FR2"/>
    <s v="Gtl"/>
    <s v="NWAmes"/>
    <s v="Norm"/>
    <s v="1Fam"/>
    <x v="4"/>
    <x v="1"/>
    <s v="Gable"/>
    <s v="CompShg"/>
    <s v="HdBoard"/>
    <s v="HdBoard"/>
    <s v="BrkFace"/>
    <n v="233"/>
    <s v="TA"/>
    <s v="TA"/>
    <s v="CBlock"/>
    <s v="Gd"/>
    <s v="TA"/>
    <s v="Av"/>
    <s v="ALQ"/>
    <n v="605"/>
    <s v="Unf"/>
    <n v="1032"/>
    <s v="GasA"/>
    <s v="TA"/>
    <s v="Y"/>
    <s v="SBrkr"/>
    <n v="1032"/>
    <n v="0"/>
    <n v="1032"/>
    <x v="1"/>
    <n v="0"/>
    <n v="1"/>
    <n v="2"/>
    <n v="0"/>
    <n v="3"/>
    <n v="1"/>
    <s v="TA"/>
    <n v="6"/>
    <s v="Typ"/>
    <n v="1"/>
    <s v="TA"/>
    <s v="Attchd"/>
    <s v="Unf"/>
    <n v="2"/>
    <n v="564"/>
    <s v="TA"/>
    <s v="TA"/>
    <s v="Y"/>
    <n v="0"/>
    <n v="0"/>
    <n v="0"/>
    <n v="0"/>
    <n v="0"/>
    <s v="MnPrv"/>
    <n v="500"/>
    <n v="2007"/>
    <s v="WD"/>
    <s v="Normal"/>
    <n v="0"/>
    <n v="1"/>
    <n v="1"/>
    <n v="3"/>
    <s v="Q3"/>
    <n v="29"/>
    <n v="29"/>
    <n v="1"/>
    <n v="2"/>
    <n v="0"/>
    <n v="1"/>
    <n v="0.41375968992248102"/>
    <n v="0"/>
    <x v="412"/>
    <n v="116.9781331408586"/>
    <n v="148000"/>
    <n v="147060.515292984"/>
    <n v="939.48470701600309"/>
    <n v="939.48470701600309"/>
    <x v="1"/>
    <n v="416"/>
    <x v="4"/>
  </r>
  <r>
    <n v="624"/>
    <x v="7"/>
    <s v="FV"/>
    <n v="69"/>
    <n v="2117"/>
    <s v="Missing"/>
    <s v="Reg"/>
    <s v="Lvl"/>
    <s v="Inside"/>
    <s v="Gtl"/>
    <s v="Somerst"/>
    <s v="Norm"/>
    <s v="TwnhsE"/>
    <x v="4"/>
    <x v="0"/>
    <s v="Gable"/>
    <s v="CompShg"/>
    <s v="MetalSd"/>
    <s v="MetalSd"/>
    <s v="BrkFace"/>
    <n v="513"/>
    <s v="Gd"/>
    <s v="TA"/>
    <s v="PConc"/>
    <s v="Gd"/>
    <s v="TA"/>
    <s v="No"/>
    <s v="GLQ"/>
    <n v="420"/>
    <s v="Unf"/>
    <n v="756"/>
    <s v="GasA"/>
    <s v="Ex"/>
    <s v="Y"/>
    <s v="SBrkr"/>
    <n v="756"/>
    <n v="0"/>
    <n v="1512"/>
    <x v="1"/>
    <n v="0"/>
    <n v="0"/>
    <n v="2"/>
    <n v="1"/>
    <n v="2"/>
    <n v="1"/>
    <s v="Gd"/>
    <n v="4"/>
    <s v="Typ"/>
    <n v="1"/>
    <s v="TA"/>
    <s v="Detchd"/>
    <s v="Unf"/>
    <n v="2"/>
    <n v="440"/>
    <s v="TA"/>
    <s v="TA"/>
    <s v="Y"/>
    <n v="0"/>
    <n v="32"/>
    <n v="0"/>
    <n v="0"/>
    <n v="0"/>
    <s v="No Fence"/>
    <n v="0"/>
    <n v="2007"/>
    <s v="WD"/>
    <s v="Normal"/>
    <n v="0"/>
    <n v="0"/>
    <n v="1"/>
    <n v="4"/>
    <s v="Q2"/>
    <n v="7"/>
    <n v="7"/>
    <n v="1"/>
    <n v="2"/>
    <n v="1"/>
    <n v="0.5"/>
    <n v="0.44444444444444398"/>
    <n v="0.11111111111111099"/>
    <x v="413"/>
    <n v="123.20829908207317"/>
    <n v="168500"/>
    <n v="167599.871697325"/>
    <n v="900.12830267500249"/>
    <n v="900.12830267500249"/>
    <x v="1"/>
    <n v="417"/>
    <x v="4"/>
  </r>
  <r>
    <n v="11"/>
    <x v="1"/>
    <s v="RL"/>
    <n v="70"/>
    <n v="11200"/>
    <s v="Missing"/>
    <s v="Reg"/>
    <s v="Lvl"/>
    <s v="Inside"/>
    <s v="Gtl"/>
    <s v="Sawyer"/>
    <s v="Norm"/>
    <s v="1Fam"/>
    <x v="2"/>
    <x v="0"/>
    <s v="Hip"/>
    <s v="CompShg"/>
    <s v="HdBoard"/>
    <s v="HdBoard"/>
    <s v="None"/>
    <n v="0"/>
    <s v="TA"/>
    <s v="TA"/>
    <s v="CBlock"/>
    <s v="TA"/>
    <s v="TA"/>
    <s v="No"/>
    <s v="Rec"/>
    <n v="906"/>
    <s v="Unf"/>
    <n v="1040"/>
    <s v="GasA"/>
    <s v="Ex"/>
    <s v="Y"/>
    <s v="SBrkr"/>
    <n v="1040"/>
    <n v="0"/>
    <n v="1040"/>
    <x v="1"/>
    <n v="1"/>
    <n v="0"/>
    <n v="1"/>
    <n v="0"/>
    <n v="3"/>
    <n v="1"/>
    <s v="TA"/>
    <n v="5"/>
    <s v="Typ"/>
    <n v="0"/>
    <s v="No Fireplace"/>
    <s v="Detchd"/>
    <s v="Unf"/>
    <n v="1"/>
    <n v="384"/>
    <s v="TA"/>
    <s v="TA"/>
    <s v="Y"/>
    <n v="0"/>
    <n v="0"/>
    <n v="0"/>
    <n v="0"/>
    <n v="0"/>
    <s v="No Fence"/>
    <n v="0"/>
    <n v="2008"/>
    <s v="WD"/>
    <s v="Normal"/>
    <n v="0"/>
    <n v="0"/>
    <n v="1"/>
    <n v="2"/>
    <s v="Q1"/>
    <n v="43"/>
    <n v="43"/>
    <n v="1"/>
    <n v="2"/>
    <n v="0"/>
    <n v="1"/>
    <n v="0.128846153846154"/>
    <n v="0.11111111111111099"/>
    <x v="414"/>
    <n v="110.89396384316028"/>
    <n v="129500"/>
    <n v="128687.780294575"/>
    <n v="812.21970542499912"/>
    <n v="812.21970542499912"/>
    <x v="1"/>
    <n v="418"/>
    <x v="4"/>
  </r>
  <r>
    <n v="473"/>
    <x v="12"/>
    <s v="RM"/>
    <n v="35"/>
    <n v="3675"/>
    <s v="Missing"/>
    <s v="Reg"/>
    <s v="Lvl"/>
    <s v="Inside"/>
    <s v="Gtl"/>
    <s v="Edwards"/>
    <s v="Norm"/>
    <s v="TwnhsE"/>
    <x v="4"/>
    <x v="0"/>
    <s v="Gable"/>
    <s v="CompShg"/>
    <s v="VinylSd"/>
    <s v="VinylSd"/>
    <s v="BrkFace"/>
    <n v="80"/>
    <s v="TA"/>
    <s v="TA"/>
    <s v="PConc"/>
    <s v="Gd"/>
    <s v="TA"/>
    <s v="Gd"/>
    <s v="GLQ"/>
    <n v="459"/>
    <s v="Unf"/>
    <n v="547"/>
    <s v="GasA"/>
    <s v="Ex"/>
    <s v="Y"/>
    <s v="SBrkr"/>
    <n v="1072"/>
    <n v="0"/>
    <n v="1072"/>
    <x v="1"/>
    <n v="1"/>
    <n v="0"/>
    <n v="1"/>
    <n v="0"/>
    <n v="2"/>
    <n v="1"/>
    <s v="TA"/>
    <n v="5"/>
    <s v="Typ"/>
    <n v="0"/>
    <s v="No Fireplace"/>
    <s v="Basment"/>
    <s v="RFn"/>
    <n v="2"/>
    <n v="525"/>
    <s v="TA"/>
    <s v="TA"/>
    <s v="Y"/>
    <n v="0"/>
    <n v="28"/>
    <n v="0"/>
    <n v="0"/>
    <n v="0"/>
    <s v="No Fence"/>
    <n v="0"/>
    <n v="2008"/>
    <s v="WD"/>
    <s v="Normal"/>
    <n v="0"/>
    <n v="0"/>
    <n v="1"/>
    <n v="4"/>
    <s v="Q2"/>
    <n v="3"/>
    <n v="3"/>
    <n v="1"/>
    <n v="2"/>
    <n v="0"/>
    <n v="1"/>
    <n v="0.160877513711152"/>
    <n v="0.11111111111111099"/>
    <x v="117"/>
    <n v="116.9781331408586"/>
    <n v="148000"/>
    <n v="148793.31135929099"/>
    <n v="-793.31135929099401"/>
    <n v="793.31135929099401"/>
    <x v="0"/>
    <n v="419"/>
    <x v="4"/>
  </r>
  <r>
    <n v="859"/>
    <x v="1"/>
    <s v="RL"/>
    <n v="80"/>
    <n v="10400"/>
    <s v="Missing"/>
    <s v="Reg"/>
    <s v="Lvl"/>
    <s v="Inside"/>
    <s v="Gtl"/>
    <s v="NWAmes"/>
    <s v="Norm"/>
    <s v="1Fam"/>
    <x v="3"/>
    <x v="0"/>
    <s v="Gable"/>
    <s v="CompShg"/>
    <s v="HdBoard"/>
    <s v="HdBoard"/>
    <s v="BrkFace"/>
    <n v="189"/>
    <s v="TA"/>
    <s v="TA"/>
    <s v="CBlock"/>
    <s v="Gd"/>
    <s v="TA"/>
    <s v="No"/>
    <s v="Unf"/>
    <n v="0"/>
    <s v="Unf"/>
    <n v="1090"/>
    <s v="GasA"/>
    <s v="TA"/>
    <s v="Y"/>
    <s v="SBrkr"/>
    <n v="1370"/>
    <n v="0"/>
    <n v="1370"/>
    <x v="1"/>
    <n v="0"/>
    <n v="0"/>
    <n v="2"/>
    <n v="0"/>
    <n v="3"/>
    <n v="1"/>
    <s v="TA"/>
    <n v="6"/>
    <s v="Typ"/>
    <n v="1"/>
    <s v="TA"/>
    <s v="Attchd"/>
    <s v="RFn"/>
    <n v="2"/>
    <n v="479"/>
    <s v="TA"/>
    <s v="TA"/>
    <s v="Y"/>
    <n v="0"/>
    <n v="0"/>
    <n v="0"/>
    <n v="0"/>
    <n v="0"/>
    <s v="MnPrv"/>
    <n v="0"/>
    <n v="2009"/>
    <s v="WD"/>
    <s v="Family"/>
    <n v="0"/>
    <n v="0"/>
    <n v="1"/>
    <n v="3"/>
    <s v="Q2"/>
    <n v="33"/>
    <n v="33"/>
    <n v="1"/>
    <n v="0"/>
    <n v="0"/>
    <n v="1"/>
    <n v="1"/>
    <n v="0"/>
    <x v="415"/>
    <n v="118.2326531176294"/>
    <n v="152000"/>
    <n v="151207.15641594201"/>
    <n v="792.84358405799139"/>
    <n v="792.84358405799139"/>
    <x v="1"/>
    <n v="420"/>
    <x v="4"/>
  </r>
  <r>
    <n v="122"/>
    <x v="3"/>
    <s v="RM"/>
    <n v="50"/>
    <n v="6060"/>
    <s v="Missing"/>
    <s v="Reg"/>
    <s v="Lvl"/>
    <s v="Inside"/>
    <s v="Gtl"/>
    <s v="IDOTRR"/>
    <s v="Norm"/>
    <s v="1Fam"/>
    <x v="6"/>
    <x v="0"/>
    <s v="Gable"/>
    <s v="CompShg"/>
    <s v="AsbShng"/>
    <s v="AsbShng"/>
    <s v="None"/>
    <n v="0"/>
    <s v="TA"/>
    <s v="TA"/>
    <s v="PConc"/>
    <s v="TA"/>
    <s v="TA"/>
    <s v="No"/>
    <s v="Unf"/>
    <n v="0"/>
    <s v="Unf"/>
    <n v="732"/>
    <s v="GasA"/>
    <s v="Gd"/>
    <s v="Y"/>
    <s v="SBrkr"/>
    <n v="772"/>
    <n v="0"/>
    <n v="1123"/>
    <x v="1"/>
    <n v="0"/>
    <n v="0"/>
    <n v="1"/>
    <n v="0"/>
    <n v="3"/>
    <n v="1"/>
    <s v="TA"/>
    <n v="4"/>
    <s v="Typ"/>
    <n v="0"/>
    <s v="No Fireplace"/>
    <s v="Detchd"/>
    <s v="Unf"/>
    <n v="1"/>
    <n v="264"/>
    <s v="TA"/>
    <s v="TA"/>
    <s v="P"/>
    <n v="0"/>
    <n v="0"/>
    <n v="140"/>
    <n v="0"/>
    <n v="0"/>
    <s v="MnPrv"/>
    <n v="0"/>
    <n v="2007"/>
    <s v="WD"/>
    <s v="Normal"/>
    <n v="0"/>
    <n v="0"/>
    <n v="1"/>
    <n v="1"/>
    <s v="Q2"/>
    <n v="68"/>
    <n v="57"/>
    <n v="1"/>
    <n v="0"/>
    <n v="0.454663212435233"/>
    <n v="0.68744434550311695"/>
    <n v="1"/>
    <n v="0"/>
    <x v="416"/>
    <n v="100.00000000000004"/>
    <n v="100000"/>
    <n v="99285.699343271393"/>
    <n v="714.30065672860655"/>
    <n v="714.30065672860655"/>
    <x v="1"/>
    <n v="421"/>
    <x v="4"/>
  </r>
  <r>
    <n v="986"/>
    <x v="2"/>
    <s v="RL"/>
    <n v="68"/>
    <n v="10880"/>
    <s v="Missing"/>
    <s v="Reg"/>
    <s v="Lvl"/>
    <s v="Inside"/>
    <s v="Gtl"/>
    <s v="Edwards"/>
    <s v="Norm"/>
    <s v="2fmCon"/>
    <x v="2"/>
    <x v="0"/>
    <s v="Gable"/>
    <s v="CompShg"/>
    <s v="MetalSd"/>
    <s v="MetalSd"/>
    <s v="None"/>
    <n v="0"/>
    <s v="TA"/>
    <s v="TA"/>
    <s v="CBlock"/>
    <s v="TA"/>
    <s v="TA"/>
    <s v="No"/>
    <s v="ALQ"/>
    <n v="1040"/>
    <s v="Unf"/>
    <n v="1164"/>
    <s v="GasW"/>
    <s v="TA"/>
    <s v="N"/>
    <s v="SBrkr"/>
    <n v="1164"/>
    <n v="0"/>
    <n v="1164"/>
    <x v="1"/>
    <n v="1"/>
    <n v="0"/>
    <n v="1"/>
    <n v="0"/>
    <n v="3"/>
    <n v="1"/>
    <s v="TA"/>
    <n v="5"/>
    <s v="Typ"/>
    <n v="0"/>
    <s v="No Fireplace"/>
    <s v="Detchd"/>
    <s v="Unf"/>
    <n v="1"/>
    <n v="240"/>
    <s v="TA"/>
    <s v="TA"/>
    <s v="Y"/>
    <n v="0"/>
    <n v="48"/>
    <n v="0"/>
    <n v="0"/>
    <n v="0"/>
    <s v="No Fence"/>
    <n v="0"/>
    <n v="2008"/>
    <s v="ConLD"/>
    <s v="Normal"/>
    <n v="0"/>
    <n v="0"/>
    <n v="1"/>
    <n v="1"/>
    <s v="Q3"/>
    <n v="58"/>
    <n v="58"/>
    <n v="1"/>
    <n v="2"/>
    <n v="0"/>
    <n v="1"/>
    <n v="0.106529209621993"/>
    <n v="0"/>
    <x v="417"/>
    <n v="109.33620739432781"/>
    <n v="125000"/>
    <n v="124347.77876627199"/>
    <n v="652.22123372800706"/>
    <n v="652.22123372800706"/>
    <x v="1"/>
    <n v="422"/>
    <x v="4"/>
  </r>
  <r>
    <n v="429"/>
    <x v="1"/>
    <s v="RL"/>
    <n v="64"/>
    <n v="6762"/>
    <s v="Missing"/>
    <s v="Reg"/>
    <s v="Lvl"/>
    <s v="Inside"/>
    <s v="Gtl"/>
    <s v="CollgCr"/>
    <s v="Norm"/>
    <s v="1Fam"/>
    <x v="3"/>
    <x v="0"/>
    <s v="Gable"/>
    <s v="CompShg"/>
    <s v="VinylSd"/>
    <s v="VinylSd"/>
    <s v="BrkFace"/>
    <n v="108"/>
    <s v="Gd"/>
    <s v="TA"/>
    <s v="PConc"/>
    <s v="Gd"/>
    <s v="TA"/>
    <s v="No"/>
    <s v="GLQ"/>
    <n v="664"/>
    <s v="Unf"/>
    <n v="1208"/>
    <s v="GasA"/>
    <s v="Ex"/>
    <s v="Y"/>
    <s v="SBrkr"/>
    <n v="1208"/>
    <n v="0"/>
    <n v="1208"/>
    <x v="1"/>
    <n v="1"/>
    <n v="0"/>
    <n v="2"/>
    <n v="0"/>
    <n v="2"/>
    <n v="1"/>
    <s v="Gd"/>
    <n v="6"/>
    <s v="Typ"/>
    <n v="0"/>
    <s v="No Fireplace"/>
    <s v="Attchd"/>
    <s v="RFn"/>
    <n v="2"/>
    <n v="628"/>
    <s v="TA"/>
    <s v="TA"/>
    <s v="Y"/>
    <n v="105"/>
    <n v="54"/>
    <n v="0"/>
    <n v="0"/>
    <n v="0"/>
    <s v="No Fence"/>
    <n v="0"/>
    <n v="2007"/>
    <s v="New"/>
    <s v="Partial"/>
    <n v="0"/>
    <n v="0"/>
    <n v="1"/>
    <n v="4"/>
    <s v="Q3"/>
    <n v="0"/>
    <n v="0"/>
    <n v="1"/>
    <n v="2"/>
    <n v="0"/>
    <n v="1"/>
    <n v="0.45033112582781498"/>
    <n v="0.11111111111111099"/>
    <x v="418"/>
    <n v="130.72836325267858"/>
    <n v="195400"/>
    <n v="195805.77508839799"/>
    <n v="-405.77508839798975"/>
    <n v="405.77508839798975"/>
    <x v="0"/>
    <n v="423"/>
    <x v="4"/>
  </r>
  <r>
    <n v="316"/>
    <x v="0"/>
    <s v="RL"/>
    <n v="71"/>
    <n v="7795"/>
    <s v="Missing"/>
    <s v="IR1"/>
    <s v="Lvl"/>
    <s v="Inside"/>
    <s v="Gtl"/>
    <s v="Gilbert"/>
    <s v="Norm"/>
    <s v="1Fam"/>
    <x v="3"/>
    <x v="0"/>
    <s v="Gable"/>
    <s v="CompShg"/>
    <s v="VinylSd"/>
    <s v="VinylSd"/>
    <s v="None"/>
    <n v="0"/>
    <s v="Gd"/>
    <s v="TA"/>
    <s v="PConc"/>
    <s v="Gd"/>
    <s v="TA"/>
    <s v="No"/>
    <s v="GLQ"/>
    <n v="425"/>
    <s v="Unf"/>
    <n v="716"/>
    <s v="GasA"/>
    <s v="Ex"/>
    <s v="Y"/>
    <s v="SBrkr"/>
    <n v="716"/>
    <n v="0"/>
    <n v="1432"/>
    <x v="1"/>
    <n v="1"/>
    <n v="0"/>
    <n v="2"/>
    <n v="1"/>
    <n v="3"/>
    <n v="1"/>
    <s v="Gd"/>
    <n v="6"/>
    <s v="Typ"/>
    <n v="1"/>
    <s v="Gd"/>
    <s v="Attchd"/>
    <s v="Fin"/>
    <n v="2"/>
    <n v="432"/>
    <s v="TA"/>
    <s v="TA"/>
    <s v="Y"/>
    <n v="100"/>
    <n v="51"/>
    <n v="0"/>
    <n v="0"/>
    <n v="0"/>
    <s v="No Fence"/>
    <n v="0"/>
    <n v="2009"/>
    <s v="WD"/>
    <s v="Normal"/>
    <n v="0"/>
    <n v="0"/>
    <n v="1"/>
    <n v="4"/>
    <s v="Q3"/>
    <n v="5"/>
    <n v="4"/>
    <n v="1"/>
    <n v="2"/>
    <n v="1"/>
    <n v="0.5"/>
    <n v="0.40642458100558698"/>
    <n v="0.11111111111111099"/>
    <x v="419"/>
    <n v="128.86190335841604"/>
    <n v="188500"/>
    <n v="188899.90581143601"/>
    <n v="-399.90581143600866"/>
    <n v="399.90581143600866"/>
    <x v="0"/>
    <n v="424"/>
    <x v="4"/>
  </r>
  <r>
    <n v="206"/>
    <x v="1"/>
    <s v="RL"/>
    <n v="99"/>
    <n v="11851"/>
    <s v="Missing"/>
    <s v="Reg"/>
    <s v="Lvl"/>
    <s v="Corner"/>
    <s v="Gtl"/>
    <s v="Gilbert"/>
    <s v="Norm"/>
    <s v="1Fam"/>
    <x v="3"/>
    <x v="0"/>
    <s v="Gable"/>
    <s v="CompShg"/>
    <s v="HdBoard"/>
    <s v="HdBoard"/>
    <s v="None"/>
    <n v="0"/>
    <s v="TA"/>
    <s v="TA"/>
    <s v="PConc"/>
    <s v="Gd"/>
    <s v="TA"/>
    <s v="No"/>
    <s v="Unf"/>
    <n v="0"/>
    <s v="Unf"/>
    <n v="1424"/>
    <s v="GasA"/>
    <s v="Ex"/>
    <s v="Y"/>
    <s v="SBrkr"/>
    <n v="1442"/>
    <n v="0"/>
    <n v="1442"/>
    <x v="1"/>
    <n v="0"/>
    <n v="0"/>
    <n v="2"/>
    <n v="0"/>
    <n v="3"/>
    <n v="1"/>
    <s v="TA"/>
    <n v="5"/>
    <s v="Typ"/>
    <n v="0"/>
    <s v="No Fireplace"/>
    <s v="Attchd"/>
    <s v="RFn"/>
    <n v="2"/>
    <n v="500"/>
    <s v="TA"/>
    <s v="TA"/>
    <s v="Y"/>
    <n v="0"/>
    <n v="34"/>
    <n v="0"/>
    <n v="508"/>
    <n v="0"/>
    <s v="No Fence"/>
    <n v="0"/>
    <n v="2009"/>
    <s v="WD"/>
    <s v="Normal"/>
    <n v="0"/>
    <n v="0"/>
    <n v="1"/>
    <n v="3"/>
    <s v="Q2"/>
    <n v="19"/>
    <n v="19"/>
    <n v="1"/>
    <n v="0"/>
    <n v="0"/>
    <n v="1"/>
    <n v="1"/>
    <n v="0.11111111111111099"/>
    <x v="420"/>
    <n v="126.64582647687978"/>
    <n v="180500"/>
    <n v="180222.08141847301"/>
    <n v="277.91858152698842"/>
    <n v="277.91858152698842"/>
    <x v="1"/>
    <n v="425"/>
    <x v="4"/>
  </r>
  <r>
    <n v="603"/>
    <x v="0"/>
    <s v="RL"/>
    <n v="80"/>
    <n v="10041"/>
    <s v="Missing"/>
    <s v="IR1"/>
    <s v="Lvl"/>
    <s v="Inside"/>
    <s v="Gtl"/>
    <s v="SawyerW"/>
    <s v="Norm"/>
    <s v="1Fam"/>
    <x v="1"/>
    <x v="0"/>
    <s v="Gable"/>
    <s v="CompShg"/>
    <s v="HdBoard"/>
    <s v="HdBoard"/>
    <s v="None"/>
    <n v="0"/>
    <s v="Gd"/>
    <s v="TA"/>
    <s v="PConc"/>
    <s v="Gd"/>
    <s v="TA"/>
    <s v="Mn"/>
    <s v="GLQ"/>
    <n v="789"/>
    <s v="Unf"/>
    <n v="908"/>
    <s v="GasA"/>
    <s v="Ex"/>
    <s v="Y"/>
    <s v="SBrkr"/>
    <n v="927"/>
    <n v="0"/>
    <n v="1915"/>
    <x v="1"/>
    <n v="1"/>
    <n v="0"/>
    <n v="2"/>
    <n v="1"/>
    <n v="3"/>
    <n v="1"/>
    <s v="Gd"/>
    <n v="8"/>
    <s v="Typ"/>
    <n v="1"/>
    <s v="TA"/>
    <s v="Attchd"/>
    <s v="Fin"/>
    <n v="2"/>
    <n v="506"/>
    <s v="TA"/>
    <s v="TA"/>
    <s v="Y"/>
    <n v="120"/>
    <n v="150"/>
    <n v="0"/>
    <n v="0"/>
    <n v="0"/>
    <s v="No Fence"/>
    <n v="0"/>
    <n v="2006"/>
    <s v="WD"/>
    <s v="Abnorml"/>
    <n v="0"/>
    <n v="0"/>
    <n v="1"/>
    <n v="4"/>
    <s v="Q1"/>
    <n v="14"/>
    <n v="14"/>
    <n v="1"/>
    <n v="2"/>
    <n v="1.0658036677454199"/>
    <n v="0.48407310704960799"/>
    <n v="0.13105726872246701"/>
    <n v="0.11111111111111099"/>
    <x v="421"/>
    <n v="137.07841442227294"/>
    <n v="220000"/>
    <n v="220272.35279872001"/>
    <n v="-272.35279872000683"/>
    <n v="272.35279872000683"/>
    <x v="0"/>
    <n v="426"/>
    <x v="4"/>
  </r>
  <r>
    <n v="1357"/>
    <x v="1"/>
    <s v="RL"/>
    <n v="69"/>
    <n v="9477"/>
    <s v="Missing"/>
    <s v="Reg"/>
    <s v="Lvl"/>
    <s v="Corner"/>
    <s v="Gtl"/>
    <s v="NAmes"/>
    <s v="Norm"/>
    <s v="1Fam"/>
    <x v="2"/>
    <x v="0"/>
    <s v="Gable"/>
    <s v="CompShg"/>
    <s v="HdBoard"/>
    <s v="HdBoard"/>
    <s v="BrkFace"/>
    <n v="65"/>
    <s v="TA"/>
    <s v="TA"/>
    <s v="CBlock"/>
    <s v="TA"/>
    <s v="TA"/>
    <s v="No"/>
    <s v="Rec"/>
    <n v="340"/>
    <s v="Unf"/>
    <n v="864"/>
    <s v="GasA"/>
    <s v="TA"/>
    <s v="Y"/>
    <s v="SBrkr"/>
    <n v="892"/>
    <n v="0"/>
    <n v="892"/>
    <x v="1"/>
    <n v="0"/>
    <n v="0"/>
    <n v="1"/>
    <n v="0"/>
    <n v="3"/>
    <n v="1"/>
    <s v="TA"/>
    <n v="5"/>
    <s v="Typ"/>
    <n v="0"/>
    <s v="No Fireplace"/>
    <s v="Attchd"/>
    <s v="RFn"/>
    <n v="1"/>
    <n v="264"/>
    <s v="TA"/>
    <s v="TA"/>
    <s v="Y"/>
    <n v="0"/>
    <n v="0"/>
    <n v="0"/>
    <n v="0"/>
    <n v="0"/>
    <s v="GdWo"/>
    <n v="0"/>
    <n v="2008"/>
    <s v="WD"/>
    <s v="Normal"/>
    <n v="0"/>
    <n v="0"/>
    <n v="1"/>
    <n v="2"/>
    <s v="Q4"/>
    <n v="42"/>
    <n v="42"/>
    <n v="1"/>
    <n v="2"/>
    <n v="0"/>
    <n v="1"/>
    <n v="0.60648148148148195"/>
    <n v="0"/>
    <x v="422"/>
    <n v="103.88601182540849"/>
    <n v="110000"/>
    <n v="109769.117477277"/>
    <n v="230.88252272299724"/>
    <n v="230.88252272299724"/>
    <x v="1"/>
    <n v="427"/>
    <x v="4"/>
  </r>
  <r>
    <n v="1138"/>
    <x v="3"/>
    <s v="RL"/>
    <n v="54"/>
    <n v="6342"/>
    <s v="Missing"/>
    <s v="Reg"/>
    <s v="Lvl"/>
    <s v="Inside"/>
    <s v="Gtl"/>
    <s v="Sawyer"/>
    <s v="Feedr"/>
    <s v="1Fam"/>
    <x v="2"/>
    <x v="2"/>
    <s v="Gable"/>
    <s v="CompShg"/>
    <s v="VinylSd"/>
    <s v="VinylSd"/>
    <s v="None"/>
    <n v="0"/>
    <s v="TA"/>
    <s v="Gd"/>
    <s v="CBlock"/>
    <s v="TA"/>
    <s v="TA"/>
    <s v="No"/>
    <s v="Unf"/>
    <n v="0"/>
    <s v="Unf"/>
    <n v="780"/>
    <s v="GasA"/>
    <s v="Gd"/>
    <s v="N"/>
    <s v="SBrkr"/>
    <n v="780"/>
    <n v="0"/>
    <n v="1020"/>
    <x v="1"/>
    <n v="0"/>
    <n v="0"/>
    <n v="1"/>
    <n v="0"/>
    <n v="2"/>
    <n v="1"/>
    <s v="TA"/>
    <n v="6"/>
    <s v="Typ"/>
    <n v="0"/>
    <s v="No Fireplace"/>
    <s v="No Garage"/>
    <s v="No Garage"/>
    <n v="0"/>
    <n v="0"/>
    <s v="No Garage"/>
    <s v="No Garage"/>
    <s v="N"/>
    <n v="0"/>
    <n v="0"/>
    <n v="176"/>
    <n v="0"/>
    <n v="0"/>
    <s v="No Fence"/>
    <n v="0"/>
    <n v="2010"/>
    <s v="WD"/>
    <s v="Normal"/>
    <n v="0"/>
    <n v="0"/>
    <n v="1"/>
    <n v="4"/>
    <s v="Q2"/>
    <n v="135"/>
    <n v="14"/>
    <n v="1"/>
    <n v="0"/>
    <n v="0.30769230769230799"/>
    <n v="0.76470588235294101"/>
    <n v="1"/>
    <n v="0"/>
    <x v="423"/>
    <n v="97.555361244784663"/>
    <n v="94000"/>
    <n v="94208.865275898002"/>
    <n v="-208.86527589800244"/>
    <n v="208.86527589800244"/>
    <x v="0"/>
    <n v="428"/>
    <x v="4"/>
  </r>
  <r>
    <n v="438"/>
    <x v="13"/>
    <s v="RM"/>
    <n v="50"/>
    <n v="6000"/>
    <s v="Missing"/>
    <s v="Reg"/>
    <s v="Lvl"/>
    <s v="Inside"/>
    <s v="Gtl"/>
    <s v="BrkSide"/>
    <s v="Norm"/>
    <s v="1Fam"/>
    <x v="4"/>
    <x v="3"/>
    <s v="Gable"/>
    <s v="CompShg"/>
    <s v="Wd Sdng"/>
    <s v="Wd Sdng"/>
    <s v="None"/>
    <n v="0"/>
    <s v="Gd"/>
    <s v="TA"/>
    <s v="PConc"/>
    <s v="TA"/>
    <s v="TA"/>
    <s v="No"/>
    <s v="Unf"/>
    <n v="0"/>
    <s v="Unf"/>
    <n v="884"/>
    <s v="GasA"/>
    <s v="Gd"/>
    <s v="Y"/>
    <s v="SBrkr"/>
    <n v="904"/>
    <n v="0"/>
    <n v="904"/>
    <x v="1"/>
    <n v="0"/>
    <n v="0"/>
    <n v="1"/>
    <n v="0"/>
    <n v="2"/>
    <n v="1"/>
    <s v="TA"/>
    <n v="4"/>
    <s v="Typ"/>
    <n v="0"/>
    <s v="No Fireplace"/>
    <s v="Detchd"/>
    <s v="Unf"/>
    <n v="1"/>
    <n v="180"/>
    <s v="TA"/>
    <s v="TA"/>
    <s v="Y"/>
    <n v="0"/>
    <n v="0"/>
    <n v="105"/>
    <n v="0"/>
    <n v="0"/>
    <s v="No Fence"/>
    <n v="0"/>
    <n v="2009"/>
    <s v="WD"/>
    <s v="Normal"/>
    <n v="0"/>
    <n v="0"/>
    <n v="1"/>
    <n v="4"/>
    <s v="Q1"/>
    <n v="83"/>
    <n v="5"/>
    <n v="1"/>
    <n v="0"/>
    <n v="0"/>
    <n v="1"/>
    <n v="1"/>
    <n v="0"/>
    <x v="424"/>
    <n v="107.20592405720284"/>
    <n v="119000"/>
    <n v="119196.82365352901"/>
    <n v="-196.82365352900524"/>
    <n v="196.82365352900524"/>
    <x v="0"/>
    <n v="429"/>
    <x v="4"/>
  </r>
  <r>
    <n v="457"/>
    <x v="4"/>
    <s v="RM"/>
    <n v="34"/>
    <n v="4571"/>
    <s v="Grvl"/>
    <s v="Reg"/>
    <s v="Lvl"/>
    <s v="Inside"/>
    <s v="Gtl"/>
    <s v="OldTown"/>
    <s v="Norm"/>
    <s v="1Fam"/>
    <x v="2"/>
    <x v="0"/>
    <s v="Gable"/>
    <s v="CompShg"/>
    <s v="AsbShng"/>
    <s v="AsbShng"/>
    <s v="None"/>
    <n v="0"/>
    <s v="TA"/>
    <s v="TA"/>
    <s v="BrkTil"/>
    <s v="TA"/>
    <s v="TA"/>
    <s v="No"/>
    <s v="Unf"/>
    <n v="0"/>
    <s v="Unf"/>
    <n v="624"/>
    <s v="GasA"/>
    <s v="Fa"/>
    <s v="N"/>
    <s v="SBrkr"/>
    <n v="624"/>
    <n v="0"/>
    <n v="1344"/>
    <x v="1"/>
    <n v="0"/>
    <n v="0"/>
    <n v="1"/>
    <n v="0"/>
    <n v="4"/>
    <n v="1"/>
    <s v="TA"/>
    <n v="7"/>
    <s v="Typ"/>
    <n v="0"/>
    <s v="No Fireplace"/>
    <s v="Detchd"/>
    <s v="Unf"/>
    <n v="3"/>
    <n v="513"/>
    <s v="Fa"/>
    <s v="Fa"/>
    <s v="Y"/>
    <n v="0"/>
    <n v="0"/>
    <n v="96"/>
    <n v="0"/>
    <n v="0"/>
    <s v="No Fence"/>
    <n v="0"/>
    <n v="2008"/>
    <s v="COD"/>
    <s v="Abnorml"/>
    <n v="0"/>
    <n v="0"/>
    <n v="1"/>
    <n v="1"/>
    <s v="Q2"/>
    <n v="92"/>
    <n v="58"/>
    <n v="1"/>
    <n v="0"/>
    <n v="1.15384615384615"/>
    <n v="0.46428571428571402"/>
    <n v="1"/>
    <n v="0"/>
    <x v="425"/>
    <n v="99.195148124666005"/>
    <n v="98000"/>
    <n v="97817.609559607707"/>
    <n v="182.39044039229339"/>
    <n v="182.39044039229339"/>
    <x v="1"/>
    <n v="430"/>
    <x v="4"/>
  </r>
  <r>
    <n v="216"/>
    <x v="1"/>
    <s v="RL"/>
    <n v="72"/>
    <n v="10011"/>
    <s v="Missing"/>
    <s v="IR1"/>
    <s v="Lvl"/>
    <s v="Inside"/>
    <s v="Gtl"/>
    <s v="NAmes"/>
    <s v="Norm"/>
    <s v="1Fam"/>
    <x v="2"/>
    <x v="1"/>
    <s v="Gable"/>
    <s v="CompShg"/>
    <s v="HdBoard"/>
    <s v="HdBoard"/>
    <s v="BrkFace"/>
    <n v="64"/>
    <s v="TA"/>
    <s v="TA"/>
    <s v="CBlock"/>
    <s v="TA"/>
    <s v="TA"/>
    <s v="No"/>
    <s v="BLQ"/>
    <n v="360"/>
    <s v="Unf"/>
    <n v="1070"/>
    <s v="GasA"/>
    <s v="TA"/>
    <s v="Y"/>
    <s v="SBrkr"/>
    <n v="1236"/>
    <n v="0"/>
    <n v="1236"/>
    <x v="1"/>
    <n v="0"/>
    <n v="1"/>
    <n v="1"/>
    <n v="0"/>
    <n v="2"/>
    <n v="1"/>
    <s v="Gd"/>
    <n v="6"/>
    <s v="Min1"/>
    <n v="1"/>
    <s v="Fa"/>
    <s v="Attchd"/>
    <s v="Unf"/>
    <n v="1"/>
    <n v="447"/>
    <s v="TA"/>
    <s v="TA"/>
    <s v="Y"/>
    <n v="0"/>
    <n v="0"/>
    <n v="0"/>
    <n v="0"/>
    <n v="0"/>
    <s v="MnPrv"/>
    <n v="0"/>
    <n v="2006"/>
    <s v="WD"/>
    <s v="Normal"/>
    <n v="0"/>
    <n v="0"/>
    <n v="1"/>
    <n v="4"/>
    <s v="Q2"/>
    <n v="49"/>
    <n v="10"/>
    <n v="1"/>
    <n v="2"/>
    <n v="0"/>
    <n v="1"/>
    <n v="0.66355140186915895"/>
    <n v="0"/>
    <x v="426"/>
    <n v="112.57042937793108"/>
    <n v="134450"/>
    <n v="134614.893041317"/>
    <n v="-164.89304131700192"/>
    <n v="164.89304131700192"/>
    <x v="0"/>
    <n v="431"/>
    <x v="4"/>
  </r>
  <r>
    <n v="255"/>
    <x v="1"/>
    <s v="RL"/>
    <n v="70"/>
    <n v="8400"/>
    <s v="Missing"/>
    <s v="Reg"/>
    <s v="Lvl"/>
    <s v="Inside"/>
    <s v="Gtl"/>
    <s v="NAmes"/>
    <s v="Norm"/>
    <s v="1Fam"/>
    <x v="2"/>
    <x v="1"/>
    <s v="Gable"/>
    <s v="CompShg"/>
    <s v="MetalSd"/>
    <s v="MetalSd"/>
    <s v="None"/>
    <n v="0"/>
    <s v="TA"/>
    <s v="Gd"/>
    <s v="CBlock"/>
    <s v="TA"/>
    <s v="TA"/>
    <s v="No"/>
    <s v="Rec"/>
    <n v="922"/>
    <s v="Unf"/>
    <n v="1314"/>
    <s v="GasA"/>
    <s v="TA"/>
    <s v="Y"/>
    <s v="SBrkr"/>
    <n v="1314"/>
    <n v="0"/>
    <n v="1314"/>
    <x v="1"/>
    <n v="1"/>
    <n v="0"/>
    <n v="1"/>
    <n v="0"/>
    <n v="3"/>
    <n v="1"/>
    <s v="TA"/>
    <n v="5"/>
    <s v="Typ"/>
    <n v="0"/>
    <s v="No Fireplace"/>
    <s v="Attchd"/>
    <s v="RFn"/>
    <n v="1"/>
    <n v="294"/>
    <s v="TA"/>
    <s v="TA"/>
    <s v="Y"/>
    <n v="250"/>
    <n v="0"/>
    <n v="0"/>
    <n v="0"/>
    <n v="0"/>
    <s v="No Fence"/>
    <n v="0"/>
    <n v="2010"/>
    <s v="WD"/>
    <s v="Normal"/>
    <n v="0"/>
    <n v="0"/>
    <n v="1"/>
    <n v="2"/>
    <s v="Q2"/>
    <n v="53"/>
    <n v="53"/>
    <n v="1"/>
    <n v="2"/>
    <n v="0"/>
    <n v="1"/>
    <n v="0.29832572298325699"/>
    <n v="0"/>
    <x v="427"/>
    <n v="116.02383087230226"/>
    <n v="145000"/>
    <n v="144836.057556774"/>
    <n v="163.94244322599843"/>
    <n v="163.94244322599843"/>
    <x v="1"/>
    <n v="432"/>
    <x v="4"/>
  </r>
  <r>
    <n v="405"/>
    <x v="0"/>
    <s v="RL"/>
    <n v="69"/>
    <n v="10364"/>
    <s v="Missing"/>
    <s v="IR1"/>
    <s v="Lvl"/>
    <s v="Inside"/>
    <s v="Gtl"/>
    <s v="Gilbert"/>
    <s v="Norm"/>
    <s v="1Fam"/>
    <x v="4"/>
    <x v="0"/>
    <s v="Gable"/>
    <s v="CompShg"/>
    <s v="MetalSd"/>
    <s v="MetalSd"/>
    <s v="None"/>
    <n v="0"/>
    <s v="TA"/>
    <s v="TA"/>
    <s v="PConc"/>
    <s v="Gd"/>
    <s v="TA"/>
    <s v="No"/>
    <s v="Unf"/>
    <n v="0"/>
    <s v="Unf"/>
    <n v="806"/>
    <s v="GasA"/>
    <s v="Gd"/>
    <s v="Y"/>
    <s v="SBrkr"/>
    <n v="806"/>
    <n v="0"/>
    <n v="1572"/>
    <x v="1"/>
    <n v="0"/>
    <n v="0"/>
    <n v="2"/>
    <n v="1"/>
    <n v="3"/>
    <n v="1"/>
    <s v="TA"/>
    <n v="7"/>
    <s v="Typ"/>
    <n v="1"/>
    <s v="TA"/>
    <s v="BuiltIn"/>
    <s v="Fin"/>
    <n v="2"/>
    <n v="373"/>
    <s v="TA"/>
    <s v="TA"/>
    <s v="Y"/>
    <n v="0"/>
    <n v="40"/>
    <n v="0"/>
    <n v="0"/>
    <n v="0"/>
    <s v="No Fence"/>
    <n v="0"/>
    <n v="2007"/>
    <s v="WD"/>
    <s v="Normal"/>
    <n v="0"/>
    <n v="0"/>
    <n v="1"/>
    <n v="4"/>
    <s v="Q2"/>
    <n v="12"/>
    <n v="11"/>
    <n v="1"/>
    <n v="0"/>
    <n v="0.95037220843672499"/>
    <n v="0.51272264631043296"/>
    <n v="1"/>
    <n v="0"/>
    <x v="428"/>
    <n v="123.06192738595901"/>
    <n v="168000"/>
    <n v="168110.435631203"/>
    <n v="-110.4356312029995"/>
    <n v="110.4356312029995"/>
    <x v="0"/>
    <n v="433"/>
    <x v="4"/>
  </r>
  <r>
    <n v="1042"/>
    <x v="0"/>
    <s v="RL"/>
    <n v="69"/>
    <n v="9130"/>
    <s v="Missing"/>
    <s v="Reg"/>
    <s v="Lvl"/>
    <s v="Inside"/>
    <s v="Gtl"/>
    <s v="NWAmes"/>
    <s v="Feedr"/>
    <s v="1Fam"/>
    <x v="4"/>
    <x v="2"/>
    <s v="Hip"/>
    <s v="CompShg"/>
    <s v="HdBoard"/>
    <s v="HdBoard"/>
    <s v="BrkFace"/>
    <n v="252"/>
    <s v="TA"/>
    <s v="TA"/>
    <s v="CBlock"/>
    <s v="TA"/>
    <s v="TA"/>
    <s v="No"/>
    <s v="GLQ"/>
    <n v="400"/>
    <s v="Rec"/>
    <n v="800"/>
    <s v="GasA"/>
    <s v="Gd"/>
    <s v="Y"/>
    <s v="SBrkr"/>
    <n v="800"/>
    <n v="0"/>
    <n v="1632"/>
    <x v="1"/>
    <n v="0"/>
    <n v="1"/>
    <n v="1"/>
    <n v="1"/>
    <n v="4"/>
    <n v="1"/>
    <s v="Gd"/>
    <n v="7"/>
    <s v="Typ"/>
    <n v="0"/>
    <s v="No Fireplace"/>
    <s v="Attchd"/>
    <s v="Unf"/>
    <n v="2"/>
    <n v="484"/>
    <s v="TA"/>
    <s v="TA"/>
    <s v="Y"/>
    <n v="0"/>
    <n v="40"/>
    <n v="0"/>
    <n v="0"/>
    <n v="0"/>
    <s v="No Fence"/>
    <n v="0"/>
    <n v="2008"/>
    <s v="WD"/>
    <s v="Normal"/>
    <n v="0"/>
    <n v="0"/>
    <n v="1"/>
    <n v="4"/>
    <s v="Q3"/>
    <n v="42"/>
    <n v="8"/>
    <n v="1"/>
    <n v="2"/>
    <n v="1.04"/>
    <n v="0.49019607843137297"/>
    <n v="0.42"/>
    <n v="0"/>
    <x v="429"/>
    <n v="124.51407346452837"/>
    <n v="173000"/>
    <n v="172902.56119686199"/>
    <n v="97.438803138007643"/>
    <n v="97.438803138007643"/>
    <x v="1"/>
    <n v="434"/>
    <x v="4"/>
  </r>
  <r>
    <n v="1121"/>
    <x v="11"/>
    <s v="RM"/>
    <n v="59"/>
    <n v="8263"/>
    <s v="Missing"/>
    <s v="Reg"/>
    <s v="Bnk"/>
    <s v="Inside"/>
    <s v="Mod"/>
    <s v="IDOTRR"/>
    <s v="Norm"/>
    <s v="1Fam"/>
    <x v="4"/>
    <x v="0"/>
    <s v="Gable"/>
    <s v="CompShg"/>
    <s v="BrkFace"/>
    <s v="BrkFace"/>
    <s v="None"/>
    <n v="0"/>
    <s v="TA"/>
    <s v="TA"/>
    <s v="BrkTil"/>
    <s v="TA"/>
    <s v="TA"/>
    <s v="No"/>
    <s v="Unf"/>
    <n v="0"/>
    <s v="Unf"/>
    <n v="1012"/>
    <s v="GasA"/>
    <s v="TA"/>
    <s v="Y"/>
    <s v="FuseA"/>
    <n v="1012"/>
    <n v="0"/>
    <n v="1012"/>
    <x v="1"/>
    <n v="0"/>
    <n v="0"/>
    <n v="1"/>
    <n v="0"/>
    <n v="2"/>
    <n v="1"/>
    <s v="TA"/>
    <n v="6"/>
    <s v="Typ"/>
    <n v="1"/>
    <s v="Gd"/>
    <s v="Detchd"/>
    <s v="Unf"/>
    <n v="1"/>
    <n v="308"/>
    <s v="TA"/>
    <s v="TA"/>
    <s v="Y"/>
    <n v="0"/>
    <n v="22"/>
    <n v="112"/>
    <n v="0"/>
    <n v="0"/>
    <s v="MnPrv"/>
    <n v="0"/>
    <n v="2007"/>
    <s v="WD"/>
    <s v="Normal"/>
    <n v="0"/>
    <n v="0"/>
    <n v="1"/>
    <n v="1"/>
    <s v="Q2"/>
    <n v="87"/>
    <n v="57"/>
    <n v="1"/>
    <n v="0"/>
    <n v="0"/>
    <n v="1"/>
    <n v="1"/>
    <n v="0"/>
    <x v="430"/>
    <n v="106.98938250068412"/>
    <n v="118400"/>
    <n v="118497.360082635"/>
    <n v="-97.360082635001163"/>
    <n v="97.360082635001163"/>
    <x v="0"/>
    <n v="435"/>
    <x v="4"/>
  </r>
  <r>
    <n v="902"/>
    <x v="1"/>
    <s v="RL"/>
    <n v="64"/>
    <n v="8712"/>
    <s v="Missing"/>
    <s v="IR1"/>
    <s v="Lvl"/>
    <s v="Inside"/>
    <s v="Gtl"/>
    <s v="NAmes"/>
    <s v="Norm"/>
    <s v="1Fam"/>
    <x v="2"/>
    <x v="3"/>
    <s v="Hip"/>
    <s v="CompShg"/>
    <s v="MetalSd"/>
    <s v="MetalSd"/>
    <s v="None"/>
    <n v="0"/>
    <s v="TA"/>
    <s v="Gd"/>
    <s v="CBlock"/>
    <s v="TA"/>
    <s v="TA"/>
    <s v="Mn"/>
    <s v="BLQ"/>
    <n v="860"/>
    <s v="Unf"/>
    <n v="992"/>
    <s v="GasA"/>
    <s v="TA"/>
    <s v="Y"/>
    <s v="SBrkr"/>
    <n v="1306"/>
    <n v="0"/>
    <n v="1306"/>
    <x v="1"/>
    <n v="1"/>
    <n v="0"/>
    <n v="1"/>
    <n v="0"/>
    <n v="2"/>
    <n v="1"/>
    <s v="TA"/>
    <n v="5"/>
    <s v="Typ"/>
    <n v="0"/>
    <s v="No Fireplace"/>
    <s v="Detchd"/>
    <s v="Unf"/>
    <n v="1"/>
    <n v="756"/>
    <s v="TA"/>
    <s v="TA"/>
    <s v="Y"/>
    <n v="0"/>
    <n v="0"/>
    <n v="0"/>
    <n v="0"/>
    <n v="0"/>
    <s v="No Fence"/>
    <n v="0"/>
    <n v="2009"/>
    <s v="WD"/>
    <s v="Normal"/>
    <n v="0"/>
    <n v="0"/>
    <n v="1"/>
    <n v="4"/>
    <s v="Q2"/>
    <n v="52"/>
    <n v="9"/>
    <n v="1"/>
    <n v="2"/>
    <n v="0"/>
    <n v="1"/>
    <n v="0.133064516129032"/>
    <n v="0"/>
    <x v="431"/>
    <n v="118.54317973472887"/>
    <n v="153000"/>
    <n v="153026.81354160601"/>
    <n v="-26.813541606010403"/>
    <n v="26.813541606010403"/>
    <x v="0"/>
    <n v="436"/>
    <x v="4"/>
  </r>
  <r>
    <n v="338"/>
    <x v="1"/>
    <s v="RL"/>
    <n v="70"/>
    <n v="9135"/>
    <s v="Missing"/>
    <s v="Reg"/>
    <s v="Lvl"/>
    <s v="Inside"/>
    <s v="Gtl"/>
    <s v="CollgCr"/>
    <s v="Norm"/>
    <s v="1Fam"/>
    <x v="3"/>
    <x v="0"/>
    <s v="Gable"/>
    <s v="CompShg"/>
    <s v="VinylSd"/>
    <s v="VinylSd"/>
    <s v="BrkFace"/>
    <n v="113"/>
    <s v="Gd"/>
    <s v="TA"/>
    <s v="PConc"/>
    <s v="Gd"/>
    <s v="TA"/>
    <s v="Av"/>
    <s v="GLQ"/>
    <n v="810"/>
    <s v="Unf"/>
    <n v="1536"/>
    <s v="GasA"/>
    <s v="Ex"/>
    <s v="Y"/>
    <s v="SBrkr"/>
    <n v="1536"/>
    <n v="0"/>
    <n v="1536"/>
    <x v="1"/>
    <n v="1"/>
    <n v="0"/>
    <n v="2"/>
    <n v="0"/>
    <n v="3"/>
    <n v="1"/>
    <s v="Gd"/>
    <n v="7"/>
    <s v="Typ"/>
    <n v="0"/>
    <s v="No Fireplace"/>
    <s v="Attchd"/>
    <s v="RFn"/>
    <n v="2"/>
    <n v="532"/>
    <s v="TA"/>
    <s v="TA"/>
    <s v="Y"/>
    <n v="192"/>
    <n v="74"/>
    <n v="0"/>
    <n v="0"/>
    <n v="0"/>
    <s v="No Fence"/>
    <n v="0"/>
    <n v="2008"/>
    <s v="WD"/>
    <s v="Normal"/>
    <n v="0"/>
    <n v="0"/>
    <n v="1"/>
    <n v="4"/>
    <s v="Q4"/>
    <n v="6"/>
    <n v="5"/>
    <n v="1"/>
    <n v="2"/>
    <n v="0"/>
    <n v="1"/>
    <n v="0.47265625"/>
    <n v="0.11111111111111099"/>
    <x v="432"/>
    <n v="135.57059725634664"/>
    <n v="214000"/>
    <n v="214011.562610553"/>
    <n v="-11.562610552995466"/>
    <n v="11.562610552995466"/>
    <x v="0"/>
    <n v="437"/>
    <x v="4"/>
  </r>
  <r>
    <n v="1106"/>
    <x v="0"/>
    <s v="RL"/>
    <n v="98"/>
    <n v="12256"/>
    <s v="Missing"/>
    <s v="IR1"/>
    <s v="Lvl"/>
    <s v="Corner"/>
    <s v="Gtl"/>
    <s v="NoRidge"/>
    <s v="Norm"/>
    <s v="1Fam"/>
    <x v="1"/>
    <x v="0"/>
    <s v="Gable"/>
    <s v="CompShg"/>
    <s v="HdBoard"/>
    <s v="HdBoard"/>
    <s v="BrkFace"/>
    <n v="362"/>
    <s v="Gd"/>
    <s v="TA"/>
    <s v="PConc"/>
    <s v="Ex"/>
    <s v="TA"/>
    <s v="Av"/>
    <s v="GLQ"/>
    <n v="1032"/>
    <s v="Unf"/>
    <n v="1463"/>
    <s v="GasA"/>
    <s v="Ex"/>
    <s v="Y"/>
    <s v="SBrkr"/>
    <n v="1500"/>
    <n v="0"/>
    <n v="2622"/>
    <x v="0"/>
    <n v="1"/>
    <n v="0"/>
    <n v="2"/>
    <n v="1"/>
    <n v="3"/>
    <n v="1"/>
    <s v="Gd"/>
    <n v="9"/>
    <s v="Typ"/>
    <n v="2"/>
    <s v="TA"/>
    <s v="Attchd"/>
    <s v="RFn"/>
    <n v="2"/>
    <n v="712"/>
    <s v="TA"/>
    <s v="TA"/>
    <s v="Y"/>
    <n v="186"/>
    <n v="32"/>
    <n v="0"/>
    <n v="0"/>
    <n v="0"/>
    <s v="No Fence"/>
    <n v="0"/>
    <n v="2010"/>
    <s v="WD"/>
    <s v="Normal"/>
    <n v="0"/>
    <n v="0"/>
    <n v="1"/>
    <n v="4"/>
    <s v="Q2"/>
    <n v="16"/>
    <n v="15"/>
    <n v="1"/>
    <n v="2"/>
    <n v="0.748"/>
    <n v="0.57208237986270005"/>
    <n v="0.29460013670539997"/>
    <n v="0.22222222222222199"/>
    <x v="433"/>
    <n v="160.2335093165695"/>
    <n v="325000"/>
    <n v="325010.55493466801"/>
    <n v="-10.554934668005444"/>
    <n v="10.554934668005444"/>
    <x v="0"/>
    <n v="43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21" firstHeaderRow="1" firstDataRow="2" firstDataCol="1" rowPageCount="1" colPageCount="1"/>
  <pivotFields count="89">
    <pivotField dataField="1" showAll="0"/>
    <pivotField axis="axisRow" showAll="0">
      <items count="16">
        <item x="1"/>
        <item x="11"/>
        <item x="10"/>
        <item x="13"/>
        <item x="3"/>
        <item x="0"/>
        <item x="4"/>
        <item x="9"/>
        <item x="14"/>
        <item x="8"/>
        <item x="6"/>
        <item x="5"/>
        <item x="7"/>
        <item x="1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numFmtId="1" showAll="0"/>
    <pivotField numFmtId="1" showAll="0"/>
    <pivotField numFmtId="1" showAll="0"/>
    <pivotField axis="axisCol" showAll="0">
      <items count="3">
        <item x="0"/>
        <item x="1"/>
        <item t="default"/>
      </items>
    </pivotField>
    <pivotField showAll="0"/>
    <pivotField axis="axisPage" numFmtId="1" multipleItemSelectionAllowed="1" showAll="0" defaultSubtotal="0">
      <items count="439">
        <item m="1" x="127"/>
        <item m="1" x="423"/>
        <item m="1" x="409"/>
        <item m="1" x="282"/>
        <item m="1" x="306"/>
        <item m="1" x="267"/>
        <item m="1" x="351"/>
        <item m="1" x="143"/>
        <item m="1" x="369"/>
        <item m="1" x="169"/>
        <item m="1" x="336"/>
        <item m="1" x="128"/>
        <item m="1" x="92"/>
        <item m="1" x="212"/>
        <item m="1" x="318"/>
        <item m="1" x="5"/>
        <item m="1" x="119"/>
        <item m="1" x="230"/>
        <item m="1" x="344"/>
        <item m="1" x="29"/>
        <item m="1" x="135"/>
        <item m="1" x="199"/>
        <item m="1" x="312"/>
        <item m="1" x="424"/>
        <item m="1" x="111"/>
        <item m="1" x="390"/>
        <item m="1" x="231"/>
        <item m="1" x="72"/>
        <item m="1" x="337"/>
        <item m="1" x="181"/>
        <item m="1" x="23"/>
        <item m="1" x="292"/>
        <item m="1" x="136"/>
        <item m="1" x="410"/>
        <item m="1" x="245"/>
        <item m="1" x="87"/>
        <item m="1" x="364"/>
        <item m="1" x="205"/>
        <item m="1" x="48"/>
        <item m="1" x="319"/>
        <item m="1" x="156"/>
        <item m="1" x="432"/>
        <item m="1" x="268"/>
        <item m="1" x="56"/>
        <item m="1" x="329"/>
        <item m="1" x="174"/>
        <item m="1" x="12"/>
        <item m="1" x="283"/>
        <item m="1" x="124"/>
        <item m="1" x="404"/>
        <item m="1" x="352"/>
        <item m="1" x="246"/>
        <item m="1" x="194"/>
        <item m="1" x="88"/>
        <item m="1" x="38"/>
        <item m="1" x="365"/>
        <item m="1" x="300"/>
        <item m="1" x="200"/>
        <item m="1" x="144"/>
        <item m="1" x="42"/>
        <item m="1" x="415"/>
        <item m="1" x="313"/>
        <item m="1" x="206"/>
        <item m="1" x="157"/>
        <item m="1" x="49"/>
        <item m="1" x="433"/>
        <item m="1" x="320"/>
        <item m="1" x="269"/>
        <item m="1" x="158"/>
        <item m="1" x="104"/>
        <item m="1" x="434"/>
        <item m="1" x="381"/>
        <item m="1" x="270"/>
        <item m="1" x="221"/>
        <item m="1" x="120"/>
        <item m="1" x="64"/>
        <item m="1" x="396"/>
        <item m="1" x="338"/>
        <item m="1" x="235"/>
        <item m="1" x="182"/>
        <item m="1" x="76"/>
        <item m="1" x="18"/>
        <item m="1" x="345"/>
        <item m="1" x="288"/>
        <item m="1" x="187"/>
        <item m="1" x="129"/>
        <item m="1" x="30"/>
        <item m="1" x="353"/>
        <item m="1" x="301"/>
        <item m="1" x="195"/>
        <item m="1" x="145"/>
        <item m="1" x="39"/>
        <item m="1" x="416"/>
        <item m="1" x="302"/>
        <item m="1" x="250"/>
        <item m="1" x="146"/>
        <item m="1" x="93"/>
        <item m="1" x="417"/>
        <item m="1" x="370"/>
        <item x="1"/>
        <item m="1" x="425"/>
        <item m="1" x="213"/>
        <item m="1" x="376"/>
        <item m="1" x="105"/>
        <item m="1" x="262"/>
        <item m="1" x="52"/>
        <item m="1" x="217"/>
        <item m="1" x="382"/>
        <item m="1" x="106"/>
        <item m="1" x="324"/>
        <item m="1" x="57"/>
        <item m="1" x="222"/>
        <item m="1" x="377"/>
        <item m="1" x="163"/>
        <item m="1" x="325"/>
        <item m="1" x="58"/>
        <item m="1" x="218"/>
        <item m="1" x="6"/>
        <item m="1" x="170"/>
        <item m="1" x="330"/>
        <item m="1" x="59"/>
        <item m="1" x="276"/>
        <item m="1" x="13"/>
        <item m="1" x="175"/>
        <item m="1" x="339"/>
        <item m="1" x="65"/>
        <item m="1" x="284"/>
        <item m="1" x="19"/>
        <item m="1" x="183"/>
        <item m="1" x="340"/>
        <item m="1" x="125"/>
        <item m="1" x="289"/>
        <item m="1" x="24"/>
        <item m="1" x="184"/>
        <item m="1" x="400"/>
        <item m="1" x="130"/>
        <item m="1" x="293"/>
        <item m="1" x="20"/>
        <item m="1" x="236"/>
        <item m="1" x="401"/>
        <item m="1" x="131"/>
        <item m="1" x="290"/>
        <item m="1" x="77"/>
        <item m="1" x="241"/>
        <item m="1" x="405"/>
        <item m="1" x="132"/>
        <item m="1" x="354"/>
        <item m="1" x="83"/>
        <item m="1" x="247"/>
        <item m="1" x="411"/>
        <item m="1" x="137"/>
        <item m="1" x="360"/>
        <item m="1" x="89"/>
        <item m="1" x="251"/>
        <item m="1" x="412"/>
        <item m="1" x="201"/>
        <item m="1" x="366"/>
        <item m="1" x="94"/>
        <item m="1" x="252"/>
        <item m="1" x="43"/>
        <item m="1" x="207"/>
        <item m="1" x="371"/>
        <item m="1" x="90"/>
        <item m="1" x="307"/>
        <item m="1" x="44"/>
        <item m="1" x="208"/>
        <item m="1" x="367"/>
        <item m="1" x="150"/>
        <item m="1" x="314"/>
        <item m="1" x="50"/>
        <item m="1" x="209"/>
        <item m="1" x="426"/>
        <item m="1" x="159"/>
        <item m="1" x="321"/>
        <item m="1" x="53"/>
        <item m="1" x="214"/>
        <item m="1" x="435"/>
        <item m="1" x="164"/>
        <item m="1" x="326"/>
        <item m="1" x="54"/>
        <item m="1" x="271"/>
        <item m="1" x="7"/>
        <item m="1" x="171"/>
        <item m="1" x="327"/>
        <item m="1" x="112"/>
        <item m="1" x="277"/>
        <item m="1" x="14"/>
        <item m="1" x="165"/>
        <item m="1" x="383"/>
        <item m="1" x="113"/>
        <item m="1" x="278"/>
        <item m="1" x="8"/>
        <item m="1" x="223"/>
        <item m="1" x="391"/>
        <item m="1" x="121"/>
        <item m="1" x="279"/>
        <item m="1" x="66"/>
        <item m="1" x="232"/>
        <item m="1" x="397"/>
        <item x="2"/>
        <item m="1" x="202"/>
        <item m="1" x="285"/>
        <item m="1" x="418"/>
        <item m="1" x="73"/>
        <item m="1" x="151"/>
        <item m="1" x="237"/>
        <item m="1" x="315"/>
        <item m="1" x="402"/>
        <item m="1" x="45"/>
        <item m="1" x="126"/>
        <item m="1" x="255"/>
        <item m="1" x="346"/>
        <item m="1" x="427"/>
        <item m="1" x="78"/>
        <item m="1" x="160"/>
        <item m="1" x="242"/>
        <item m="1" x="316"/>
        <item m="1" x="403"/>
        <item m="1" x="98"/>
        <item m="1" x="188"/>
        <item m="1" x="263"/>
        <item m="1" x="355"/>
        <item m="1" x="436"/>
        <item m="1" x="84"/>
        <item m="1" x="166"/>
        <item m="1" x="238"/>
        <item m="1" x="322"/>
        <item m="1" x="25"/>
        <item m="1" x="107"/>
        <item m="1" x="189"/>
        <item m="1" x="272"/>
        <item m="1" x="356"/>
        <item m="1" x="9"/>
        <item m="1" x="79"/>
        <item m="1" x="167"/>
        <item m="1" x="294"/>
        <item m="1" x="384"/>
        <item m="1" x="31"/>
        <item m="1" x="114"/>
        <item m="1" x="196"/>
        <item m="1" x="280"/>
        <item m="1" x="357"/>
        <item m="1" x="10"/>
        <item m="1" x="138"/>
        <item m="1" x="224"/>
        <item m="1" x="303"/>
        <item m="1" x="392"/>
        <item m="1" x="40"/>
        <item m="1" x="122"/>
        <item m="1" x="203"/>
        <item m="1" x="273"/>
        <item m="1" x="361"/>
        <item m="1" x="60"/>
        <item m="1" x="147"/>
        <item m="1" x="225"/>
        <item m="1" x="308"/>
        <item m="1" x="393"/>
        <item m="1" x="46"/>
        <item m="1" x="115"/>
        <item m="1" x="204"/>
        <item m="1" x="331"/>
        <item m="1" x="419"/>
        <item m="1" x="67"/>
        <item m="1" x="152"/>
        <item m="1" x="233"/>
        <item m="1" x="317"/>
        <item m="1" x="394"/>
        <item m="1" x="47"/>
        <item m="1" x="176"/>
        <item m="1" x="256"/>
        <item m="1" x="341"/>
        <item m="1" x="428"/>
        <item m="1" x="74"/>
        <item m="1" x="161"/>
        <item m="1" x="239"/>
        <item m="1" x="309"/>
        <item m="1" x="398"/>
        <item m="1" x="95"/>
        <item m="1" x="185"/>
        <item m="1" x="257"/>
        <item m="1" x="347"/>
        <item m="1" x="429"/>
        <item m="1" x="80"/>
        <item m="1" x="153"/>
        <item m="1" x="240"/>
        <item m="1" x="372"/>
        <item m="1" x="26"/>
        <item m="1" x="99"/>
        <item m="1" x="190"/>
        <item m="1" x="264"/>
        <item m="1" x="358"/>
        <item m="1" x="430"/>
        <item m="1" x="81"/>
        <item m="1" x="215"/>
        <item m="1" x="295"/>
        <item m="1" x="378"/>
        <item m="1" x="32"/>
        <item m="1" x="108"/>
        <item m="1" x="197"/>
        <item h="1" x="3"/>
        <item m="1" x="348"/>
        <item m="1" x="437"/>
        <item m="1" x="133"/>
        <item m="1" x="219"/>
        <item m="1" x="296"/>
        <item m="1" x="385"/>
        <item m="1" x="33"/>
        <item m="1" x="116"/>
        <item m="1" x="191"/>
        <item m="1" x="274"/>
        <item m="1" x="406"/>
        <item m="1" x="61"/>
        <item m="1" x="139"/>
        <item m="1" x="226"/>
        <item m="1" x="304"/>
        <item m="1" x="395"/>
        <item m="1" x="34"/>
        <item m="1" x="117"/>
        <item m="1" x="248"/>
        <item m="1" x="332"/>
        <item m="1" x="413"/>
        <item m="1" x="68"/>
        <item m="1" x="148"/>
        <item m="1" x="234"/>
        <item m="1" x="310"/>
        <item m="1" x="386"/>
        <item m="1" x="41"/>
        <item m="1" x="172"/>
        <item m="1" x="253"/>
        <item m="1" x="333"/>
        <item m="1" x="420"/>
        <item m="1" x="69"/>
        <item m="1" x="154"/>
        <item m="1" x="227"/>
        <item m="1" x="311"/>
        <item m="1" x="15"/>
        <item m="1" x="96"/>
        <item m="1" x="177"/>
        <item m="1" x="258"/>
        <item m="1" x="342"/>
        <item m="1" x="431"/>
        <item m="1" x="70"/>
        <item m="1" x="155"/>
        <item m="1" x="286"/>
        <item m="1" x="373"/>
        <item m="1" x="21"/>
        <item m="1" x="100"/>
        <item m="1" x="186"/>
        <item m="1" x="265"/>
        <item m="1" x="349"/>
        <item m="1" x="421"/>
        <item m="1" x="75"/>
        <item m="1" x="210"/>
        <item m="1" x="291"/>
        <item m="1" x="374"/>
        <item m="1" x="27"/>
        <item m="1" x="101"/>
        <item m="1" x="192"/>
        <item m="1" x="259"/>
        <item m="1" x="350"/>
        <item m="1" x="51"/>
        <item m="1" x="134"/>
        <item m="1" x="216"/>
        <item m="1" x="297"/>
        <item m="1" x="379"/>
        <item m="1" x="35"/>
        <item m="1" x="102"/>
        <item m="1" x="193"/>
        <item m="1" x="323"/>
        <item m="1" x="407"/>
        <item m="1" x="55"/>
        <item m="1" x="140"/>
        <item m="1" x="220"/>
        <item m="1" x="305"/>
        <item m="1" x="387"/>
        <item m="1" x="28"/>
        <item m="1" x="109"/>
        <item m="1" x="243"/>
        <item m="1" x="328"/>
        <item m="1" x="408"/>
        <item m="1" x="62"/>
        <item m="1" x="141"/>
        <item m="1" x="228"/>
        <item m="1" x="298"/>
        <item m="1" x="388"/>
        <item m="1" x="85"/>
        <item m="1" x="173"/>
        <item m="1" x="249"/>
        <item m="1" x="334"/>
        <item m="1" x="414"/>
        <item m="1" x="71"/>
        <item m="1" x="142"/>
        <item m="1" x="229"/>
        <item m="1" x="362"/>
        <item m="1" x="16"/>
        <item m="1" x="91"/>
        <item m="1" x="178"/>
        <item m="1" x="254"/>
        <item m="1" x="343"/>
        <item h="1" x="4"/>
        <item m="1" x="266"/>
        <item m="1" x="63"/>
        <item m="1" x="359"/>
        <item m="1" x="149"/>
        <item m="1" x="438"/>
        <item m="1" x="281"/>
        <item m="1" x="86"/>
        <item m="1" x="368"/>
        <item m="1" x="162"/>
        <item m="1" x="17"/>
        <item m="1" x="244"/>
        <item m="1" x="97"/>
        <item m="1" x="380"/>
        <item m="1" x="179"/>
        <item m="1" x="36"/>
        <item m="1" x="260"/>
        <item m="1" x="110"/>
        <item m="1" x="335"/>
        <item m="1" x="198"/>
        <item m="1" x="422"/>
        <item m="1" x="275"/>
        <item m="1" x="123"/>
        <item m="1" x="363"/>
        <item m="1" x="211"/>
        <item m="1" x="11"/>
        <item m="1" x="287"/>
        <item m="1" x="82"/>
        <item m="1" x="375"/>
        <item m="1" x="168"/>
        <item m="1" x="22"/>
        <item m="1" x="299"/>
        <item m="1" x="103"/>
        <item m="1" x="389"/>
        <item m="1" x="180"/>
        <item m="1" x="37"/>
        <item m="1" x="261"/>
        <item m="1" x="118"/>
        <item m="1" x="399"/>
        <item x="0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6"/>
  </colFields>
  <colItems count="3">
    <i>
      <x/>
    </i>
    <i>
      <x v="1"/>
    </i>
    <i t="grand">
      <x/>
    </i>
  </colItems>
  <pageFields count="1">
    <pageField fld="88" hier="-1"/>
  </pageField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4:B26" firstHeaderRow="1" firstDataRow="1" firstDataCol="1" rowPageCount="1" colPageCount="1"/>
  <pivotFields count="8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10">
        <item h="1" x="7"/>
        <item h="1" x="8"/>
        <item h="1" x="6"/>
        <item h="1" x="2"/>
        <item h="1" x="4"/>
        <item h="1" x="3"/>
        <item h="1" x="1"/>
        <item x="5"/>
        <item x="0"/>
        <item t="default"/>
      </items>
    </pivotField>
    <pivotField axis="axisPage" multipleItemSelectionAllowed="1" showAll="0">
      <items count="10">
        <item h="1" x="7"/>
        <item h="1" x="8"/>
        <item h="1" x="6"/>
        <item h="1" x="4"/>
        <item h="1" x="0"/>
        <item h="1" x="1"/>
        <item h="1"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69">
        <item x="85"/>
        <item x="190"/>
        <item x="256"/>
        <item x="78"/>
        <item x="36"/>
        <item x="269"/>
        <item x="367"/>
        <item x="214"/>
        <item x="157"/>
        <item x="236"/>
        <item x="77"/>
        <item x="194"/>
        <item x="177"/>
        <item x="413"/>
        <item x="13"/>
        <item x="143"/>
        <item x="26"/>
        <item x="109"/>
        <item x="213"/>
        <item x="340"/>
        <item x="25"/>
        <item x="128"/>
        <item x="52"/>
        <item x="117"/>
        <item x="267"/>
        <item x="54"/>
        <item x="211"/>
        <item x="160"/>
        <item x="238"/>
        <item x="359"/>
        <item x="166"/>
        <item x="364"/>
        <item x="243"/>
        <item x="22"/>
        <item x="368"/>
        <item x="401"/>
        <item x="105"/>
        <item x="273"/>
        <item x="237"/>
        <item x="125"/>
        <item x="376"/>
        <item x="133"/>
        <item x="148"/>
        <item x="246"/>
        <item x="312"/>
        <item x="403"/>
        <item x="41"/>
        <item x="355"/>
        <item x="11"/>
        <item x="163"/>
        <item x="245"/>
        <item x="38"/>
        <item x="93"/>
        <item x="308"/>
        <item x="345"/>
        <item x="19"/>
        <item x="360"/>
        <item x="257"/>
        <item x="97"/>
        <item x="110"/>
        <item x="139"/>
        <item x="113"/>
        <item x="239"/>
        <item x="348"/>
        <item x="220"/>
        <item x="132"/>
        <item x="418"/>
        <item x="21"/>
        <item x="103"/>
        <item x="189"/>
        <item x="1"/>
        <item x="124"/>
        <item x="294"/>
        <item x="27"/>
        <item x="145"/>
        <item x="44"/>
        <item x="131"/>
        <item x="432"/>
        <item x="165"/>
        <item x="181"/>
        <item x="271"/>
        <item x="388"/>
        <item x="291"/>
        <item x="37"/>
        <item x="381"/>
        <item x="87"/>
        <item x="322"/>
        <item x="106"/>
        <item x="209"/>
        <item x="57"/>
        <item x="392"/>
        <item x="240"/>
        <item x="100"/>
        <item x="174"/>
        <item x="232"/>
        <item x="180"/>
        <item x="342"/>
        <item x="427"/>
        <item x="98"/>
        <item x="170"/>
        <item x="104"/>
        <item x="334"/>
        <item x="408"/>
        <item x="82"/>
        <item x="362"/>
        <item x="15"/>
        <item x="344"/>
        <item x="301"/>
        <item x="197"/>
        <item x="251"/>
        <item x="200"/>
        <item x="119"/>
        <item x="23"/>
        <item x="379"/>
        <item x="228"/>
        <item x="155"/>
        <item x="424"/>
        <item x="406"/>
        <item x="431"/>
        <item x="48"/>
        <item x="31"/>
        <item x="79"/>
        <item x="129"/>
        <item x="275"/>
        <item x="122"/>
        <item x="12"/>
        <item x="380"/>
        <item x="274"/>
        <item x="305"/>
        <item x="158"/>
        <item x="390"/>
        <item x="365"/>
        <item x="127"/>
        <item x="261"/>
        <item x="262"/>
        <item x="336"/>
        <item x="320"/>
        <item x="6"/>
        <item x="350"/>
        <item x="366"/>
        <item x="70"/>
        <item x="45"/>
        <item x="351"/>
        <item x="175"/>
        <item x="400"/>
        <item x="282"/>
        <item x="398"/>
        <item x="42"/>
        <item x="83"/>
        <item x="425"/>
        <item x="264"/>
        <item x="66"/>
        <item x="144"/>
        <item x="210"/>
        <item x="80"/>
        <item x="164"/>
        <item x="96"/>
        <item x="349"/>
        <item x="212"/>
        <item x="270"/>
        <item x="81"/>
        <item x="272"/>
        <item x="324"/>
        <item x="415"/>
        <item x="114"/>
        <item x="244"/>
        <item x="60"/>
        <item x="134"/>
        <item x="71"/>
        <item x="374"/>
        <item x="399"/>
        <item x="193"/>
        <item x="221"/>
        <item x="151"/>
        <item x="386"/>
        <item x="76"/>
        <item x="356"/>
        <item x="55"/>
        <item x="171"/>
        <item x="416"/>
        <item x="326"/>
        <item x="250"/>
        <item x="84"/>
        <item x="338"/>
        <item x="201"/>
        <item x="161"/>
        <item x="35"/>
        <item x="40"/>
        <item x="409"/>
        <item x="219"/>
        <item x="318"/>
        <item x="255"/>
        <item x="383"/>
        <item x="405"/>
        <item x="346"/>
        <item x="387"/>
        <item x="126"/>
        <item x="316"/>
        <item x="333"/>
        <item x="426"/>
        <item x="258"/>
        <item x="302"/>
        <item x="10"/>
        <item x="423"/>
        <item x="49"/>
        <item x="430"/>
        <item x="433"/>
        <item x="315"/>
        <item x="69"/>
        <item x="123"/>
        <item x="218"/>
        <item x="420"/>
        <item x="304"/>
        <item x="229"/>
        <item x="389"/>
        <item x="24"/>
        <item x="186"/>
        <item x="18"/>
        <item x="118"/>
        <item x="227"/>
        <item x="153"/>
        <item x="156"/>
        <item x="172"/>
        <item x="384"/>
        <item x="33"/>
        <item x="314"/>
        <item x="347"/>
        <item x="404"/>
        <item x="332"/>
        <item x="56"/>
        <item x="247"/>
        <item x="63"/>
        <item x="341"/>
        <item x="363"/>
        <item x="394"/>
        <item x="343"/>
        <item x="92"/>
        <item x="167"/>
        <item x="325"/>
        <item x="226"/>
        <item x="168"/>
        <item x="352"/>
        <item x="329"/>
        <item x="68"/>
        <item x="141"/>
        <item x="2"/>
        <item x="67"/>
        <item x="150"/>
        <item x="137"/>
        <item x="395"/>
        <item x="169"/>
        <item x="75"/>
        <item x="284"/>
        <item x="65"/>
        <item x="154"/>
        <item x="136"/>
        <item x="354"/>
        <item x="179"/>
        <item x="28"/>
        <item x="393"/>
        <item x="203"/>
        <item x="182"/>
        <item x="4"/>
        <item x="259"/>
        <item x="140"/>
        <item x="73"/>
        <item x="208"/>
        <item x="311"/>
        <item x="202"/>
        <item x="191"/>
        <item x="292"/>
        <item x="183"/>
        <item x="417"/>
        <item x="184"/>
        <item x="215"/>
        <item x="64"/>
        <item x="290"/>
        <item x="230"/>
        <item x="235"/>
        <item x="192"/>
        <item x="371"/>
        <item x="233"/>
        <item x="53"/>
        <item x="331"/>
        <item x="223"/>
        <item x="90"/>
        <item x="51"/>
        <item x="8"/>
        <item x="138"/>
        <item x="207"/>
        <item x="188"/>
        <item x="185"/>
        <item x="101"/>
        <item x="378"/>
        <item x="375"/>
        <item x="310"/>
        <item x="234"/>
        <item x="266"/>
        <item x="91"/>
        <item x="382"/>
        <item x="327"/>
        <item x="61"/>
        <item x="309"/>
        <item x="298"/>
        <item x="296"/>
        <item x="120"/>
        <item x="252"/>
        <item x="299"/>
        <item x="396"/>
        <item x="412"/>
        <item x="306"/>
        <item x="217"/>
        <item x="196"/>
        <item x="373"/>
        <item x="278"/>
        <item x="108"/>
        <item x="295"/>
        <item x="293"/>
        <item x="253"/>
        <item x="328"/>
        <item x="281"/>
        <item x="225"/>
        <item x="89"/>
        <item x="224"/>
        <item x="47"/>
        <item x="307"/>
        <item x="391"/>
        <item x="288"/>
        <item x="317"/>
        <item x="29"/>
        <item x="121"/>
        <item x="283"/>
        <item x="422"/>
        <item x="206"/>
        <item x="195"/>
        <item x="280"/>
        <item x="268"/>
        <item x="99"/>
        <item x="205"/>
        <item x="414"/>
        <item x="411"/>
        <item x="14"/>
        <item x="287"/>
        <item x="421"/>
        <item x="46"/>
        <item x="95"/>
        <item x="419"/>
        <item x="173"/>
        <item x="146"/>
        <item x="107"/>
        <item x="286"/>
        <item x="62"/>
        <item x="222"/>
        <item x="277"/>
        <item x="17"/>
        <item x="241"/>
        <item x="88"/>
        <item x="410"/>
        <item x="7"/>
        <item x="407"/>
        <item x="249"/>
        <item x="204"/>
        <item x="339"/>
        <item x="429"/>
        <item x="397"/>
        <item x="297"/>
        <item x="162"/>
        <item x="313"/>
        <item x="152"/>
        <item x="59"/>
        <item x="402"/>
        <item x="276"/>
        <item x="254"/>
        <item x="285"/>
        <item x="300"/>
        <item x="263"/>
        <item x="370"/>
        <item x="32"/>
        <item x="231"/>
        <item x="94"/>
        <item x="39"/>
        <item x="198"/>
        <item x="50"/>
        <item x="385"/>
        <item x="361"/>
        <item x="337"/>
        <item x="112"/>
        <item x="72"/>
        <item x="242"/>
        <item x="428"/>
        <item x="199"/>
        <item x="74"/>
        <item x="358"/>
        <item x="0"/>
        <item x="357"/>
        <item x="372"/>
        <item x="319"/>
        <item x="159"/>
        <item x="34"/>
        <item x="116"/>
        <item x="135"/>
        <item x="142"/>
        <item x="323"/>
        <item x="265"/>
        <item x="321"/>
        <item x="102"/>
        <item x="147"/>
        <item x="303"/>
        <item x="3"/>
        <item x="279"/>
        <item x="353"/>
        <item x="330"/>
        <item x="335"/>
        <item x="111"/>
        <item x="149"/>
        <item x="260"/>
        <item x="30"/>
        <item x="130"/>
        <item x="115"/>
        <item x="43"/>
        <item x="58"/>
        <item x="369"/>
        <item x="20"/>
        <item x="248"/>
        <item x="176"/>
        <item x="16"/>
        <item x="86"/>
        <item x="216"/>
        <item x="9"/>
        <item x="178"/>
        <item x="377"/>
        <item x="187"/>
        <item x="5"/>
        <item x="289"/>
        <item m="1" x="574"/>
        <item m="1" x="578"/>
        <item m="1" x="755"/>
        <item m="1" x="547"/>
        <item m="1" x="636"/>
        <item m="1" x="717"/>
        <item m="1" x="852"/>
        <item m="1" x="434"/>
        <item m="1" x="825"/>
        <item m="1" x="598"/>
        <item m="1" x="659"/>
        <item m="1" x="495"/>
        <item m="1" x="453"/>
        <item m="1" x="762"/>
        <item m="1" x="656"/>
        <item m="1" x="622"/>
        <item m="1" x="599"/>
        <item m="1" x="687"/>
        <item m="1" x="643"/>
        <item m="1" x="707"/>
        <item m="1" x="496"/>
        <item m="1" x="475"/>
        <item m="1" x="720"/>
        <item m="1" x="573"/>
        <item m="1" x="470"/>
        <item m="1" x="552"/>
        <item m="1" x="519"/>
        <item m="1" x="644"/>
        <item m="1" x="700"/>
        <item m="1" x="588"/>
        <item m="1" x="625"/>
        <item m="1" x="785"/>
        <item m="1" x="534"/>
        <item m="1" x="798"/>
        <item m="1" x="671"/>
        <item m="1" x="817"/>
        <item m="1" x="781"/>
        <item m="1" x="580"/>
        <item m="1" x="565"/>
        <item m="1" x="558"/>
        <item m="1" x="838"/>
        <item m="1" x="460"/>
        <item m="1" x="787"/>
        <item m="1" x="860"/>
        <item m="1" x="583"/>
        <item m="1" x="776"/>
        <item m="1" x="764"/>
        <item m="1" x="848"/>
        <item m="1" x="463"/>
        <item m="1" x="814"/>
        <item m="1" x="571"/>
        <item m="1" x="511"/>
        <item m="1" x="435"/>
        <item m="1" x="658"/>
        <item m="1" x="614"/>
        <item m="1" x="536"/>
        <item m="1" x="701"/>
        <item m="1" x="795"/>
        <item m="1" x="823"/>
        <item m="1" x="640"/>
        <item m="1" x="835"/>
        <item m="1" x="865"/>
        <item m="1" x="467"/>
        <item m="1" x="715"/>
        <item m="1" x="692"/>
        <item m="1" x="535"/>
        <item m="1" x="638"/>
        <item m="1" x="867"/>
        <item m="1" x="591"/>
        <item m="1" x="581"/>
        <item m="1" x="621"/>
        <item m="1" x="642"/>
        <item m="1" x="437"/>
        <item m="1" x="819"/>
        <item m="1" x="841"/>
        <item m="1" x="800"/>
        <item m="1" x="537"/>
        <item m="1" x="683"/>
        <item m="1" x="501"/>
        <item m="1" x="611"/>
        <item m="1" x="479"/>
        <item m="1" x="696"/>
        <item m="1" x="836"/>
        <item m="1" x="695"/>
        <item m="1" x="703"/>
        <item m="1" x="518"/>
        <item m="1" x="758"/>
        <item m="1" x="593"/>
        <item m="1" x="772"/>
        <item m="1" x="745"/>
        <item m="1" x="815"/>
        <item m="1" x="749"/>
        <item m="1" x="812"/>
        <item m="1" x="605"/>
        <item m="1" x="806"/>
        <item m="1" x="445"/>
        <item m="1" x="606"/>
        <item m="1" x="531"/>
        <item m="1" x="442"/>
        <item m="1" x="503"/>
        <item m="1" x="561"/>
        <item m="1" x="529"/>
        <item m="1" x="694"/>
        <item m="1" x="648"/>
        <item m="1" x="483"/>
        <item m="1" x="850"/>
        <item m="1" x="610"/>
        <item m="1" x="586"/>
        <item m="1" x="822"/>
        <item m="1" x="793"/>
        <item m="1" x="569"/>
        <item m="1" x="492"/>
        <item m="1" x="660"/>
        <item m="1" x="628"/>
        <item m="1" x="491"/>
        <item m="1" x="472"/>
        <item m="1" x="448"/>
        <item m="1" x="861"/>
        <item m="1" x="612"/>
        <item m="1" x="751"/>
        <item m="1" x="584"/>
        <item m="1" x="556"/>
        <item m="1" x="549"/>
        <item m="1" x="754"/>
        <item m="1" x="718"/>
        <item m="1" x="499"/>
        <item m="1" x="740"/>
        <item m="1" x="726"/>
        <item m="1" x="592"/>
        <item m="1" x="811"/>
        <item m="1" x="657"/>
        <item m="1" x="808"/>
        <item m="1" x="575"/>
        <item m="1" x="771"/>
        <item m="1" x="763"/>
        <item m="1" x="541"/>
        <item m="1" x="737"/>
        <item m="1" x="704"/>
        <item m="1" x="792"/>
        <item m="1" x="677"/>
        <item m="1" x="526"/>
        <item m="1" x="630"/>
        <item m="1" x="686"/>
        <item m="1" x="779"/>
        <item m="1" x="783"/>
        <item m="1" x="667"/>
        <item m="1" x="733"/>
        <item m="1" x="820"/>
        <item m="1" x="775"/>
        <item m="1" x="525"/>
        <item m="1" x="777"/>
        <item m="1" x="450"/>
        <item m="1" x="553"/>
        <item m="1" x="633"/>
        <item m="1" x="723"/>
        <item m="1" x="576"/>
        <item m="1" x="712"/>
        <item m="1" x="722"/>
        <item m="1" x="603"/>
        <item m="1" x="476"/>
        <item m="1" x="842"/>
        <item m="1" x="669"/>
        <item m="1" x="721"/>
        <item m="1" x="829"/>
        <item m="1" x="742"/>
        <item m="1" x="708"/>
        <item m="1" x="809"/>
        <item m="1" x="587"/>
        <item m="1" x="562"/>
        <item m="1" x="542"/>
        <item m="1" x="854"/>
        <item m="1" x="548"/>
        <item m="1" x="689"/>
        <item m="1" x="554"/>
        <item m="1" x="461"/>
        <item m="1" x="679"/>
        <item m="1" x="682"/>
        <item m="1" x="859"/>
        <item m="1" x="863"/>
        <item m="1" x="693"/>
        <item m="1" x="469"/>
        <item m="1" x="572"/>
        <item m="1" x="760"/>
        <item m="1" x="833"/>
        <item m="1" x="706"/>
        <item m="1" x="768"/>
        <item m="1" x="595"/>
        <item m="1" x="674"/>
        <item m="1" x="719"/>
        <item m="1" x="609"/>
        <item m="1" x="506"/>
        <item m="1" x="637"/>
        <item m="1" x="761"/>
        <item m="1" x="673"/>
        <item m="1" x="685"/>
        <item m="1" x="855"/>
        <item m="1" x="857"/>
        <item m="1" x="600"/>
        <item m="1" x="486"/>
        <item m="1" x="849"/>
        <item m="1" x="616"/>
        <item m="1" x="487"/>
        <item m="1" x="620"/>
        <item m="1" x="697"/>
        <item m="1" x="711"/>
        <item m="1" x="853"/>
        <item m="1" x="688"/>
        <item m="1" x="608"/>
        <item m="1" x="780"/>
        <item m="1" x="579"/>
        <item m="1" x="847"/>
        <item m="1" x="725"/>
        <item m="1" x="839"/>
        <item m="1" x="451"/>
        <item m="1" x="631"/>
        <item m="1" x="794"/>
        <item m="1" x="590"/>
        <item m="1" x="634"/>
        <item m="1" x="734"/>
        <item m="1" x="484"/>
        <item m="1" x="807"/>
        <item m="1" x="502"/>
        <item m="1" x="443"/>
        <item m="1" x="676"/>
        <item m="1" x="653"/>
        <item m="1" x="731"/>
        <item m="1" x="635"/>
        <item m="1" x="441"/>
        <item m="1" x="744"/>
        <item m="1" x="797"/>
        <item m="1" x="864"/>
        <item m="1" x="626"/>
        <item m="1" x="663"/>
        <item m="1" x="627"/>
        <item m="1" x="805"/>
        <item m="1" x="748"/>
        <item m="1" x="702"/>
        <item m="1" x="488"/>
        <item m="1" x="585"/>
        <item m="1" x="724"/>
        <item m="1" x="446"/>
        <item m="1" x="845"/>
        <item m="1" x="494"/>
        <item m="1" x="607"/>
        <item m="1" x="851"/>
        <item m="1" x="821"/>
        <item m="1" x="544"/>
        <item m="1" x="832"/>
        <item m="1" x="666"/>
        <item m="1" x="670"/>
        <item m="1" x="462"/>
        <item m="1" x="444"/>
        <item m="1" x="729"/>
        <item m="1" x="843"/>
        <item m="1" x="478"/>
        <item m="1" x="747"/>
        <item m="1" x="647"/>
        <item m="1" x="543"/>
        <item m="1" x="655"/>
        <item m="1" x="481"/>
        <item m="1" x="632"/>
        <item m="1" x="752"/>
        <item m="1" x="661"/>
        <item m="1" x="710"/>
        <item m="1" x="514"/>
        <item m="1" x="862"/>
        <item m="1" x="735"/>
        <item m="1" x="866"/>
        <item m="1" x="649"/>
        <item m="1" x="824"/>
        <item m="1" x="678"/>
        <item m="1" x="523"/>
        <item m="1" x="840"/>
        <item m="1" x="828"/>
        <item m="1" x="750"/>
        <item m="1" x="471"/>
        <item m="1" x="455"/>
        <item m="1" x="757"/>
        <item m="1" x="560"/>
        <item m="1" x="617"/>
        <item m="1" x="816"/>
        <item m="1" x="545"/>
        <item m="1" x="489"/>
        <item m="1" x="813"/>
        <item m="1" x="705"/>
        <item m="1" x="830"/>
        <item m="1" x="786"/>
        <item m="1" x="728"/>
        <item m="1" x="468"/>
        <item m="1" x="539"/>
        <item m="1" x="804"/>
        <item m="1" x="639"/>
        <item m="1" x="449"/>
        <item m="1" x="567"/>
        <item m="1" x="452"/>
        <item m="1" x="770"/>
        <item m="1" x="858"/>
        <item m="1" x="530"/>
        <item m="1" x="527"/>
        <item m="1" x="466"/>
        <item m="1" x="540"/>
        <item m="1" x="778"/>
        <item m="1" x="810"/>
        <item m="1" x="594"/>
        <item m="1" x="456"/>
        <item m="1" x="790"/>
        <item m="1" x="690"/>
        <item m="1" x="597"/>
        <item m="1" x="739"/>
        <item m="1" x="546"/>
        <item m="1" x="796"/>
        <item m="1" x="818"/>
        <item m="1" x="510"/>
        <item m="1" x="559"/>
        <item m="1" x="555"/>
        <item m="1" x="532"/>
        <item m="1" x="459"/>
        <item m="1" x="538"/>
        <item m="1" x="457"/>
        <item m="1" x="662"/>
        <item m="1" x="844"/>
        <item m="1" x="684"/>
        <item m="1" x="551"/>
        <item m="1" x="774"/>
        <item m="1" x="473"/>
        <item m="1" x="521"/>
        <item m="1" x="438"/>
        <item m="1" x="436"/>
        <item m="1" x="773"/>
        <item m="1" x="465"/>
        <item m="1" x="513"/>
        <item m="1" x="629"/>
        <item m="1" x="736"/>
        <item m="1" x="826"/>
        <item m="1" x="533"/>
        <item m="1" x="568"/>
        <item m="1" x="675"/>
        <item m="1" x="490"/>
        <item m="1" x="756"/>
        <item m="1" x="474"/>
        <item m="1" x="741"/>
        <item m="1" x="500"/>
        <item m="1" x="464"/>
        <item m="1" x="732"/>
        <item m="1" x="524"/>
        <item m="1" x="512"/>
        <item m="1" x="563"/>
        <item m="1" x="550"/>
        <item m="1" x="651"/>
        <item m="1" x="515"/>
        <item m="1" x="664"/>
        <item m="1" x="650"/>
        <item m="1" x="618"/>
        <item m="1" x="596"/>
        <item m="1" x="613"/>
        <item m="1" x="498"/>
        <item m="1" x="447"/>
        <item m="1" x="699"/>
        <item m="1" x="509"/>
        <item m="1" x="589"/>
        <item m="1" x="619"/>
        <item m="1" x="856"/>
        <item m="1" x="454"/>
        <item m="1" x="789"/>
        <item m="1" x="837"/>
        <item m="1" x="504"/>
        <item m="1" x="803"/>
        <item m="1" x="517"/>
        <item m="1" x="485"/>
        <item m="1" x="799"/>
        <item m="1" x="458"/>
        <item m="1" x="652"/>
        <item m="1" x="615"/>
        <item m="1" x="624"/>
        <item m="1" x="691"/>
        <item m="1" x="782"/>
        <item m="1" x="802"/>
        <item m="1" x="654"/>
        <item m="1" x="791"/>
        <item m="1" x="746"/>
        <item m="1" x="769"/>
        <item m="1" x="480"/>
        <item m="1" x="528"/>
        <item m="1" x="738"/>
        <item m="1" x="570"/>
        <item m="1" x="604"/>
        <item m="1" x="713"/>
        <item m="1" x="557"/>
        <item m="1" x="582"/>
        <item m="1" x="645"/>
        <item m="1" x="801"/>
        <item m="1" x="672"/>
        <item m="1" x="493"/>
        <item m="1" x="784"/>
        <item m="1" x="564"/>
        <item m="1" x="646"/>
        <item m="1" x="709"/>
        <item m="1" x="665"/>
        <item m="1" x="482"/>
        <item m="1" x="505"/>
        <item m="1" x="730"/>
        <item m="1" x="759"/>
        <item m="1" x="440"/>
        <item m="1" x="827"/>
        <item m="1" x="508"/>
        <item m="1" x="766"/>
        <item m="1" x="846"/>
        <item m="1" x="497"/>
        <item m="1" x="727"/>
        <item m="1" x="788"/>
        <item m="1" x="601"/>
        <item m="1" x="753"/>
        <item m="1" x="698"/>
        <item m="1" x="520"/>
        <item m="1" x="668"/>
        <item m="1" x="477"/>
        <item m="1" x="765"/>
        <item m="1" x="716"/>
        <item m="1" x="522"/>
        <item m="1" x="831"/>
        <item m="1" x="439"/>
        <item m="1" x="602"/>
        <item m="1" x="834"/>
        <item m="1" x="577"/>
        <item m="1" x="566"/>
        <item m="1" x="641"/>
        <item m="1" x="767"/>
        <item m="1" x="623"/>
        <item m="1" x="516"/>
        <item m="1" x="743"/>
        <item m="1" x="507"/>
        <item m="1" x="681"/>
        <item m="1" x="680"/>
        <item m="1" x="714"/>
        <item t="default"/>
      </items>
    </pivotField>
    <pivotField dataField="1" showAll="0" defaultSubtotal="0"/>
    <pivotField showAll="0"/>
    <pivotField numFmtId="1" showAll="0"/>
    <pivotField numFmtId="1" showAll="0"/>
    <pivotField numFmtId="1" showAll="0"/>
    <pivotField showAll="0"/>
    <pivotField showAll="0"/>
    <pivotField numFmtId="1" showAll="0"/>
  </pivotFields>
  <rowFields count="1">
    <field x="80"/>
  </rowFields>
  <rowItems count="22">
    <i>
      <x v="45"/>
    </i>
    <i>
      <x v="58"/>
    </i>
    <i>
      <x v="109"/>
    </i>
    <i>
      <x v="125"/>
    </i>
    <i>
      <x v="142"/>
    </i>
    <i>
      <x v="166"/>
    </i>
    <i>
      <x v="167"/>
    </i>
    <i>
      <x v="177"/>
    </i>
    <i>
      <x v="200"/>
    </i>
    <i>
      <x v="203"/>
    </i>
    <i>
      <x v="218"/>
    </i>
    <i>
      <x v="286"/>
    </i>
    <i>
      <x v="320"/>
    </i>
    <i>
      <x v="350"/>
    </i>
    <i>
      <x v="363"/>
    </i>
    <i>
      <x v="372"/>
    </i>
    <i>
      <x v="377"/>
    </i>
    <i>
      <x v="391"/>
    </i>
    <i>
      <x v="395"/>
    </i>
    <i>
      <x v="402"/>
    </i>
    <i>
      <x v="408"/>
    </i>
    <i t="grand">
      <x/>
    </i>
  </rowItems>
  <colItems count="1">
    <i/>
  </colItems>
  <pageFields count="1">
    <pageField fld="14" hier="-1"/>
  </pageFields>
  <dataFields count="1">
    <dataField name="Average of sale_price" fld="81" subtotal="average" baseField="79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4:E15" firstHeaderRow="1" firstDataRow="3" firstDataCol="1" rowPageCount="1" colPageCount="1"/>
  <pivotFields count="89">
    <pivotField dataField="1" showAll="0"/>
    <pivotField showAll="0">
      <items count="16">
        <item x="1"/>
        <item x="11"/>
        <item x="10"/>
        <item x="13"/>
        <item x="3"/>
        <item x="0"/>
        <item x="4"/>
        <item x="9"/>
        <item x="14"/>
        <item x="8"/>
        <item x="6"/>
        <item x="5"/>
        <item x="7"/>
        <item x="1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7"/>
        <item x="8"/>
        <item x="6"/>
        <item x="2"/>
        <item x="4"/>
        <item x="3"/>
        <item x="1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numFmtId="1" showAll="0"/>
    <pivotField numFmtId="1" showAll="0"/>
    <pivotField numFmtId="1" showAll="0"/>
    <pivotField axis="axisCol" showAll="0">
      <items count="3">
        <item x="0"/>
        <item x="1"/>
        <item t="default"/>
      </items>
    </pivotField>
    <pivotField showAll="0"/>
    <pivotField axis="axisPage" numFmtId="1" multipleItemSelectionAllowed="1" showAll="0" defaultSubtotal="0">
      <items count="439">
        <item m="1" x="127"/>
        <item m="1" x="423"/>
        <item m="1" x="409"/>
        <item m="1" x="282"/>
        <item m="1" x="306"/>
        <item m="1" x="267"/>
        <item m="1" x="351"/>
        <item m="1" x="143"/>
        <item m="1" x="369"/>
        <item m="1" x="169"/>
        <item m="1" x="336"/>
        <item m="1" x="128"/>
        <item m="1" x="92"/>
        <item m="1" x="212"/>
        <item m="1" x="318"/>
        <item m="1" x="5"/>
        <item m="1" x="119"/>
        <item m="1" x="230"/>
        <item m="1" x="344"/>
        <item m="1" x="29"/>
        <item m="1" x="135"/>
        <item m="1" x="199"/>
        <item m="1" x="312"/>
        <item m="1" x="424"/>
        <item m="1" x="111"/>
        <item m="1" x="390"/>
        <item m="1" x="231"/>
        <item m="1" x="72"/>
        <item m="1" x="337"/>
        <item m="1" x="181"/>
        <item m="1" x="23"/>
        <item m="1" x="292"/>
        <item m="1" x="136"/>
        <item m="1" x="410"/>
        <item m="1" x="245"/>
        <item m="1" x="87"/>
        <item m="1" x="364"/>
        <item m="1" x="205"/>
        <item m="1" x="48"/>
        <item m="1" x="319"/>
        <item m="1" x="156"/>
        <item m="1" x="432"/>
        <item m="1" x="268"/>
        <item m="1" x="56"/>
        <item m="1" x="329"/>
        <item m="1" x="174"/>
        <item m="1" x="12"/>
        <item m="1" x="283"/>
        <item m="1" x="124"/>
        <item m="1" x="404"/>
        <item m="1" x="352"/>
        <item m="1" x="246"/>
        <item m="1" x="194"/>
        <item m="1" x="88"/>
        <item m="1" x="38"/>
        <item m="1" x="365"/>
        <item m="1" x="300"/>
        <item m="1" x="200"/>
        <item m="1" x="144"/>
        <item m="1" x="42"/>
        <item m="1" x="415"/>
        <item m="1" x="313"/>
        <item m="1" x="206"/>
        <item m="1" x="157"/>
        <item m="1" x="49"/>
        <item m="1" x="433"/>
        <item m="1" x="320"/>
        <item m="1" x="269"/>
        <item m="1" x="158"/>
        <item m="1" x="104"/>
        <item m="1" x="434"/>
        <item m="1" x="381"/>
        <item m="1" x="270"/>
        <item m="1" x="221"/>
        <item m="1" x="120"/>
        <item m="1" x="64"/>
        <item m="1" x="396"/>
        <item m="1" x="338"/>
        <item m="1" x="235"/>
        <item m="1" x="182"/>
        <item m="1" x="76"/>
        <item m="1" x="18"/>
        <item m="1" x="345"/>
        <item m="1" x="288"/>
        <item m="1" x="187"/>
        <item m="1" x="129"/>
        <item m="1" x="30"/>
        <item m="1" x="353"/>
        <item m="1" x="301"/>
        <item m="1" x="195"/>
        <item m="1" x="145"/>
        <item m="1" x="39"/>
        <item m="1" x="416"/>
        <item m="1" x="302"/>
        <item m="1" x="250"/>
        <item m="1" x="146"/>
        <item m="1" x="93"/>
        <item m="1" x="417"/>
        <item m="1" x="370"/>
        <item x="1"/>
        <item m="1" x="425"/>
        <item m="1" x="213"/>
        <item m="1" x="376"/>
        <item m="1" x="105"/>
        <item m="1" x="262"/>
        <item m="1" x="52"/>
        <item m="1" x="217"/>
        <item m="1" x="382"/>
        <item m="1" x="106"/>
        <item m="1" x="324"/>
        <item m="1" x="57"/>
        <item m="1" x="222"/>
        <item m="1" x="377"/>
        <item m="1" x="163"/>
        <item m="1" x="325"/>
        <item m="1" x="58"/>
        <item m="1" x="218"/>
        <item m="1" x="6"/>
        <item m="1" x="170"/>
        <item m="1" x="330"/>
        <item m="1" x="59"/>
        <item m="1" x="276"/>
        <item m="1" x="13"/>
        <item m="1" x="175"/>
        <item m="1" x="339"/>
        <item m="1" x="65"/>
        <item m="1" x="284"/>
        <item m="1" x="19"/>
        <item m="1" x="183"/>
        <item m="1" x="340"/>
        <item m="1" x="125"/>
        <item m="1" x="289"/>
        <item m="1" x="24"/>
        <item m="1" x="184"/>
        <item m="1" x="400"/>
        <item m="1" x="130"/>
        <item m="1" x="293"/>
        <item m="1" x="20"/>
        <item m="1" x="236"/>
        <item m="1" x="401"/>
        <item m="1" x="131"/>
        <item m="1" x="290"/>
        <item m="1" x="77"/>
        <item m="1" x="241"/>
        <item m="1" x="405"/>
        <item m="1" x="132"/>
        <item m="1" x="354"/>
        <item m="1" x="83"/>
        <item m="1" x="247"/>
        <item m="1" x="411"/>
        <item m="1" x="137"/>
        <item m="1" x="360"/>
        <item m="1" x="89"/>
        <item m="1" x="251"/>
        <item m="1" x="412"/>
        <item m="1" x="201"/>
        <item m="1" x="366"/>
        <item m="1" x="94"/>
        <item m="1" x="252"/>
        <item m="1" x="43"/>
        <item m="1" x="207"/>
        <item m="1" x="371"/>
        <item m="1" x="90"/>
        <item m="1" x="307"/>
        <item m="1" x="44"/>
        <item m="1" x="208"/>
        <item m="1" x="367"/>
        <item m="1" x="150"/>
        <item m="1" x="314"/>
        <item m="1" x="50"/>
        <item m="1" x="209"/>
        <item m="1" x="426"/>
        <item m="1" x="159"/>
        <item m="1" x="321"/>
        <item m="1" x="53"/>
        <item m="1" x="214"/>
        <item m="1" x="435"/>
        <item m="1" x="164"/>
        <item m="1" x="326"/>
        <item m="1" x="54"/>
        <item m="1" x="271"/>
        <item m="1" x="7"/>
        <item m="1" x="171"/>
        <item m="1" x="327"/>
        <item m="1" x="112"/>
        <item m="1" x="277"/>
        <item m="1" x="14"/>
        <item m="1" x="165"/>
        <item m="1" x="383"/>
        <item m="1" x="113"/>
        <item m="1" x="278"/>
        <item m="1" x="8"/>
        <item m="1" x="223"/>
        <item m="1" x="391"/>
        <item m="1" x="121"/>
        <item m="1" x="279"/>
        <item m="1" x="66"/>
        <item m="1" x="232"/>
        <item m="1" x="397"/>
        <item x="2"/>
        <item m="1" x="202"/>
        <item m="1" x="285"/>
        <item m="1" x="418"/>
        <item m="1" x="73"/>
        <item m="1" x="151"/>
        <item m="1" x="237"/>
        <item m="1" x="315"/>
        <item m="1" x="402"/>
        <item m="1" x="45"/>
        <item m="1" x="126"/>
        <item m="1" x="255"/>
        <item m="1" x="346"/>
        <item m="1" x="427"/>
        <item m="1" x="78"/>
        <item m="1" x="160"/>
        <item m="1" x="242"/>
        <item m="1" x="316"/>
        <item m="1" x="403"/>
        <item m="1" x="98"/>
        <item m="1" x="188"/>
        <item m="1" x="263"/>
        <item m="1" x="355"/>
        <item m="1" x="436"/>
        <item m="1" x="84"/>
        <item m="1" x="166"/>
        <item m="1" x="238"/>
        <item m="1" x="322"/>
        <item m="1" x="25"/>
        <item m="1" x="107"/>
        <item m="1" x="189"/>
        <item m="1" x="272"/>
        <item m="1" x="356"/>
        <item m="1" x="9"/>
        <item m="1" x="79"/>
        <item m="1" x="167"/>
        <item m="1" x="294"/>
        <item m="1" x="384"/>
        <item m="1" x="31"/>
        <item m="1" x="114"/>
        <item m="1" x="196"/>
        <item m="1" x="280"/>
        <item m="1" x="357"/>
        <item m="1" x="10"/>
        <item m="1" x="138"/>
        <item m="1" x="224"/>
        <item m="1" x="303"/>
        <item m="1" x="392"/>
        <item m="1" x="40"/>
        <item m="1" x="122"/>
        <item m="1" x="203"/>
        <item m="1" x="273"/>
        <item m="1" x="361"/>
        <item m="1" x="60"/>
        <item m="1" x="147"/>
        <item m="1" x="225"/>
        <item m="1" x="308"/>
        <item m="1" x="393"/>
        <item m="1" x="46"/>
        <item m="1" x="115"/>
        <item m="1" x="204"/>
        <item m="1" x="331"/>
        <item m="1" x="419"/>
        <item m="1" x="67"/>
        <item m="1" x="152"/>
        <item m="1" x="233"/>
        <item m="1" x="317"/>
        <item m="1" x="394"/>
        <item m="1" x="47"/>
        <item m="1" x="176"/>
        <item m="1" x="256"/>
        <item m="1" x="341"/>
        <item m="1" x="428"/>
        <item m="1" x="74"/>
        <item m="1" x="161"/>
        <item m="1" x="239"/>
        <item m="1" x="309"/>
        <item m="1" x="398"/>
        <item m="1" x="95"/>
        <item m="1" x="185"/>
        <item m="1" x="257"/>
        <item m="1" x="347"/>
        <item m="1" x="429"/>
        <item m="1" x="80"/>
        <item m="1" x="153"/>
        <item m="1" x="240"/>
        <item m="1" x="372"/>
        <item m="1" x="26"/>
        <item m="1" x="99"/>
        <item m="1" x="190"/>
        <item m="1" x="264"/>
        <item m="1" x="358"/>
        <item m="1" x="430"/>
        <item m="1" x="81"/>
        <item m="1" x="215"/>
        <item m="1" x="295"/>
        <item m="1" x="378"/>
        <item m="1" x="32"/>
        <item m="1" x="108"/>
        <item m="1" x="197"/>
        <item h="1" x="3"/>
        <item m="1" x="348"/>
        <item m="1" x="437"/>
        <item m="1" x="133"/>
        <item m="1" x="219"/>
        <item m="1" x="296"/>
        <item m="1" x="385"/>
        <item m="1" x="33"/>
        <item m="1" x="116"/>
        <item m="1" x="191"/>
        <item m="1" x="274"/>
        <item m="1" x="406"/>
        <item m="1" x="61"/>
        <item m="1" x="139"/>
        <item m="1" x="226"/>
        <item m="1" x="304"/>
        <item m="1" x="395"/>
        <item m="1" x="34"/>
        <item m="1" x="117"/>
        <item m="1" x="248"/>
        <item m="1" x="332"/>
        <item m="1" x="413"/>
        <item m="1" x="68"/>
        <item m="1" x="148"/>
        <item m="1" x="234"/>
        <item m="1" x="310"/>
        <item m="1" x="386"/>
        <item m="1" x="41"/>
        <item m="1" x="172"/>
        <item m="1" x="253"/>
        <item m="1" x="333"/>
        <item m="1" x="420"/>
        <item m="1" x="69"/>
        <item m="1" x="154"/>
        <item m="1" x="227"/>
        <item m="1" x="311"/>
        <item m="1" x="15"/>
        <item m="1" x="96"/>
        <item m="1" x="177"/>
        <item m="1" x="258"/>
        <item m="1" x="342"/>
        <item m="1" x="431"/>
        <item m="1" x="70"/>
        <item m="1" x="155"/>
        <item m="1" x="286"/>
        <item m="1" x="373"/>
        <item m="1" x="21"/>
        <item m="1" x="100"/>
        <item m="1" x="186"/>
        <item m="1" x="265"/>
        <item m="1" x="349"/>
        <item m="1" x="421"/>
        <item m="1" x="75"/>
        <item m="1" x="210"/>
        <item m="1" x="291"/>
        <item m="1" x="374"/>
        <item m="1" x="27"/>
        <item m="1" x="101"/>
        <item m="1" x="192"/>
        <item m="1" x="259"/>
        <item m="1" x="350"/>
        <item m="1" x="51"/>
        <item m="1" x="134"/>
        <item m="1" x="216"/>
        <item m="1" x="297"/>
        <item m="1" x="379"/>
        <item m="1" x="35"/>
        <item m="1" x="102"/>
        <item m="1" x="193"/>
        <item m="1" x="323"/>
        <item m="1" x="407"/>
        <item m="1" x="55"/>
        <item m="1" x="140"/>
        <item m="1" x="220"/>
        <item m="1" x="305"/>
        <item m="1" x="387"/>
        <item m="1" x="28"/>
        <item m="1" x="109"/>
        <item m="1" x="243"/>
        <item m="1" x="328"/>
        <item m="1" x="408"/>
        <item m="1" x="62"/>
        <item m="1" x="141"/>
        <item m="1" x="228"/>
        <item m="1" x="298"/>
        <item m="1" x="388"/>
        <item m="1" x="85"/>
        <item m="1" x="173"/>
        <item m="1" x="249"/>
        <item m="1" x="334"/>
        <item m="1" x="414"/>
        <item m="1" x="71"/>
        <item m="1" x="142"/>
        <item m="1" x="229"/>
        <item m="1" x="362"/>
        <item m="1" x="16"/>
        <item m="1" x="91"/>
        <item m="1" x="178"/>
        <item m="1" x="254"/>
        <item m="1" x="343"/>
        <item h="1" x="4"/>
        <item m="1" x="266"/>
        <item m="1" x="63"/>
        <item m="1" x="359"/>
        <item m="1" x="149"/>
        <item m="1" x="438"/>
        <item m="1" x="281"/>
        <item m="1" x="86"/>
        <item m="1" x="368"/>
        <item m="1" x="162"/>
        <item m="1" x="17"/>
        <item m="1" x="244"/>
        <item m="1" x="97"/>
        <item m="1" x="380"/>
        <item m="1" x="179"/>
        <item m="1" x="36"/>
        <item m="1" x="260"/>
        <item m="1" x="110"/>
        <item m="1" x="335"/>
        <item m="1" x="198"/>
        <item m="1" x="422"/>
        <item m="1" x="275"/>
        <item m="1" x="123"/>
        <item m="1" x="363"/>
        <item m="1" x="211"/>
        <item m="1" x="11"/>
        <item m="1" x="287"/>
        <item m="1" x="82"/>
        <item m="1" x="375"/>
        <item m="1" x="168"/>
        <item m="1" x="22"/>
        <item m="1" x="299"/>
        <item m="1" x="103"/>
        <item m="1" x="389"/>
        <item m="1" x="180"/>
        <item m="1" x="37"/>
        <item m="1" x="261"/>
        <item m="1" x="118"/>
        <item m="1" x="399"/>
        <item x="0"/>
      </items>
    </pivotField>
  </pivotFields>
  <rowFields count="1">
    <field x="13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86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88" hier="-1"/>
  </pageFields>
  <dataFields count="2">
    <dataField name="Count of Id" fld="0" subtotal="count" baseField="1" baseItem="0"/>
    <dataField name="Average of GrLivArea" fld="37" subtotal="average" baseField="8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B6" sqref="B6"/>
    </sheetView>
  </sheetViews>
  <sheetFormatPr defaultRowHeight="15" x14ac:dyDescent="0.25"/>
  <cols>
    <col min="1" max="1" width="13.140625" customWidth="1"/>
    <col min="2" max="2" width="17.85546875" customWidth="1"/>
    <col min="3" max="3" width="4" customWidth="1"/>
    <col min="4" max="4" width="11.28515625" bestFit="1" customWidth="1"/>
  </cols>
  <sheetData>
    <row r="2" spans="1:4" x14ac:dyDescent="0.25">
      <c r="A2" s="2" t="s">
        <v>245</v>
      </c>
      <c r="B2" t="s">
        <v>249</v>
      </c>
    </row>
    <row r="4" spans="1:4" x14ac:dyDescent="0.25">
      <c r="A4" s="2" t="s">
        <v>248</v>
      </c>
      <c r="B4" s="2" t="s">
        <v>250</v>
      </c>
    </row>
    <row r="5" spans="1:4" x14ac:dyDescent="0.25">
      <c r="A5" s="2" t="s">
        <v>246</v>
      </c>
      <c r="B5">
        <v>0</v>
      </c>
      <c r="C5">
        <v>1</v>
      </c>
      <c r="D5" t="s">
        <v>247</v>
      </c>
    </row>
    <row r="6" spans="1:4" x14ac:dyDescent="0.25">
      <c r="A6" s="3">
        <v>20</v>
      </c>
      <c r="B6" s="4">
        <v>44</v>
      </c>
      <c r="C6" s="4">
        <v>52</v>
      </c>
      <c r="D6" s="4">
        <v>96</v>
      </c>
    </row>
    <row r="7" spans="1:4" x14ac:dyDescent="0.25">
      <c r="A7" s="3">
        <v>30</v>
      </c>
      <c r="B7" s="4">
        <v>9</v>
      </c>
      <c r="C7" s="4">
        <v>3</v>
      </c>
      <c r="D7" s="4">
        <v>12</v>
      </c>
    </row>
    <row r="8" spans="1:4" x14ac:dyDescent="0.25">
      <c r="A8" s="3">
        <v>40</v>
      </c>
      <c r="B8" s="4">
        <v>1</v>
      </c>
      <c r="C8" s="4"/>
      <c r="D8" s="4">
        <v>1</v>
      </c>
    </row>
    <row r="9" spans="1:4" x14ac:dyDescent="0.25">
      <c r="A9" s="3">
        <v>45</v>
      </c>
      <c r="B9" s="4">
        <v>2</v>
      </c>
      <c r="C9" s="4">
        <v>1</v>
      </c>
      <c r="D9" s="4">
        <v>3</v>
      </c>
    </row>
    <row r="10" spans="1:4" x14ac:dyDescent="0.25">
      <c r="A10" s="3">
        <v>50</v>
      </c>
      <c r="B10" s="4">
        <v>15</v>
      </c>
      <c r="C10" s="4">
        <v>7</v>
      </c>
      <c r="D10" s="4">
        <v>22</v>
      </c>
    </row>
    <row r="11" spans="1:4" x14ac:dyDescent="0.25">
      <c r="A11" s="3">
        <v>60</v>
      </c>
      <c r="B11" s="4">
        <v>24</v>
      </c>
      <c r="C11" s="4">
        <v>25</v>
      </c>
      <c r="D11" s="4">
        <v>49</v>
      </c>
    </row>
    <row r="12" spans="1:4" x14ac:dyDescent="0.25">
      <c r="A12" s="3">
        <v>70</v>
      </c>
      <c r="B12" s="4">
        <v>4</v>
      </c>
      <c r="C12" s="4">
        <v>5</v>
      </c>
      <c r="D12" s="4">
        <v>9</v>
      </c>
    </row>
    <row r="13" spans="1:4" x14ac:dyDescent="0.25">
      <c r="A13" s="3">
        <v>75</v>
      </c>
      <c r="B13" s="4">
        <v>1</v>
      </c>
      <c r="C13" s="4"/>
      <c r="D13" s="4">
        <v>1</v>
      </c>
    </row>
    <row r="14" spans="1:4" x14ac:dyDescent="0.25">
      <c r="A14" s="3">
        <v>80</v>
      </c>
      <c r="B14" s="4">
        <v>2</v>
      </c>
      <c r="C14" s="4">
        <v>1</v>
      </c>
      <c r="D14" s="4">
        <v>3</v>
      </c>
    </row>
    <row r="15" spans="1:4" x14ac:dyDescent="0.25">
      <c r="A15" s="3">
        <v>85</v>
      </c>
      <c r="B15" s="4">
        <v>2</v>
      </c>
      <c r="C15" s="4">
        <v>1</v>
      </c>
      <c r="D15" s="4">
        <v>3</v>
      </c>
    </row>
    <row r="16" spans="1:4" x14ac:dyDescent="0.25">
      <c r="A16" s="3">
        <v>90</v>
      </c>
      <c r="B16" s="4">
        <v>4</v>
      </c>
      <c r="C16" s="4">
        <v>3</v>
      </c>
      <c r="D16" s="4">
        <v>7</v>
      </c>
    </row>
    <row r="17" spans="1:4" x14ac:dyDescent="0.25">
      <c r="A17" s="3">
        <v>120</v>
      </c>
      <c r="B17" s="4">
        <v>18</v>
      </c>
      <c r="C17" s="4">
        <v>6</v>
      </c>
      <c r="D17" s="4">
        <v>24</v>
      </c>
    </row>
    <row r="18" spans="1:4" x14ac:dyDescent="0.25">
      <c r="A18" s="3">
        <v>160</v>
      </c>
      <c r="B18" s="4">
        <v>7</v>
      </c>
      <c r="C18" s="4">
        <v>5</v>
      </c>
      <c r="D18" s="4">
        <v>12</v>
      </c>
    </row>
    <row r="19" spans="1:4" x14ac:dyDescent="0.25">
      <c r="A19" s="3">
        <v>180</v>
      </c>
      <c r="B19" s="4">
        <v>1</v>
      </c>
      <c r="C19" s="4"/>
      <c r="D19" s="4">
        <v>1</v>
      </c>
    </row>
    <row r="20" spans="1:4" x14ac:dyDescent="0.25">
      <c r="A20" s="3">
        <v>190</v>
      </c>
      <c r="B20" s="4">
        <v>3</v>
      </c>
      <c r="C20" s="4">
        <v>3</v>
      </c>
      <c r="D20" s="4">
        <v>6</v>
      </c>
    </row>
    <row r="21" spans="1:4" x14ac:dyDescent="0.25">
      <c r="A21" s="3" t="s">
        <v>247</v>
      </c>
      <c r="B21" s="4">
        <v>137</v>
      </c>
      <c r="C21" s="4">
        <v>112</v>
      </c>
      <c r="D21" s="4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tabSelected="1" workbookViewId="0">
      <selection activeCell="B2" sqref="B2"/>
    </sheetView>
  </sheetViews>
  <sheetFormatPr defaultRowHeight="15" x14ac:dyDescent="0.25"/>
  <cols>
    <col min="1" max="1" width="13.140625" customWidth="1"/>
    <col min="2" max="2" width="20.28515625" bestFit="1" customWidth="1"/>
    <col min="3" max="3" width="16.7109375" bestFit="1" customWidth="1"/>
  </cols>
  <sheetData>
    <row r="2" spans="1:2" x14ac:dyDescent="0.25">
      <c r="A2" s="2" t="s">
        <v>14</v>
      </c>
      <c r="B2" t="s">
        <v>249</v>
      </c>
    </row>
    <row r="4" spans="1:2" x14ac:dyDescent="0.25">
      <c r="A4" s="2" t="s">
        <v>246</v>
      </c>
      <c r="B4" t="s">
        <v>252</v>
      </c>
    </row>
    <row r="5" spans="1:2" x14ac:dyDescent="0.25">
      <c r="A5" s="3">
        <v>0.80017182130584197</v>
      </c>
      <c r="B5" s="4">
        <v>109.74615799720935</v>
      </c>
    </row>
    <row r="6" spans="1:2" x14ac:dyDescent="0.25">
      <c r="A6" s="3">
        <v>0.81148775894538605</v>
      </c>
      <c r="B6" s="4">
        <v>106.48154518775615</v>
      </c>
    </row>
    <row r="7" spans="1:2" x14ac:dyDescent="0.25">
      <c r="A7" s="3">
        <v>0.84681881051175656</v>
      </c>
      <c r="B7" s="4">
        <v>96.424703256273119</v>
      </c>
    </row>
    <row r="8" spans="1:2" x14ac:dyDescent="0.25">
      <c r="A8" s="3">
        <v>0.8540740740740741</v>
      </c>
      <c r="B8" s="4">
        <v>120.53253066029193</v>
      </c>
    </row>
    <row r="9" spans="1:2" x14ac:dyDescent="0.25">
      <c r="A9" s="3">
        <v>0.86146010186757216</v>
      </c>
      <c r="B9" s="4">
        <v>107.7444277215229</v>
      </c>
    </row>
    <row r="10" spans="1:2" x14ac:dyDescent="0.25">
      <c r="A10" s="3">
        <v>0.8689055003904943</v>
      </c>
      <c r="B10" s="4">
        <v>155.14316656344445</v>
      </c>
    </row>
    <row r="11" spans="1:2" x14ac:dyDescent="0.25">
      <c r="A11" s="3">
        <v>0.86899999999999999</v>
      </c>
      <c r="B11" s="4">
        <v>112.72098622404805</v>
      </c>
    </row>
    <row r="12" spans="1:2" x14ac:dyDescent="0.25">
      <c r="A12" s="3">
        <v>0.87179254692175179</v>
      </c>
      <c r="B12" s="4">
        <v>125.51565127394434</v>
      </c>
    </row>
    <row r="13" spans="1:2" x14ac:dyDescent="0.25">
      <c r="A13" s="3">
        <v>0.87657142857142856</v>
      </c>
      <c r="B13" s="4">
        <v>113.25387243248288</v>
      </c>
    </row>
    <row r="14" spans="1:2" x14ac:dyDescent="0.25">
      <c r="A14" s="3">
        <v>0.87701040681173137</v>
      </c>
      <c r="B14" s="4">
        <v>97.555361244784663</v>
      </c>
    </row>
    <row r="15" spans="1:2" x14ac:dyDescent="0.25">
      <c r="A15" s="3">
        <v>0.88065951321643554</v>
      </c>
      <c r="B15" s="4">
        <v>129.25749026199534</v>
      </c>
    </row>
    <row r="16" spans="1:2" x14ac:dyDescent="0.25">
      <c r="A16" s="3">
        <v>0.89549180327868849</v>
      </c>
      <c r="B16" s="4">
        <v>128.45074947952304</v>
      </c>
    </row>
    <row r="17" spans="1:2" x14ac:dyDescent="0.25">
      <c r="A17" s="3">
        <v>0.90297109207708781</v>
      </c>
      <c r="B17" s="4">
        <v>127.62246515677394</v>
      </c>
    </row>
    <row r="18" spans="1:2" x14ac:dyDescent="0.25">
      <c r="A18" s="3">
        <v>0.90889807462199501</v>
      </c>
      <c r="B18" s="4">
        <v>154.14477437222499</v>
      </c>
    </row>
    <row r="19" spans="1:2" x14ac:dyDescent="0.25">
      <c r="A19" s="3">
        <v>0.91237677984665932</v>
      </c>
      <c r="B19" s="4">
        <v>124.51407346452837</v>
      </c>
    </row>
    <row r="20" spans="1:2" x14ac:dyDescent="0.25">
      <c r="A20" s="3">
        <v>0.91549295774647887</v>
      </c>
      <c r="B20" s="4">
        <v>102.31949406621935</v>
      </c>
    </row>
    <row r="21" spans="1:2" x14ac:dyDescent="0.25">
      <c r="A21" s="3">
        <v>0.91758785678930865</v>
      </c>
      <c r="B21" s="4">
        <v>126.05437981156952</v>
      </c>
    </row>
    <row r="22" spans="1:2" x14ac:dyDescent="0.25">
      <c r="A22" s="3">
        <v>0.92330383480825962</v>
      </c>
      <c r="B22" s="4">
        <v>93.485161703095258</v>
      </c>
    </row>
    <row r="23" spans="1:2" x14ac:dyDescent="0.25">
      <c r="A23" s="3">
        <v>0.92822916666666666</v>
      </c>
      <c r="B23" s="4">
        <v>120.98467172175282</v>
      </c>
    </row>
    <row r="24" spans="1:2" x14ac:dyDescent="0.25">
      <c r="A24" s="3">
        <v>0.93336075689016862</v>
      </c>
      <c r="B24" s="4">
        <v>114.40663558587232</v>
      </c>
    </row>
    <row r="25" spans="1:2" x14ac:dyDescent="0.25">
      <c r="A25" s="3">
        <v>0.94130304841601908</v>
      </c>
      <c r="B25" s="4">
        <v>115.38103090968389</v>
      </c>
    </row>
    <row r="26" spans="1:2" x14ac:dyDescent="0.25">
      <c r="A26" s="3" t="s">
        <v>247</v>
      </c>
      <c r="B26" s="4">
        <v>118.17806329023792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D14" sqref="D14"/>
    </sheetView>
  </sheetViews>
  <sheetFormatPr defaultRowHeight="15" x14ac:dyDescent="0.25"/>
  <cols>
    <col min="1" max="1" width="13.140625" customWidth="1"/>
    <col min="2" max="2" width="17.85546875" customWidth="1"/>
    <col min="3" max="3" width="20" customWidth="1"/>
    <col min="4" max="4" width="10.7109375" customWidth="1"/>
    <col min="5" max="5" width="20" customWidth="1"/>
    <col min="6" max="6" width="25" bestFit="1" customWidth="1"/>
    <col min="7" max="7" width="21.5703125" bestFit="1" customWidth="1"/>
  </cols>
  <sheetData>
    <row r="2" spans="1:5" x14ac:dyDescent="0.25">
      <c r="A2" s="2" t="s">
        <v>245</v>
      </c>
      <c r="B2" t="s">
        <v>249</v>
      </c>
    </row>
    <row r="4" spans="1:5" x14ac:dyDescent="0.25">
      <c r="B4" s="2" t="s">
        <v>250</v>
      </c>
    </row>
    <row r="5" spans="1:5" x14ac:dyDescent="0.25">
      <c r="B5">
        <v>0</v>
      </c>
      <c r="D5">
        <v>1</v>
      </c>
    </row>
    <row r="6" spans="1:5" x14ac:dyDescent="0.25">
      <c r="A6" s="2" t="s">
        <v>246</v>
      </c>
      <c r="B6" t="s">
        <v>248</v>
      </c>
      <c r="C6" t="s">
        <v>254</v>
      </c>
      <c r="D6" t="s">
        <v>248</v>
      </c>
      <c r="E6" t="s">
        <v>254</v>
      </c>
    </row>
    <row r="7" spans="1:5" x14ac:dyDescent="0.25">
      <c r="A7" s="3">
        <v>1</v>
      </c>
      <c r="B7" s="4">
        <v>1</v>
      </c>
      <c r="C7" s="4">
        <v>334</v>
      </c>
      <c r="D7" s="4"/>
      <c r="E7" s="4"/>
    </row>
    <row r="8" spans="1:5" x14ac:dyDescent="0.25">
      <c r="A8" s="3">
        <v>4</v>
      </c>
      <c r="B8" s="4">
        <v>6</v>
      </c>
      <c r="C8" s="4">
        <v>924.16666666666663</v>
      </c>
      <c r="D8" s="4">
        <v>9</v>
      </c>
      <c r="E8" s="4">
        <v>1172.3333333333333</v>
      </c>
    </row>
    <row r="9" spans="1:5" x14ac:dyDescent="0.25">
      <c r="A9" s="3">
        <v>5</v>
      </c>
      <c r="B9" s="4">
        <v>28</v>
      </c>
      <c r="C9" s="4">
        <v>1291.5714285714287</v>
      </c>
      <c r="D9" s="4">
        <v>31</v>
      </c>
      <c r="E9" s="4">
        <v>1214.6129032258063</v>
      </c>
    </row>
    <row r="10" spans="1:5" x14ac:dyDescent="0.25">
      <c r="A10" s="3">
        <v>6</v>
      </c>
      <c r="B10" s="4">
        <v>41</v>
      </c>
      <c r="C10" s="4">
        <v>1432.9024390243903</v>
      </c>
      <c r="D10" s="4">
        <v>25</v>
      </c>
      <c r="E10" s="4">
        <v>1365.8</v>
      </c>
    </row>
    <row r="11" spans="1:5" x14ac:dyDescent="0.25">
      <c r="A11" s="3">
        <v>7</v>
      </c>
      <c r="B11" s="4">
        <v>37</v>
      </c>
      <c r="C11" s="4">
        <v>1594.7297297297298</v>
      </c>
      <c r="D11" s="4">
        <v>28</v>
      </c>
      <c r="E11" s="4">
        <v>1835.1785714285713</v>
      </c>
    </row>
    <row r="12" spans="1:5" x14ac:dyDescent="0.25">
      <c r="A12" s="3">
        <v>8</v>
      </c>
      <c r="B12" s="4">
        <v>19</v>
      </c>
      <c r="C12" s="4">
        <v>1836.8947368421052</v>
      </c>
      <c r="D12" s="4">
        <v>15</v>
      </c>
      <c r="E12" s="4">
        <v>1874.0666666666666</v>
      </c>
    </row>
    <row r="13" spans="1:5" x14ac:dyDescent="0.25">
      <c r="A13" s="3">
        <v>9</v>
      </c>
      <c r="B13" s="4">
        <v>4</v>
      </c>
      <c r="C13" s="4">
        <v>1998.25</v>
      </c>
      <c r="D13" s="4">
        <v>3</v>
      </c>
      <c r="E13" s="4">
        <v>2396.3333333333335</v>
      </c>
    </row>
    <row r="14" spans="1:5" x14ac:dyDescent="0.25">
      <c r="A14" s="3">
        <v>10</v>
      </c>
      <c r="B14" s="4">
        <v>1</v>
      </c>
      <c r="C14" s="4">
        <v>5642</v>
      </c>
      <c r="D14" s="4">
        <v>1</v>
      </c>
      <c r="E14" s="4">
        <v>4316</v>
      </c>
    </row>
    <row r="15" spans="1:5" x14ac:dyDescent="0.25">
      <c r="A15" s="3" t="s">
        <v>247</v>
      </c>
      <c r="B15" s="4">
        <v>137</v>
      </c>
      <c r="C15" s="4">
        <v>1520.6788321167883</v>
      </c>
      <c r="D15" s="4">
        <v>112</v>
      </c>
      <c r="E15" s="4">
        <v>1547.7678571428571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9"/>
  <sheetViews>
    <sheetView topLeftCell="BS1" workbookViewId="0">
      <pane ySplit="1" topLeftCell="A2" activePane="bottomLeft" state="frozen"/>
      <selection activeCell="BS1" sqref="BS1"/>
      <selection pane="bottomLeft" activeCell="A2" sqref="A2"/>
    </sheetView>
  </sheetViews>
  <sheetFormatPr defaultRowHeight="15" x14ac:dyDescent="0.25"/>
  <cols>
    <col min="85" max="85" width="12.7109375" bestFit="1" customWidth="1"/>
    <col min="86" max="86" width="12" bestFit="1" customWidth="1"/>
  </cols>
  <sheetData>
    <row r="1" spans="1:8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253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251</v>
      </c>
      <c r="CE1" t="s">
        <v>66</v>
      </c>
      <c r="CF1" t="s">
        <v>81</v>
      </c>
      <c r="CG1" t="s">
        <v>241</v>
      </c>
      <c r="CH1" t="s">
        <v>243</v>
      </c>
      <c r="CI1" t="s">
        <v>242</v>
      </c>
      <c r="CJ1" t="s">
        <v>244</v>
      </c>
      <c r="CK1" t="s">
        <v>245</v>
      </c>
    </row>
    <row r="2" spans="1:89" x14ac:dyDescent="0.25">
      <c r="A2">
        <v>1299</v>
      </c>
      <c r="B2">
        <v>60</v>
      </c>
      <c r="C2" t="s">
        <v>82</v>
      </c>
      <c r="D2">
        <v>69</v>
      </c>
      <c r="E2">
        <v>63887</v>
      </c>
      <c r="F2" t="s">
        <v>83</v>
      </c>
      <c r="G2" t="s">
        <v>230</v>
      </c>
      <c r="H2" t="s">
        <v>208</v>
      </c>
      <c r="I2" t="s">
        <v>148</v>
      </c>
      <c r="J2" t="s">
        <v>87</v>
      </c>
      <c r="K2" t="s">
        <v>173</v>
      </c>
      <c r="L2" t="s">
        <v>124</v>
      </c>
      <c r="M2" t="s">
        <v>90</v>
      </c>
      <c r="N2">
        <v>10</v>
      </c>
      <c r="O2">
        <v>5</v>
      </c>
      <c r="P2" t="s">
        <v>125</v>
      </c>
      <c r="Q2" t="s">
        <v>239</v>
      </c>
      <c r="R2" t="s">
        <v>152</v>
      </c>
      <c r="S2" t="s">
        <v>152</v>
      </c>
      <c r="T2" t="s">
        <v>180</v>
      </c>
      <c r="U2">
        <v>796</v>
      </c>
      <c r="V2" t="s">
        <v>101</v>
      </c>
      <c r="W2" t="s">
        <v>95</v>
      </c>
      <c r="X2" t="s">
        <v>133</v>
      </c>
      <c r="Y2" t="s">
        <v>101</v>
      </c>
      <c r="Z2" t="s">
        <v>95</v>
      </c>
      <c r="AA2" t="s">
        <v>114</v>
      </c>
      <c r="AB2" t="s">
        <v>135</v>
      </c>
      <c r="AC2">
        <v>5644</v>
      </c>
      <c r="AD2" t="s">
        <v>99</v>
      </c>
      <c r="AE2">
        <v>6110</v>
      </c>
      <c r="AF2" t="s">
        <v>100</v>
      </c>
      <c r="AG2" t="s">
        <v>101</v>
      </c>
      <c r="AH2" t="s">
        <v>102</v>
      </c>
      <c r="AI2" t="s">
        <v>103</v>
      </c>
      <c r="AJ2">
        <v>4692</v>
      </c>
      <c r="AK2">
        <v>0</v>
      </c>
      <c r="AL2">
        <v>5642</v>
      </c>
      <c r="AM2">
        <f>IF(AL2&gt;2000,1,0)</f>
        <v>1</v>
      </c>
      <c r="AN2">
        <v>2</v>
      </c>
      <c r="AO2">
        <v>0</v>
      </c>
      <c r="AP2">
        <v>2</v>
      </c>
      <c r="AQ2">
        <v>1</v>
      </c>
      <c r="AR2">
        <v>3</v>
      </c>
      <c r="AS2">
        <v>1</v>
      </c>
      <c r="AT2" t="s">
        <v>101</v>
      </c>
      <c r="AU2">
        <v>12</v>
      </c>
      <c r="AV2" t="s">
        <v>104</v>
      </c>
      <c r="AW2">
        <v>3</v>
      </c>
      <c r="AX2" t="s">
        <v>114</v>
      </c>
      <c r="AY2" t="s">
        <v>106</v>
      </c>
      <c r="AZ2" t="s">
        <v>136</v>
      </c>
      <c r="BA2">
        <v>2</v>
      </c>
      <c r="BB2">
        <v>1418</v>
      </c>
      <c r="BC2" t="s">
        <v>95</v>
      </c>
      <c r="BD2" t="s">
        <v>95</v>
      </c>
      <c r="BE2" t="s">
        <v>102</v>
      </c>
      <c r="BF2">
        <v>214</v>
      </c>
      <c r="BG2">
        <v>292</v>
      </c>
      <c r="BH2">
        <v>0</v>
      </c>
      <c r="BI2">
        <v>0</v>
      </c>
      <c r="BJ2">
        <v>0</v>
      </c>
      <c r="BK2" t="s">
        <v>107</v>
      </c>
      <c r="BL2">
        <v>0</v>
      </c>
      <c r="BM2">
        <v>2008</v>
      </c>
      <c r="BN2" t="s">
        <v>171</v>
      </c>
      <c r="BO2" t="s">
        <v>172</v>
      </c>
      <c r="BP2">
        <v>1</v>
      </c>
      <c r="BQ2">
        <v>0</v>
      </c>
      <c r="BR2">
        <v>1</v>
      </c>
      <c r="BS2">
        <v>4</v>
      </c>
      <c r="BT2" t="s">
        <v>177</v>
      </c>
      <c r="BU2">
        <v>0</v>
      </c>
      <c r="BV2">
        <v>0</v>
      </c>
      <c r="BW2">
        <v>1</v>
      </c>
      <c r="BX2">
        <v>2</v>
      </c>
      <c r="BY2">
        <v>0.202472293265132</v>
      </c>
      <c r="BZ2">
        <v>0.83161999291031596</v>
      </c>
      <c r="CA2">
        <v>7.6268412438625199E-2</v>
      </c>
      <c r="CB2">
        <v>0.44444444444444398</v>
      </c>
      <c r="CC2">
        <f>(E2-AJ2)/E2</f>
        <v>0.92655782866623881</v>
      </c>
      <c r="CD2">
        <f>(CE2)^0.4</f>
        <v>120.68352673090325</v>
      </c>
      <c r="CE2">
        <v>160000</v>
      </c>
      <c r="CF2" s="1">
        <v>1194923.4448578099</v>
      </c>
      <c r="CG2" s="1">
        <f>CE2-CF2</f>
        <v>-1034923.4448578099</v>
      </c>
      <c r="CH2" s="1">
        <f>ABS(CG2)</f>
        <v>1034923.4448578099</v>
      </c>
      <c r="CI2">
        <f>IF(CG2&gt;0,1,0)</f>
        <v>0</v>
      </c>
      <c r="CJ2">
        <v>1</v>
      </c>
      <c r="CK2" s="1">
        <f>ROUND(CJ2/100,0)</f>
        <v>0</v>
      </c>
    </row>
    <row r="3" spans="1:89" x14ac:dyDescent="0.25">
      <c r="A3">
        <v>689</v>
      </c>
      <c r="B3">
        <v>20</v>
      </c>
      <c r="C3" t="s">
        <v>82</v>
      </c>
      <c r="D3">
        <v>60</v>
      </c>
      <c r="E3">
        <v>8089</v>
      </c>
      <c r="F3" t="s">
        <v>83</v>
      </c>
      <c r="G3" t="s">
        <v>84</v>
      </c>
      <c r="H3" t="s">
        <v>146</v>
      </c>
      <c r="I3" t="s">
        <v>86</v>
      </c>
      <c r="J3" t="s">
        <v>87</v>
      </c>
      <c r="K3" t="s">
        <v>207</v>
      </c>
      <c r="L3" t="s">
        <v>89</v>
      </c>
      <c r="M3" t="s">
        <v>90</v>
      </c>
      <c r="N3">
        <v>8</v>
      </c>
      <c r="O3">
        <v>6</v>
      </c>
      <c r="P3" t="s">
        <v>91</v>
      </c>
      <c r="Q3" t="s">
        <v>92</v>
      </c>
      <c r="R3" t="s">
        <v>144</v>
      </c>
      <c r="S3" t="s">
        <v>144</v>
      </c>
      <c r="T3" t="s">
        <v>112</v>
      </c>
      <c r="U3">
        <v>0</v>
      </c>
      <c r="V3" t="s">
        <v>114</v>
      </c>
      <c r="W3" t="s">
        <v>95</v>
      </c>
      <c r="X3" t="s">
        <v>133</v>
      </c>
      <c r="Y3" t="s">
        <v>114</v>
      </c>
      <c r="Z3" t="s">
        <v>95</v>
      </c>
      <c r="AA3" t="s">
        <v>134</v>
      </c>
      <c r="AB3" t="s">
        <v>135</v>
      </c>
      <c r="AC3">
        <v>945</v>
      </c>
      <c r="AD3" t="s">
        <v>99</v>
      </c>
      <c r="AE3">
        <v>1419</v>
      </c>
      <c r="AF3" t="s">
        <v>100</v>
      </c>
      <c r="AG3" t="s">
        <v>101</v>
      </c>
      <c r="AH3" t="s">
        <v>102</v>
      </c>
      <c r="AI3" t="s">
        <v>103</v>
      </c>
      <c r="AJ3">
        <v>1419</v>
      </c>
      <c r="AK3">
        <v>0</v>
      </c>
      <c r="AL3">
        <v>1419</v>
      </c>
      <c r="AM3">
        <f t="shared" ref="AM3:AM66" si="0">IF(AL3&gt;2000,1,0)</f>
        <v>0</v>
      </c>
      <c r="AN3">
        <v>1</v>
      </c>
      <c r="AO3">
        <v>0</v>
      </c>
      <c r="AP3">
        <v>2</v>
      </c>
      <c r="AQ3">
        <v>0</v>
      </c>
      <c r="AR3">
        <v>2</v>
      </c>
      <c r="AS3">
        <v>1</v>
      </c>
      <c r="AT3" t="s">
        <v>114</v>
      </c>
      <c r="AU3">
        <v>7</v>
      </c>
      <c r="AV3" t="s">
        <v>104</v>
      </c>
      <c r="AW3">
        <v>1</v>
      </c>
      <c r="AX3" t="s">
        <v>114</v>
      </c>
      <c r="AY3" t="s">
        <v>106</v>
      </c>
      <c r="AZ3" t="s">
        <v>140</v>
      </c>
      <c r="BA3">
        <v>2</v>
      </c>
      <c r="BB3">
        <v>567</v>
      </c>
      <c r="BC3" t="s">
        <v>95</v>
      </c>
      <c r="BD3" t="s">
        <v>95</v>
      </c>
      <c r="BE3" t="s">
        <v>102</v>
      </c>
      <c r="BF3">
        <v>140</v>
      </c>
      <c r="BG3">
        <v>0</v>
      </c>
      <c r="BH3">
        <v>0</v>
      </c>
      <c r="BI3">
        <v>0</v>
      </c>
      <c r="BJ3">
        <v>0</v>
      </c>
      <c r="BK3" t="s">
        <v>107</v>
      </c>
      <c r="BL3">
        <v>0</v>
      </c>
      <c r="BM3">
        <v>2007</v>
      </c>
      <c r="BN3" t="s">
        <v>171</v>
      </c>
      <c r="BO3" t="s">
        <v>172</v>
      </c>
      <c r="BP3">
        <v>0</v>
      </c>
      <c r="BQ3">
        <v>0</v>
      </c>
      <c r="BR3">
        <v>1</v>
      </c>
      <c r="BS3">
        <v>4</v>
      </c>
      <c r="BT3" t="s">
        <v>116</v>
      </c>
      <c r="BU3">
        <v>0</v>
      </c>
      <c r="BV3">
        <v>0</v>
      </c>
      <c r="BW3">
        <v>1</v>
      </c>
      <c r="BX3">
        <v>2</v>
      </c>
      <c r="BY3">
        <v>0</v>
      </c>
      <c r="BZ3">
        <v>1</v>
      </c>
      <c r="CA3">
        <v>0.33403805496828798</v>
      </c>
      <c r="CB3">
        <v>0.11111111111111099</v>
      </c>
      <c r="CC3">
        <f t="shared" ref="CC3:CC66" si="1">(E3-AJ3)/E3</f>
        <v>0.82457658548646307</v>
      </c>
      <c r="CD3">
        <f t="shared" ref="CD3:CD66" si="2">(CE3)^0.4</f>
        <v>172.70878415234094</v>
      </c>
      <c r="CE3">
        <v>392000</v>
      </c>
      <c r="CF3" s="1">
        <v>260480.16307801401</v>
      </c>
      <c r="CG3" s="1">
        <f>CE3-CF3</f>
        <v>131519.83692198599</v>
      </c>
      <c r="CH3" s="1">
        <f>ABS(CG3)</f>
        <v>131519.83692198599</v>
      </c>
      <c r="CI3">
        <f>IF(CG3&gt;0,1,0)</f>
        <v>1</v>
      </c>
      <c r="CJ3">
        <v>2</v>
      </c>
      <c r="CK3" s="1">
        <f t="shared" ref="CK3:CK66" si="3">ROUND(CJ3/100,0)</f>
        <v>0</v>
      </c>
    </row>
    <row r="4" spans="1:89" x14ac:dyDescent="0.25">
      <c r="A4">
        <v>692</v>
      </c>
      <c r="B4">
        <v>60</v>
      </c>
      <c r="C4" t="s">
        <v>82</v>
      </c>
      <c r="D4">
        <v>104</v>
      </c>
      <c r="E4">
        <v>21535</v>
      </c>
      <c r="F4" t="s">
        <v>83</v>
      </c>
      <c r="G4" t="s">
        <v>111</v>
      </c>
      <c r="H4" t="s">
        <v>85</v>
      </c>
      <c r="I4" t="s">
        <v>148</v>
      </c>
      <c r="J4" t="s">
        <v>87</v>
      </c>
      <c r="K4" t="s">
        <v>159</v>
      </c>
      <c r="L4" t="s">
        <v>89</v>
      </c>
      <c r="M4" t="s">
        <v>90</v>
      </c>
      <c r="N4">
        <v>10</v>
      </c>
      <c r="O4">
        <v>6</v>
      </c>
      <c r="P4" t="s">
        <v>91</v>
      </c>
      <c r="Q4" t="s">
        <v>217</v>
      </c>
      <c r="R4" t="s">
        <v>126</v>
      </c>
      <c r="S4" t="s">
        <v>126</v>
      </c>
      <c r="T4" t="s">
        <v>112</v>
      </c>
      <c r="U4">
        <v>1170</v>
      </c>
      <c r="V4" t="s">
        <v>101</v>
      </c>
      <c r="W4" t="s">
        <v>95</v>
      </c>
      <c r="X4" t="s">
        <v>133</v>
      </c>
      <c r="Y4" t="s">
        <v>101</v>
      </c>
      <c r="Z4" t="s">
        <v>95</v>
      </c>
      <c r="AA4" t="s">
        <v>114</v>
      </c>
      <c r="AB4" t="s">
        <v>135</v>
      </c>
      <c r="AC4">
        <v>1455</v>
      </c>
      <c r="AD4" t="s">
        <v>99</v>
      </c>
      <c r="AE4">
        <v>2444</v>
      </c>
      <c r="AF4" t="s">
        <v>100</v>
      </c>
      <c r="AG4" t="s">
        <v>101</v>
      </c>
      <c r="AH4" t="s">
        <v>102</v>
      </c>
      <c r="AI4" t="s">
        <v>103</v>
      </c>
      <c r="AJ4">
        <v>2444</v>
      </c>
      <c r="AK4">
        <v>0</v>
      </c>
      <c r="AL4">
        <v>4316</v>
      </c>
      <c r="AM4">
        <f t="shared" si="0"/>
        <v>1</v>
      </c>
      <c r="AN4">
        <v>0</v>
      </c>
      <c r="AO4">
        <v>1</v>
      </c>
      <c r="AP4">
        <v>3</v>
      </c>
      <c r="AQ4">
        <v>1</v>
      </c>
      <c r="AR4">
        <v>4</v>
      </c>
      <c r="AS4">
        <v>1</v>
      </c>
      <c r="AT4" t="s">
        <v>101</v>
      </c>
      <c r="AU4">
        <v>10</v>
      </c>
      <c r="AV4" t="s">
        <v>104</v>
      </c>
      <c r="AW4">
        <v>2</v>
      </c>
      <c r="AX4" t="s">
        <v>101</v>
      </c>
      <c r="AY4" t="s">
        <v>106</v>
      </c>
      <c r="AZ4" t="s">
        <v>136</v>
      </c>
      <c r="BA4">
        <v>3</v>
      </c>
      <c r="BB4">
        <v>832</v>
      </c>
      <c r="BC4" t="s">
        <v>95</v>
      </c>
      <c r="BD4" t="s">
        <v>95</v>
      </c>
      <c r="BE4" t="s">
        <v>102</v>
      </c>
      <c r="BF4">
        <v>382</v>
      </c>
      <c r="BG4">
        <v>50</v>
      </c>
      <c r="BH4">
        <v>0</v>
      </c>
      <c r="BI4">
        <v>0</v>
      </c>
      <c r="BJ4">
        <v>0</v>
      </c>
      <c r="BK4" t="s">
        <v>107</v>
      </c>
      <c r="BL4">
        <v>0</v>
      </c>
      <c r="BM4">
        <v>2007</v>
      </c>
      <c r="BN4" t="s">
        <v>108</v>
      </c>
      <c r="BO4" t="s">
        <v>109</v>
      </c>
      <c r="BP4">
        <v>0</v>
      </c>
      <c r="BQ4">
        <v>0</v>
      </c>
      <c r="BR4">
        <v>1</v>
      </c>
      <c r="BS4">
        <v>4</v>
      </c>
      <c r="BT4" t="s">
        <v>177</v>
      </c>
      <c r="BU4">
        <v>13</v>
      </c>
      <c r="BV4">
        <v>12</v>
      </c>
      <c r="BW4">
        <v>1</v>
      </c>
      <c r="BX4">
        <v>2</v>
      </c>
      <c r="BY4">
        <v>0.76595744680851097</v>
      </c>
      <c r="BZ4">
        <v>0.56626506024096401</v>
      </c>
      <c r="CA4">
        <v>0.40466448445171799</v>
      </c>
      <c r="CB4">
        <v>0.55555555555555602</v>
      </c>
      <c r="CC4">
        <f t="shared" si="1"/>
        <v>0.88651033201764573</v>
      </c>
      <c r="CD4">
        <f t="shared" si="2"/>
        <v>224.48058251250853</v>
      </c>
      <c r="CE4">
        <v>755000</v>
      </c>
      <c r="CF4" s="1">
        <v>661040.52335331705</v>
      </c>
      <c r="CG4" s="1">
        <f>CE4-CF4</f>
        <v>93959.476646682946</v>
      </c>
      <c r="CH4" s="1">
        <f>ABS(CG4)</f>
        <v>93959.476646682946</v>
      </c>
      <c r="CI4">
        <f>IF(CG4&gt;0,1,0)</f>
        <v>1</v>
      </c>
      <c r="CJ4">
        <v>3</v>
      </c>
      <c r="CK4" s="1">
        <f t="shared" si="3"/>
        <v>0</v>
      </c>
    </row>
    <row r="5" spans="1:89" x14ac:dyDescent="0.25">
      <c r="A5">
        <v>589</v>
      </c>
      <c r="B5">
        <v>20</v>
      </c>
      <c r="C5" t="s">
        <v>82</v>
      </c>
      <c r="D5">
        <v>65</v>
      </c>
      <c r="E5">
        <v>25095</v>
      </c>
      <c r="F5" t="s">
        <v>83</v>
      </c>
      <c r="G5" t="s">
        <v>111</v>
      </c>
      <c r="H5" t="s">
        <v>160</v>
      </c>
      <c r="I5" t="s">
        <v>86</v>
      </c>
      <c r="J5" t="s">
        <v>162</v>
      </c>
      <c r="K5" t="s">
        <v>147</v>
      </c>
      <c r="L5" t="s">
        <v>89</v>
      </c>
      <c r="M5" t="s">
        <v>90</v>
      </c>
      <c r="N5">
        <v>5</v>
      </c>
      <c r="O5">
        <v>8</v>
      </c>
      <c r="P5" t="s">
        <v>163</v>
      </c>
      <c r="Q5" t="s">
        <v>164</v>
      </c>
      <c r="R5" t="s">
        <v>149</v>
      </c>
      <c r="S5" t="s">
        <v>149</v>
      </c>
      <c r="T5" t="s">
        <v>94</v>
      </c>
      <c r="U5">
        <v>0</v>
      </c>
      <c r="V5" t="s">
        <v>95</v>
      </c>
      <c r="W5" t="s">
        <v>95</v>
      </c>
      <c r="X5" t="s">
        <v>96</v>
      </c>
      <c r="Y5" t="s">
        <v>95</v>
      </c>
      <c r="Z5" t="s">
        <v>95</v>
      </c>
      <c r="AA5" t="s">
        <v>114</v>
      </c>
      <c r="AB5" t="s">
        <v>135</v>
      </c>
      <c r="AC5">
        <v>1324</v>
      </c>
      <c r="AD5" t="s">
        <v>99</v>
      </c>
      <c r="AE5">
        <v>1437</v>
      </c>
      <c r="AF5" t="s">
        <v>100</v>
      </c>
      <c r="AG5" t="s">
        <v>101</v>
      </c>
      <c r="AH5" t="s">
        <v>102</v>
      </c>
      <c r="AI5" t="s">
        <v>103</v>
      </c>
      <c r="AJ5">
        <v>1473</v>
      </c>
      <c r="AK5">
        <v>0</v>
      </c>
      <c r="AL5">
        <v>1473</v>
      </c>
      <c r="AM5">
        <f t="shared" si="0"/>
        <v>0</v>
      </c>
      <c r="AN5">
        <v>2</v>
      </c>
      <c r="AO5">
        <v>0</v>
      </c>
      <c r="AP5">
        <v>1</v>
      </c>
      <c r="AQ5">
        <v>0</v>
      </c>
      <c r="AR5">
        <v>1</v>
      </c>
      <c r="AS5">
        <v>1</v>
      </c>
      <c r="AT5" t="s">
        <v>101</v>
      </c>
      <c r="AU5">
        <v>5</v>
      </c>
      <c r="AV5" t="s">
        <v>104</v>
      </c>
      <c r="AW5">
        <v>2</v>
      </c>
      <c r="AX5" t="s">
        <v>114</v>
      </c>
      <c r="AY5" t="s">
        <v>106</v>
      </c>
      <c r="AZ5" t="s">
        <v>99</v>
      </c>
      <c r="BA5">
        <v>1</v>
      </c>
      <c r="BB5">
        <v>452</v>
      </c>
      <c r="BC5" t="s">
        <v>95</v>
      </c>
      <c r="BD5" t="s">
        <v>95</v>
      </c>
      <c r="BE5" t="s">
        <v>102</v>
      </c>
      <c r="BF5">
        <v>0</v>
      </c>
      <c r="BG5">
        <v>48</v>
      </c>
      <c r="BH5">
        <v>0</v>
      </c>
      <c r="BI5">
        <v>0</v>
      </c>
      <c r="BJ5">
        <v>60</v>
      </c>
      <c r="BK5" t="s">
        <v>107</v>
      </c>
      <c r="BL5">
        <v>0</v>
      </c>
      <c r="BM5">
        <v>2009</v>
      </c>
      <c r="BN5" t="s">
        <v>108</v>
      </c>
      <c r="BO5" t="s">
        <v>172</v>
      </c>
      <c r="BP5">
        <v>0</v>
      </c>
      <c r="BQ5">
        <v>0</v>
      </c>
      <c r="BR5">
        <v>1</v>
      </c>
      <c r="BS5">
        <v>4</v>
      </c>
      <c r="BT5" t="s">
        <v>129</v>
      </c>
      <c r="BU5">
        <v>41</v>
      </c>
      <c r="BV5">
        <v>6</v>
      </c>
      <c r="BW5">
        <v>1</v>
      </c>
      <c r="BX5">
        <v>2</v>
      </c>
      <c r="BY5">
        <v>0</v>
      </c>
      <c r="BZ5">
        <v>1</v>
      </c>
      <c r="CA5">
        <v>7.8636047320807201E-2</v>
      </c>
      <c r="CB5">
        <v>0.22222222222222199</v>
      </c>
      <c r="CC5">
        <f t="shared" si="1"/>
        <v>0.94130304841601908</v>
      </c>
      <c r="CD5">
        <f t="shared" si="2"/>
        <v>115.38103090968389</v>
      </c>
      <c r="CE5">
        <v>143000</v>
      </c>
      <c r="CF5" s="1">
        <v>234688.63553939</v>
      </c>
      <c r="CG5" s="1">
        <f>CE5-CF5</f>
        <v>-91688.635539390001</v>
      </c>
      <c r="CH5" s="1">
        <f>ABS(CG5)</f>
        <v>91688.635539390001</v>
      </c>
      <c r="CI5">
        <f>IF(CG5&gt;0,1,0)</f>
        <v>0</v>
      </c>
      <c r="CJ5">
        <v>4</v>
      </c>
      <c r="CK5" s="1">
        <f t="shared" si="3"/>
        <v>0</v>
      </c>
    </row>
    <row r="6" spans="1:89" x14ac:dyDescent="0.25">
      <c r="A6">
        <v>67</v>
      </c>
      <c r="B6">
        <v>20</v>
      </c>
      <c r="C6" t="s">
        <v>82</v>
      </c>
      <c r="D6">
        <v>69</v>
      </c>
      <c r="E6">
        <v>19900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  <c r="K6" t="s">
        <v>88</v>
      </c>
      <c r="L6" t="s">
        <v>137</v>
      </c>
      <c r="M6" t="s">
        <v>90</v>
      </c>
      <c r="N6">
        <v>7</v>
      </c>
      <c r="O6">
        <v>5</v>
      </c>
      <c r="P6" t="s">
        <v>91</v>
      </c>
      <c r="Q6" t="s">
        <v>92</v>
      </c>
      <c r="R6" t="s">
        <v>138</v>
      </c>
      <c r="S6" t="s">
        <v>138</v>
      </c>
      <c r="T6" t="s">
        <v>112</v>
      </c>
      <c r="U6">
        <v>287</v>
      </c>
      <c r="V6" t="s">
        <v>95</v>
      </c>
      <c r="W6" t="s">
        <v>95</v>
      </c>
      <c r="X6" t="s">
        <v>96</v>
      </c>
      <c r="Y6" t="s">
        <v>114</v>
      </c>
      <c r="Z6" t="s">
        <v>95</v>
      </c>
      <c r="AA6" t="s">
        <v>114</v>
      </c>
      <c r="AB6" t="s">
        <v>135</v>
      </c>
      <c r="AC6">
        <v>912</v>
      </c>
      <c r="AD6" t="s">
        <v>99</v>
      </c>
      <c r="AE6">
        <v>1947</v>
      </c>
      <c r="AF6" t="s">
        <v>100</v>
      </c>
      <c r="AG6" t="s">
        <v>95</v>
      </c>
      <c r="AH6" t="s">
        <v>102</v>
      </c>
      <c r="AI6" t="s">
        <v>103</v>
      </c>
      <c r="AJ6">
        <v>2207</v>
      </c>
      <c r="AK6">
        <v>0</v>
      </c>
      <c r="AL6">
        <v>2207</v>
      </c>
      <c r="AM6">
        <f t="shared" si="0"/>
        <v>1</v>
      </c>
      <c r="AN6">
        <v>1</v>
      </c>
      <c r="AO6">
        <v>0</v>
      </c>
      <c r="AP6">
        <v>2</v>
      </c>
      <c r="AQ6">
        <v>0</v>
      </c>
      <c r="AR6">
        <v>3</v>
      </c>
      <c r="AS6">
        <v>1</v>
      </c>
      <c r="AT6" t="s">
        <v>95</v>
      </c>
      <c r="AU6">
        <v>7</v>
      </c>
      <c r="AV6" t="s">
        <v>139</v>
      </c>
      <c r="AW6">
        <v>1</v>
      </c>
      <c r="AX6" t="s">
        <v>114</v>
      </c>
      <c r="AY6" t="s">
        <v>106</v>
      </c>
      <c r="AZ6" t="s">
        <v>140</v>
      </c>
      <c r="BA6">
        <v>2</v>
      </c>
      <c r="BB6">
        <v>576</v>
      </c>
      <c r="BC6" t="s">
        <v>95</v>
      </c>
      <c r="BD6" t="s">
        <v>95</v>
      </c>
      <c r="BE6" t="s">
        <v>102</v>
      </c>
      <c r="BF6">
        <v>301</v>
      </c>
      <c r="BG6">
        <v>0</v>
      </c>
      <c r="BH6">
        <v>0</v>
      </c>
      <c r="BI6">
        <v>0</v>
      </c>
      <c r="BJ6">
        <v>0</v>
      </c>
      <c r="BK6" t="s">
        <v>107</v>
      </c>
      <c r="BL6">
        <v>0</v>
      </c>
      <c r="BM6">
        <v>2010</v>
      </c>
      <c r="BN6" t="s">
        <v>108</v>
      </c>
      <c r="BO6" t="s">
        <v>109</v>
      </c>
      <c r="BP6">
        <v>0</v>
      </c>
      <c r="BQ6">
        <v>0</v>
      </c>
      <c r="BR6">
        <v>1</v>
      </c>
      <c r="BS6">
        <v>3</v>
      </c>
      <c r="BT6" t="s">
        <v>110</v>
      </c>
      <c r="BU6">
        <v>40</v>
      </c>
      <c r="BV6">
        <v>21</v>
      </c>
      <c r="BW6">
        <v>1</v>
      </c>
      <c r="BX6">
        <v>2</v>
      </c>
      <c r="BY6">
        <v>0</v>
      </c>
      <c r="BZ6">
        <v>1</v>
      </c>
      <c r="CA6">
        <v>0.53158705701078601</v>
      </c>
      <c r="CB6">
        <v>0</v>
      </c>
      <c r="CC6">
        <f t="shared" si="1"/>
        <v>0.88909547738693462</v>
      </c>
      <c r="CD6">
        <f t="shared" si="2"/>
        <v>126.50538190282505</v>
      </c>
      <c r="CE6">
        <v>180000</v>
      </c>
      <c r="CF6" s="1">
        <v>250513.392157897</v>
      </c>
      <c r="CG6" s="1">
        <f>CE6-CF6</f>
        <v>-70513.392157897004</v>
      </c>
      <c r="CH6" s="1">
        <f>ABS(CG6)</f>
        <v>70513.392157897004</v>
      </c>
      <c r="CI6">
        <f>IF(CG6&gt;0,1,0)</f>
        <v>0</v>
      </c>
      <c r="CJ6">
        <v>5</v>
      </c>
      <c r="CK6" s="1">
        <f t="shared" si="3"/>
        <v>0</v>
      </c>
    </row>
    <row r="7" spans="1:89" x14ac:dyDescent="0.25">
      <c r="A7">
        <v>336</v>
      </c>
      <c r="B7">
        <v>190</v>
      </c>
      <c r="C7" t="s">
        <v>82</v>
      </c>
      <c r="D7">
        <v>69</v>
      </c>
      <c r="E7">
        <v>164660</v>
      </c>
      <c r="F7" t="s">
        <v>83</v>
      </c>
      <c r="G7" t="s">
        <v>111</v>
      </c>
      <c r="H7" t="s">
        <v>146</v>
      </c>
      <c r="I7" t="s">
        <v>148</v>
      </c>
      <c r="J7" t="s">
        <v>162</v>
      </c>
      <c r="K7" t="s">
        <v>176</v>
      </c>
      <c r="L7" t="s">
        <v>89</v>
      </c>
      <c r="M7" t="s">
        <v>202</v>
      </c>
      <c r="N7">
        <v>5</v>
      </c>
      <c r="O7">
        <v>6</v>
      </c>
      <c r="P7" t="s">
        <v>91</v>
      </c>
      <c r="Q7" t="s">
        <v>92</v>
      </c>
      <c r="R7" t="s">
        <v>138</v>
      </c>
      <c r="S7" t="s">
        <v>138</v>
      </c>
      <c r="T7" t="s">
        <v>94</v>
      </c>
      <c r="U7">
        <v>0</v>
      </c>
      <c r="V7" t="s">
        <v>95</v>
      </c>
      <c r="W7" t="s">
        <v>95</v>
      </c>
      <c r="X7" t="s">
        <v>96</v>
      </c>
      <c r="Y7" t="s">
        <v>95</v>
      </c>
      <c r="Z7" t="s">
        <v>95</v>
      </c>
      <c r="AA7" t="s">
        <v>114</v>
      </c>
      <c r="AB7" t="s">
        <v>127</v>
      </c>
      <c r="AC7">
        <v>1249</v>
      </c>
      <c r="AD7" t="s">
        <v>98</v>
      </c>
      <c r="AE7">
        <v>1499</v>
      </c>
      <c r="AF7" t="s">
        <v>100</v>
      </c>
      <c r="AG7" t="s">
        <v>101</v>
      </c>
      <c r="AH7" t="s">
        <v>102</v>
      </c>
      <c r="AI7" t="s">
        <v>103</v>
      </c>
      <c r="AJ7">
        <v>1619</v>
      </c>
      <c r="AK7">
        <v>0</v>
      </c>
      <c r="AL7">
        <v>1786</v>
      </c>
      <c r="AM7">
        <f t="shared" si="0"/>
        <v>0</v>
      </c>
      <c r="AN7">
        <v>2</v>
      </c>
      <c r="AO7">
        <v>0</v>
      </c>
      <c r="AP7">
        <v>2</v>
      </c>
      <c r="AQ7">
        <v>0</v>
      </c>
      <c r="AR7">
        <v>3</v>
      </c>
      <c r="AS7">
        <v>1</v>
      </c>
      <c r="AT7" t="s">
        <v>95</v>
      </c>
      <c r="AU7">
        <v>7</v>
      </c>
      <c r="AV7" t="s">
        <v>104</v>
      </c>
      <c r="AW7">
        <v>2</v>
      </c>
      <c r="AX7" t="s">
        <v>114</v>
      </c>
      <c r="AY7" t="s">
        <v>106</v>
      </c>
      <c r="AZ7" t="s">
        <v>136</v>
      </c>
      <c r="BA7">
        <v>2</v>
      </c>
      <c r="BB7">
        <v>529</v>
      </c>
      <c r="BC7" t="s">
        <v>95</v>
      </c>
      <c r="BD7" t="s">
        <v>95</v>
      </c>
      <c r="BE7" t="s">
        <v>102</v>
      </c>
      <c r="BF7">
        <v>670</v>
      </c>
      <c r="BG7">
        <v>0</v>
      </c>
      <c r="BH7">
        <v>0</v>
      </c>
      <c r="BI7">
        <v>0</v>
      </c>
      <c r="BJ7">
        <v>0</v>
      </c>
      <c r="BK7" t="s">
        <v>107</v>
      </c>
      <c r="BL7">
        <v>700</v>
      </c>
      <c r="BM7">
        <v>2008</v>
      </c>
      <c r="BN7" t="s">
        <v>108</v>
      </c>
      <c r="BO7" t="s">
        <v>109</v>
      </c>
      <c r="BP7">
        <v>0</v>
      </c>
      <c r="BQ7">
        <v>1</v>
      </c>
      <c r="BR7">
        <v>1</v>
      </c>
      <c r="BS7">
        <v>2</v>
      </c>
      <c r="BT7" t="s">
        <v>110</v>
      </c>
      <c r="BU7">
        <v>43</v>
      </c>
      <c r="BV7">
        <v>43</v>
      </c>
      <c r="BW7">
        <v>1</v>
      </c>
      <c r="BX7">
        <v>2</v>
      </c>
      <c r="BY7">
        <v>0.103150092649784</v>
      </c>
      <c r="BZ7">
        <v>0.90649496080627101</v>
      </c>
      <c r="CA7">
        <v>6.8712474983322197E-2</v>
      </c>
      <c r="CB7">
        <v>0.11111111111111099</v>
      </c>
      <c r="CC7">
        <f t="shared" si="1"/>
        <v>0.99016761812219123</v>
      </c>
      <c r="CD7">
        <f t="shared" si="2"/>
        <v>139.28240563348021</v>
      </c>
      <c r="CE7">
        <v>228950</v>
      </c>
      <c r="CF7" s="1">
        <v>295023.68714373902</v>
      </c>
      <c r="CG7" s="1">
        <f>CE7-CF7</f>
        <v>-66073.687143739022</v>
      </c>
      <c r="CH7" s="1">
        <f>ABS(CG7)</f>
        <v>66073.687143739022</v>
      </c>
      <c r="CI7">
        <f>IF(CG7&gt;0,1,0)</f>
        <v>0</v>
      </c>
      <c r="CJ7">
        <v>6</v>
      </c>
      <c r="CK7" s="1">
        <f t="shared" si="3"/>
        <v>0</v>
      </c>
    </row>
    <row r="8" spans="1:89" x14ac:dyDescent="0.25">
      <c r="A8">
        <v>14</v>
      </c>
      <c r="B8">
        <v>20</v>
      </c>
      <c r="C8" t="s">
        <v>82</v>
      </c>
      <c r="D8">
        <v>91</v>
      </c>
      <c r="E8">
        <v>10652</v>
      </c>
      <c r="F8" t="s">
        <v>83</v>
      </c>
      <c r="G8" t="s">
        <v>111</v>
      </c>
      <c r="H8" t="s">
        <v>85</v>
      </c>
      <c r="I8" t="s">
        <v>86</v>
      </c>
      <c r="J8" t="s">
        <v>87</v>
      </c>
      <c r="K8" t="s">
        <v>132</v>
      </c>
      <c r="L8" t="s">
        <v>89</v>
      </c>
      <c r="M8" t="s">
        <v>90</v>
      </c>
      <c r="N8">
        <v>7</v>
      </c>
      <c r="O8">
        <v>5</v>
      </c>
      <c r="P8" t="s">
        <v>91</v>
      </c>
      <c r="Q8" t="s">
        <v>92</v>
      </c>
      <c r="R8" t="s">
        <v>93</v>
      </c>
      <c r="S8" t="s">
        <v>93</v>
      </c>
      <c r="T8" t="s">
        <v>180</v>
      </c>
      <c r="U8">
        <v>306</v>
      </c>
      <c r="V8" t="s">
        <v>114</v>
      </c>
      <c r="W8" t="s">
        <v>95</v>
      </c>
      <c r="X8" t="s">
        <v>133</v>
      </c>
      <c r="Y8" t="s">
        <v>114</v>
      </c>
      <c r="Z8" t="s">
        <v>95</v>
      </c>
      <c r="AA8" t="s">
        <v>134</v>
      </c>
      <c r="AB8" t="s">
        <v>99</v>
      </c>
      <c r="AC8">
        <v>0</v>
      </c>
      <c r="AD8" t="s">
        <v>99</v>
      </c>
      <c r="AE8">
        <v>1494</v>
      </c>
      <c r="AF8" t="s">
        <v>100</v>
      </c>
      <c r="AG8" t="s">
        <v>101</v>
      </c>
      <c r="AH8" t="s">
        <v>102</v>
      </c>
      <c r="AI8" t="s">
        <v>103</v>
      </c>
      <c r="AJ8">
        <v>1494</v>
      </c>
      <c r="AK8">
        <v>0</v>
      </c>
      <c r="AL8">
        <v>1494</v>
      </c>
      <c r="AM8">
        <f t="shared" si="0"/>
        <v>0</v>
      </c>
      <c r="AN8">
        <v>0</v>
      </c>
      <c r="AO8">
        <v>0</v>
      </c>
      <c r="AP8">
        <v>2</v>
      </c>
      <c r="AQ8">
        <v>0</v>
      </c>
      <c r="AR8">
        <v>3</v>
      </c>
      <c r="AS8">
        <v>1</v>
      </c>
      <c r="AT8" t="s">
        <v>114</v>
      </c>
      <c r="AU8">
        <v>7</v>
      </c>
      <c r="AV8" t="s">
        <v>104</v>
      </c>
      <c r="AW8">
        <v>1</v>
      </c>
      <c r="AX8" t="s">
        <v>114</v>
      </c>
      <c r="AY8" t="s">
        <v>106</v>
      </c>
      <c r="AZ8" t="s">
        <v>140</v>
      </c>
      <c r="BA8">
        <v>3</v>
      </c>
      <c r="BB8">
        <v>840</v>
      </c>
      <c r="BC8" t="s">
        <v>95</v>
      </c>
      <c r="BD8" t="s">
        <v>95</v>
      </c>
      <c r="BE8" t="s">
        <v>102</v>
      </c>
      <c r="BF8">
        <v>160</v>
      </c>
      <c r="BG8">
        <v>33</v>
      </c>
      <c r="BH8">
        <v>0</v>
      </c>
      <c r="BI8">
        <v>0</v>
      </c>
      <c r="BJ8">
        <v>0</v>
      </c>
      <c r="BK8" t="s">
        <v>107</v>
      </c>
      <c r="BL8">
        <v>0</v>
      </c>
      <c r="BM8">
        <v>2007</v>
      </c>
      <c r="BN8" t="s">
        <v>171</v>
      </c>
      <c r="BO8" t="s">
        <v>172</v>
      </c>
      <c r="BP8">
        <v>0</v>
      </c>
      <c r="BQ8">
        <v>0</v>
      </c>
      <c r="BR8">
        <v>1</v>
      </c>
      <c r="BS8">
        <v>4</v>
      </c>
      <c r="BT8" t="s">
        <v>110</v>
      </c>
      <c r="BU8">
        <v>1</v>
      </c>
      <c r="BV8">
        <v>0</v>
      </c>
      <c r="BW8">
        <v>1</v>
      </c>
      <c r="BX8">
        <v>0</v>
      </c>
      <c r="BY8">
        <v>0</v>
      </c>
      <c r="BZ8">
        <v>1</v>
      </c>
      <c r="CA8">
        <v>1</v>
      </c>
      <c r="CB8">
        <v>0.11111111111111099</v>
      </c>
      <c r="CC8">
        <f t="shared" si="1"/>
        <v>0.85974464889222679</v>
      </c>
      <c r="CD8">
        <f t="shared" si="2"/>
        <v>150.85257397940887</v>
      </c>
      <c r="CE8">
        <v>279500</v>
      </c>
      <c r="CF8" s="1">
        <v>223963.23303486899</v>
      </c>
      <c r="CG8" s="1">
        <f>CE8-CF8</f>
        <v>55536.766965131013</v>
      </c>
      <c r="CH8" s="1">
        <f>ABS(CG8)</f>
        <v>55536.766965131013</v>
      </c>
      <c r="CI8">
        <f>IF(CG8&gt;0,1,0)</f>
        <v>1</v>
      </c>
      <c r="CJ8">
        <v>7</v>
      </c>
      <c r="CK8" s="1">
        <f t="shared" si="3"/>
        <v>0</v>
      </c>
    </row>
    <row r="9" spans="1:89" x14ac:dyDescent="0.25">
      <c r="A9">
        <v>1212</v>
      </c>
      <c r="B9">
        <v>50</v>
      </c>
      <c r="C9" t="s">
        <v>82</v>
      </c>
      <c r="D9">
        <v>152</v>
      </c>
      <c r="E9">
        <v>12134</v>
      </c>
      <c r="F9" t="s">
        <v>83</v>
      </c>
      <c r="G9" t="s">
        <v>111</v>
      </c>
      <c r="H9" t="s">
        <v>208</v>
      </c>
      <c r="I9" t="s">
        <v>86</v>
      </c>
      <c r="J9" t="s">
        <v>143</v>
      </c>
      <c r="K9" t="s">
        <v>169</v>
      </c>
      <c r="L9" t="s">
        <v>89</v>
      </c>
      <c r="M9" t="s">
        <v>90</v>
      </c>
      <c r="N9">
        <v>8</v>
      </c>
      <c r="O9">
        <v>7</v>
      </c>
      <c r="P9" t="s">
        <v>91</v>
      </c>
      <c r="Q9" t="s">
        <v>92</v>
      </c>
      <c r="R9" t="s">
        <v>149</v>
      </c>
      <c r="S9" t="s">
        <v>149</v>
      </c>
      <c r="T9" t="s">
        <v>94</v>
      </c>
      <c r="U9">
        <v>0</v>
      </c>
      <c r="V9" t="s">
        <v>114</v>
      </c>
      <c r="W9" t="s">
        <v>95</v>
      </c>
      <c r="X9" t="s">
        <v>227</v>
      </c>
      <c r="Y9" t="s">
        <v>114</v>
      </c>
      <c r="Z9" t="s">
        <v>95</v>
      </c>
      <c r="AA9" t="s">
        <v>134</v>
      </c>
      <c r="AB9" t="s">
        <v>135</v>
      </c>
      <c r="AC9">
        <v>427</v>
      </c>
      <c r="AD9" t="s">
        <v>99</v>
      </c>
      <c r="AE9">
        <v>559</v>
      </c>
      <c r="AF9" t="s">
        <v>100</v>
      </c>
      <c r="AG9" t="s">
        <v>114</v>
      </c>
      <c r="AH9" t="s">
        <v>102</v>
      </c>
      <c r="AI9" t="s">
        <v>103</v>
      </c>
      <c r="AJ9">
        <v>1080</v>
      </c>
      <c r="AK9">
        <v>0</v>
      </c>
      <c r="AL9">
        <v>1752</v>
      </c>
      <c r="AM9">
        <f t="shared" si="0"/>
        <v>0</v>
      </c>
      <c r="AN9">
        <v>0</v>
      </c>
      <c r="AO9">
        <v>0</v>
      </c>
      <c r="AP9">
        <v>2</v>
      </c>
      <c r="AQ9">
        <v>0</v>
      </c>
      <c r="AR9">
        <v>4</v>
      </c>
      <c r="AS9">
        <v>1</v>
      </c>
      <c r="AT9" t="s">
        <v>95</v>
      </c>
      <c r="AU9">
        <v>8</v>
      </c>
      <c r="AV9" t="s">
        <v>104</v>
      </c>
      <c r="AW9">
        <v>0</v>
      </c>
      <c r="AX9" t="s">
        <v>121</v>
      </c>
      <c r="AY9" t="s">
        <v>175</v>
      </c>
      <c r="AZ9" t="s">
        <v>140</v>
      </c>
      <c r="BA9">
        <v>2</v>
      </c>
      <c r="BB9">
        <v>492</v>
      </c>
      <c r="BC9" t="s">
        <v>95</v>
      </c>
      <c r="BD9" t="s">
        <v>95</v>
      </c>
      <c r="BE9" t="s">
        <v>102</v>
      </c>
      <c r="BF9">
        <v>325</v>
      </c>
      <c r="BG9">
        <v>12</v>
      </c>
      <c r="BH9">
        <v>0</v>
      </c>
      <c r="BI9">
        <v>0</v>
      </c>
      <c r="BJ9">
        <v>0</v>
      </c>
      <c r="BK9" t="s">
        <v>107</v>
      </c>
      <c r="BL9">
        <v>0</v>
      </c>
      <c r="BM9">
        <v>2010</v>
      </c>
      <c r="BN9" t="s">
        <v>108</v>
      </c>
      <c r="BO9" t="s">
        <v>109</v>
      </c>
      <c r="BP9">
        <v>0</v>
      </c>
      <c r="BQ9">
        <v>0</v>
      </c>
      <c r="BR9">
        <v>1</v>
      </c>
      <c r="BS9">
        <v>4</v>
      </c>
      <c r="BT9" t="s">
        <v>129</v>
      </c>
      <c r="BU9">
        <v>22</v>
      </c>
      <c r="BV9">
        <v>5</v>
      </c>
      <c r="BW9">
        <v>1</v>
      </c>
      <c r="BX9">
        <v>2</v>
      </c>
      <c r="BY9">
        <v>0.62222222222222201</v>
      </c>
      <c r="BZ9">
        <v>0.61643835616438403</v>
      </c>
      <c r="CA9">
        <v>0.23613595706619001</v>
      </c>
      <c r="CB9">
        <v>0</v>
      </c>
      <c r="CC9">
        <f t="shared" si="1"/>
        <v>0.91099390143398717</v>
      </c>
      <c r="CD9">
        <f t="shared" si="2"/>
        <v>121.88142949076349</v>
      </c>
      <c r="CE9">
        <v>164000</v>
      </c>
      <c r="CF9" s="1">
        <v>218974.468866087</v>
      </c>
      <c r="CG9" s="1">
        <f>CE9-CF9</f>
        <v>-54974.468866087002</v>
      </c>
      <c r="CH9" s="1">
        <f>ABS(CG9)</f>
        <v>54974.468866087002</v>
      </c>
      <c r="CI9">
        <f>IF(CG9&gt;0,1,0)</f>
        <v>0</v>
      </c>
      <c r="CJ9">
        <v>8</v>
      </c>
      <c r="CK9" s="1">
        <f t="shared" si="3"/>
        <v>0</v>
      </c>
    </row>
    <row r="10" spans="1:89" x14ac:dyDescent="0.25">
      <c r="A10">
        <v>463</v>
      </c>
      <c r="B10">
        <v>20</v>
      </c>
      <c r="C10" t="s">
        <v>82</v>
      </c>
      <c r="D10">
        <v>60</v>
      </c>
      <c r="E10">
        <v>8281</v>
      </c>
      <c r="F10" t="s">
        <v>83</v>
      </c>
      <c r="G10" t="s">
        <v>111</v>
      </c>
      <c r="H10" t="s">
        <v>85</v>
      </c>
      <c r="I10" t="s">
        <v>86</v>
      </c>
      <c r="J10" t="s">
        <v>87</v>
      </c>
      <c r="K10" t="s">
        <v>198</v>
      </c>
      <c r="L10" t="s">
        <v>89</v>
      </c>
      <c r="M10" t="s">
        <v>90</v>
      </c>
      <c r="N10">
        <v>5</v>
      </c>
      <c r="O10">
        <v>5</v>
      </c>
      <c r="P10" t="s">
        <v>91</v>
      </c>
      <c r="Q10" t="s">
        <v>92</v>
      </c>
      <c r="R10" t="s">
        <v>144</v>
      </c>
      <c r="S10" t="s">
        <v>144</v>
      </c>
      <c r="T10" t="s">
        <v>94</v>
      </c>
      <c r="U10">
        <v>0</v>
      </c>
      <c r="V10" t="s">
        <v>95</v>
      </c>
      <c r="W10" t="s">
        <v>95</v>
      </c>
      <c r="X10" t="s">
        <v>96</v>
      </c>
      <c r="Y10" t="s">
        <v>95</v>
      </c>
      <c r="Z10" t="s">
        <v>95</v>
      </c>
      <c r="AA10" t="s">
        <v>97</v>
      </c>
      <c r="AB10" t="s">
        <v>128</v>
      </c>
      <c r="AC10">
        <v>553</v>
      </c>
      <c r="AD10" t="s">
        <v>98</v>
      </c>
      <c r="AE10">
        <v>864</v>
      </c>
      <c r="AF10" t="s">
        <v>100</v>
      </c>
      <c r="AG10" t="s">
        <v>114</v>
      </c>
      <c r="AH10" t="s">
        <v>102</v>
      </c>
      <c r="AI10" t="s">
        <v>103</v>
      </c>
      <c r="AJ10">
        <v>864</v>
      </c>
      <c r="AK10">
        <v>0</v>
      </c>
      <c r="AL10">
        <v>864</v>
      </c>
      <c r="AM10">
        <f t="shared" si="0"/>
        <v>0</v>
      </c>
      <c r="AN10">
        <v>0</v>
      </c>
      <c r="AO10">
        <v>0</v>
      </c>
      <c r="AP10">
        <v>1</v>
      </c>
      <c r="AQ10">
        <v>0</v>
      </c>
      <c r="AR10">
        <v>3</v>
      </c>
      <c r="AS10">
        <v>1</v>
      </c>
      <c r="AT10" t="s">
        <v>95</v>
      </c>
      <c r="AU10">
        <v>5</v>
      </c>
      <c r="AV10" t="s">
        <v>104</v>
      </c>
      <c r="AW10">
        <v>1</v>
      </c>
      <c r="AX10" t="s">
        <v>193</v>
      </c>
      <c r="AY10" t="s">
        <v>122</v>
      </c>
      <c r="AZ10" t="s">
        <v>99</v>
      </c>
      <c r="BA10">
        <v>1</v>
      </c>
      <c r="BB10">
        <v>360</v>
      </c>
      <c r="BC10" t="s">
        <v>95</v>
      </c>
      <c r="BD10" t="s">
        <v>95</v>
      </c>
      <c r="BE10" t="s">
        <v>102</v>
      </c>
      <c r="BF10">
        <v>0</v>
      </c>
      <c r="BG10">
        <v>0</v>
      </c>
      <c r="BH10">
        <v>236</v>
      </c>
      <c r="BI10">
        <v>0</v>
      </c>
      <c r="BJ10">
        <v>0</v>
      </c>
      <c r="BK10" t="s">
        <v>156</v>
      </c>
      <c r="BL10">
        <v>0</v>
      </c>
      <c r="BM10">
        <v>2009</v>
      </c>
      <c r="BN10" t="s">
        <v>108</v>
      </c>
      <c r="BO10" t="s">
        <v>109</v>
      </c>
      <c r="BP10">
        <v>0</v>
      </c>
      <c r="BQ10">
        <v>0</v>
      </c>
      <c r="BR10">
        <v>1</v>
      </c>
      <c r="BS10">
        <v>2</v>
      </c>
      <c r="BT10" t="s">
        <v>116</v>
      </c>
      <c r="BU10">
        <v>44</v>
      </c>
      <c r="BV10">
        <v>44</v>
      </c>
      <c r="BW10">
        <v>1</v>
      </c>
      <c r="BX10">
        <v>2</v>
      </c>
      <c r="BY10">
        <v>0</v>
      </c>
      <c r="BZ10">
        <v>1</v>
      </c>
      <c r="CA10">
        <v>0</v>
      </c>
      <c r="CB10">
        <v>0</v>
      </c>
      <c r="CC10">
        <f t="shared" si="1"/>
        <v>0.89566477478565387</v>
      </c>
      <c r="CD10">
        <f t="shared" si="2"/>
        <v>82.799268974104152</v>
      </c>
      <c r="CE10">
        <v>62383</v>
      </c>
      <c r="CF10" s="1">
        <v>116438.038016502</v>
      </c>
      <c r="CG10" s="1">
        <f>CE10-CF10</f>
        <v>-54055.038016502003</v>
      </c>
      <c r="CH10" s="1">
        <f>ABS(CG10)</f>
        <v>54055.038016502003</v>
      </c>
      <c r="CI10">
        <f>IF(CG10&gt;0,1,0)</f>
        <v>0</v>
      </c>
      <c r="CJ10">
        <v>9</v>
      </c>
      <c r="CK10" s="1">
        <f t="shared" si="3"/>
        <v>0</v>
      </c>
    </row>
    <row r="11" spans="1:89" x14ac:dyDescent="0.25">
      <c r="A11">
        <v>272</v>
      </c>
      <c r="B11">
        <v>20</v>
      </c>
      <c r="C11" t="s">
        <v>82</v>
      </c>
      <c r="D11">
        <v>73</v>
      </c>
      <c r="E11">
        <v>39104</v>
      </c>
      <c r="F11" t="s">
        <v>83</v>
      </c>
      <c r="G11" t="s">
        <v>111</v>
      </c>
      <c r="H11" t="s">
        <v>160</v>
      </c>
      <c r="I11" t="s">
        <v>161</v>
      </c>
      <c r="J11" t="s">
        <v>162</v>
      </c>
      <c r="K11" t="s">
        <v>147</v>
      </c>
      <c r="L11" t="s">
        <v>89</v>
      </c>
      <c r="M11" t="s">
        <v>90</v>
      </c>
      <c r="N11">
        <v>7</v>
      </c>
      <c r="O11">
        <v>7</v>
      </c>
      <c r="P11" t="s">
        <v>163</v>
      </c>
      <c r="Q11" t="s">
        <v>235</v>
      </c>
      <c r="R11" t="s">
        <v>138</v>
      </c>
      <c r="S11" t="s">
        <v>138</v>
      </c>
      <c r="T11" t="s">
        <v>94</v>
      </c>
      <c r="U11">
        <v>0</v>
      </c>
      <c r="V11" t="s">
        <v>95</v>
      </c>
      <c r="W11" t="s">
        <v>95</v>
      </c>
      <c r="X11" t="s">
        <v>96</v>
      </c>
      <c r="Y11" t="s">
        <v>114</v>
      </c>
      <c r="Z11" t="s">
        <v>95</v>
      </c>
      <c r="AA11" t="s">
        <v>114</v>
      </c>
      <c r="AB11" t="s">
        <v>154</v>
      </c>
      <c r="AC11">
        <v>226</v>
      </c>
      <c r="AD11" t="s">
        <v>135</v>
      </c>
      <c r="AE11">
        <v>1385</v>
      </c>
      <c r="AF11" t="s">
        <v>100</v>
      </c>
      <c r="AG11" t="s">
        <v>101</v>
      </c>
      <c r="AH11" t="s">
        <v>102</v>
      </c>
      <c r="AI11" t="s">
        <v>103</v>
      </c>
      <c r="AJ11">
        <v>1363</v>
      </c>
      <c r="AK11">
        <v>0</v>
      </c>
      <c r="AL11">
        <v>1363</v>
      </c>
      <c r="AM11">
        <f t="shared" si="0"/>
        <v>0</v>
      </c>
      <c r="AN11">
        <v>1</v>
      </c>
      <c r="AO11">
        <v>0</v>
      </c>
      <c r="AP11">
        <v>1</v>
      </c>
      <c r="AQ11">
        <v>0</v>
      </c>
      <c r="AR11">
        <v>2</v>
      </c>
      <c r="AS11">
        <v>1</v>
      </c>
      <c r="AT11" t="s">
        <v>95</v>
      </c>
      <c r="AU11">
        <v>5</v>
      </c>
      <c r="AV11" t="s">
        <v>143</v>
      </c>
      <c r="AW11">
        <v>2</v>
      </c>
      <c r="AX11" t="s">
        <v>95</v>
      </c>
      <c r="AY11" t="s">
        <v>106</v>
      </c>
      <c r="AZ11" t="s">
        <v>99</v>
      </c>
      <c r="BA11">
        <v>2</v>
      </c>
      <c r="BB11">
        <v>439</v>
      </c>
      <c r="BC11" t="s">
        <v>95</v>
      </c>
      <c r="BD11" t="s">
        <v>95</v>
      </c>
      <c r="BE11" t="s">
        <v>102</v>
      </c>
      <c r="BF11">
        <v>81</v>
      </c>
      <c r="BG11">
        <v>0</v>
      </c>
      <c r="BH11">
        <v>0</v>
      </c>
      <c r="BI11">
        <v>0</v>
      </c>
      <c r="BJ11">
        <v>0</v>
      </c>
      <c r="BK11" t="s">
        <v>107</v>
      </c>
      <c r="BL11">
        <v>0</v>
      </c>
      <c r="BM11">
        <v>2008</v>
      </c>
      <c r="BN11" t="s">
        <v>108</v>
      </c>
      <c r="BO11" t="s">
        <v>109</v>
      </c>
      <c r="BP11">
        <v>0</v>
      </c>
      <c r="BQ11">
        <v>0</v>
      </c>
      <c r="BR11">
        <v>1</v>
      </c>
      <c r="BS11">
        <v>4</v>
      </c>
      <c r="BT11" t="s">
        <v>129</v>
      </c>
      <c r="BU11">
        <v>54</v>
      </c>
      <c r="BV11">
        <v>3</v>
      </c>
      <c r="BW11">
        <v>1</v>
      </c>
      <c r="BX11">
        <v>2</v>
      </c>
      <c r="BY11">
        <v>0</v>
      </c>
      <c r="BZ11">
        <v>1</v>
      </c>
      <c r="CA11">
        <v>6.9314079422382699E-2</v>
      </c>
      <c r="CB11">
        <v>0.11111111111111099</v>
      </c>
      <c r="CC11">
        <f t="shared" si="1"/>
        <v>0.96514423076923073</v>
      </c>
      <c r="CD11">
        <f t="shared" si="2"/>
        <v>142.28753445898761</v>
      </c>
      <c r="CE11">
        <v>241500</v>
      </c>
      <c r="CF11" s="1">
        <v>190433.683210713</v>
      </c>
      <c r="CG11" s="1">
        <f>CE11-CF11</f>
        <v>51066.316789286997</v>
      </c>
      <c r="CH11" s="1">
        <f>ABS(CG11)</f>
        <v>51066.316789286997</v>
      </c>
      <c r="CI11">
        <f>IF(CG11&gt;0,1,0)</f>
        <v>1</v>
      </c>
      <c r="CJ11">
        <v>10</v>
      </c>
      <c r="CK11" s="1">
        <f t="shared" si="3"/>
        <v>0</v>
      </c>
    </row>
    <row r="12" spans="1:89" x14ac:dyDescent="0.25">
      <c r="A12">
        <v>152</v>
      </c>
      <c r="B12">
        <v>20</v>
      </c>
      <c r="C12" t="s">
        <v>82</v>
      </c>
      <c r="D12">
        <v>107</v>
      </c>
      <c r="E12">
        <v>13891</v>
      </c>
      <c r="F12" t="s">
        <v>83</v>
      </c>
      <c r="G12" t="s">
        <v>84</v>
      </c>
      <c r="H12" t="s">
        <v>85</v>
      </c>
      <c r="I12" t="s">
        <v>86</v>
      </c>
      <c r="J12" t="s">
        <v>87</v>
      </c>
      <c r="K12" t="s">
        <v>184</v>
      </c>
      <c r="L12" t="s">
        <v>89</v>
      </c>
      <c r="M12" t="s">
        <v>90</v>
      </c>
      <c r="N12">
        <v>8</v>
      </c>
      <c r="O12">
        <v>5</v>
      </c>
      <c r="P12" t="s">
        <v>125</v>
      </c>
      <c r="Q12" t="s">
        <v>92</v>
      </c>
      <c r="R12" t="s">
        <v>93</v>
      </c>
      <c r="S12" t="s">
        <v>93</v>
      </c>
      <c r="T12" t="s">
        <v>180</v>
      </c>
      <c r="U12">
        <v>436</v>
      </c>
      <c r="V12" t="s">
        <v>114</v>
      </c>
      <c r="W12" t="s">
        <v>95</v>
      </c>
      <c r="X12" t="s">
        <v>133</v>
      </c>
      <c r="Y12" t="s">
        <v>101</v>
      </c>
      <c r="Z12" t="s">
        <v>95</v>
      </c>
      <c r="AA12" t="s">
        <v>114</v>
      </c>
      <c r="AB12" t="s">
        <v>135</v>
      </c>
      <c r="AC12">
        <v>1400</v>
      </c>
      <c r="AD12" t="s">
        <v>99</v>
      </c>
      <c r="AE12">
        <v>1710</v>
      </c>
      <c r="AF12" t="s">
        <v>100</v>
      </c>
      <c r="AG12" t="s">
        <v>101</v>
      </c>
      <c r="AH12" t="s">
        <v>102</v>
      </c>
      <c r="AI12" t="s">
        <v>103</v>
      </c>
      <c r="AJ12">
        <v>1710</v>
      </c>
      <c r="AK12">
        <v>0</v>
      </c>
      <c r="AL12">
        <v>1710</v>
      </c>
      <c r="AM12">
        <f t="shared" si="0"/>
        <v>0</v>
      </c>
      <c r="AN12">
        <v>1</v>
      </c>
      <c r="AO12">
        <v>0</v>
      </c>
      <c r="AP12">
        <v>2</v>
      </c>
      <c r="AQ12">
        <v>0</v>
      </c>
      <c r="AR12">
        <v>2</v>
      </c>
      <c r="AS12">
        <v>1</v>
      </c>
      <c r="AT12" t="s">
        <v>114</v>
      </c>
      <c r="AU12">
        <v>6</v>
      </c>
      <c r="AV12" t="s">
        <v>104</v>
      </c>
      <c r="AW12">
        <v>1</v>
      </c>
      <c r="AX12" t="s">
        <v>114</v>
      </c>
      <c r="AY12" t="s">
        <v>106</v>
      </c>
      <c r="AZ12" t="s">
        <v>140</v>
      </c>
      <c r="BA12">
        <v>3</v>
      </c>
      <c r="BB12">
        <v>866</v>
      </c>
      <c r="BC12" t="s">
        <v>95</v>
      </c>
      <c r="BD12" t="s">
        <v>95</v>
      </c>
      <c r="BE12" t="s">
        <v>102</v>
      </c>
      <c r="BF12">
        <v>0</v>
      </c>
      <c r="BG12">
        <v>102</v>
      </c>
      <c r="BH12">
        <v>0</v>
      </c>
      <c r="BI12">
        <v>0</v>
      </c>
      <c r="BJ12">
        <v>0</v>
      </c>
      <c r="BK12" t="s">
        <v>107</v>
      </c>
      <c r="BL12">
        <v>0</v>
      </c>
      <c r="BM12">
        <v>2008</v>
      </c>
      <c r="BN12" t="s">
        <v>171</v>
      </c>
      <c r="BO12" t="s">
        <v>172</v>
      </c>
      <c r="BP12">
        <v>0</v>
      </c>
      <c r="BQ12">
        <v>0</v>
      </c>
      <c r="BR12">
        <v>1</v>
      </c>
      <c r="BS12">
        <v>4</v>
      </c>
      <c r="BT12" t="s">
        <v>177</v>
      </c>
      <c r="BU12">
        <v>1</v>
      </c>
      <c r="BV12">
        <v>0</v>
      </c>
      <c r="BW12">
        <v>1</v>
      </c>
      <c r="BX12">
        <v>2</v>
      </c>
      <c r="BY12">
        <v>0</v>
      </c>
      <c r="BZ12">
        <v>1</v>
      </c>
      <c r="CA12">
        <v>0.181286549707602</v>
      </c>
      <c r="CB12">
        <v>0.22222222222222199</v>
      </c>
      <c r="CC12">
        <f t="shared" si="1"/>
        <v>0.87689871139586784</v>
      </c>
      <c r="CD12">
        <f t="shared" si="2"/>
        <v>169.2017310608648</v>
      </c>
      <c r="CE12">
        <v>372402</v>
      </c>
      <c r="CF12" s="1">
        <v>326641.64596912201</v>
      </c>
      <c r="CG12" s="1">
        <f>CE12-CF12</f>
        <v>45760.354030877992</v>
      </c>
      <c r="CH12" s="1">
        <f>ABS(CG12)</f>
        <v>45760.354030877992</v>
      </c>
      <c r="CI12">
        <f>IF(CG12&gt;0,1,0)</f>
        <v>1</v>
      </c>
      <c r="CJ12">
        <v>11</v>
      </c>
      <c r="CK12" s="1">
        <f t="shared" si="3"/>
        <v>0</v>
      </c>
    </row>
    <row r="13" spans="1:89" x14ac:dyDescent="0.25">
      <c r="A13">
        <v>1388</v>
      </c>
      <c r="B13">
        <v>50</v>
      </c>
      <c r="C13" t="s">
        <v>117</v>
      </c>
      <c r="D13">
        <v>60</v>
      </c>
      <c r="E13">
        <v>8520</v>
      </c>
      <c r="F13" t="s">
        <v>118</v>
      </c>
      <c r="G13" t="s">
        <v>84</v>
      </c>
      <c r="H13" t="s">
        <v>85</v>
      </c>
      <c r="I13" t="s">
        <v>86</v>
      </c>
      <c r="J13" t="s">
        <v>87</v>
      </c>
      <c r="K13" t="s">
        <v>119</v>
      </c>
      <c r="L13" t="s">
        <v>151</v>
      </c>
      <c r="M13" t="s">
        <v>90</v>
      </c>
      <c r="N13">
        <v>6</v>
      </c>
      <c r="O13">
        <v>7</v>
      </c>
      <c r="P13" t="s">
        <v>91</v>
      </c>
      <c r="Q13" t="s">
        <v>92</v>
      </c>
      <c r="R13" t="s">
        <v>152</v>
      </c>
      <c r="S13" t="s">
        <v>152</v>
      </c>
      <c r="T13" t="s">
        <v>94</v>
      </c>
      <c r="U13">
        <v>0</v>
      </c>
      <c r="V13" t="s">
        <v>95</v>
      </c>
      <c r="W13" t="s">
        <v>114</v>
      </c>
      <c r="X13" t="s">
        <v>153</v>
      </c>
      <c r="Y13" t="s">
        <v>95</v>
      </c>
      <c r="Z13" t="s">
        <v>95</v>
      </c>
      <c r="AA13" t="s">
        <v>97</v>
      </c>
      <c r="AB13" t="s">
        <v>128</v>
      </c>
      <c r="AC13">
        <v>168</v>
      </c>
      <c r="AD13" t="s">
        <v>154</v>
      </c>
      <c r="AE13">
        <v>714</v>
      </c>
      <c r="AF13" t="s">
        <v>155</v>
      </c>
      <c r="AG13" t="s">
        <v>95</v>
      </c>
      <c r="AH13" t="s">
        <v>120</v>
      </c>
      <c r="AI13" t="s">
        <v>103</v>
      </c>
      <c r="AJ13">
        <v>1664</v>
      </c>
      <c r="AK13">
        <v>0</v>
      </c>
      <c r="AL13">
        <v>2526</v>
      </c>
      <c r="AM13">
        <f t="shared" si="0"/>
        <v>1</v>
      </c>
      <c r="AN13">
        <v>0</v>
      </c>
      <c r="AO13">
        <v>0</v>
      </c>
      <c r="AP13">
        <v>2</v>
      </c>
      <c r="AQ13">
        <v>0</v>
      </c>
      <c r="AR13">
        <v>5</v>
      </c>
      <c r="AS13">
        <v>1</v>
      </c>
      <c r="AT13" t="s">
        <v>114</v>
      </c>
      <c r="AU13">
        <v>10</v>
      </c>
      <c r="AV13" t="s">
        <v>104</v>
      </c>
      <c r="AW13">
        <v>1</v>
      </c>
      <c r="AX13" t="s">
        <v>114</v>
      </c>
      <c r="AY13" t="s">
        <v>122</v>
      </c>
      <c r="AZ13" t="s">
        <v>99</v>
      </c>
      <c r="BA13">
        <v>1</v>
      </c>
      <c r="BB13">
        <v>216</v>
      </c>
      <c r="BC13" t="s">
        <v>95</v>
      </c>
      <c r="BD13" t="s">
        <v>95</v>
      </c>
      <c r="BE13" t="s">
        <v>102</v>
      </c>
      <c r="BF13">
        <v>88</v>
      </c>
      <c r="BG13">
        <v>15</v>
      </c>
      <c r="BH13">
        <v>0</v>
      </c>
      <c r="BI13">
        <v>0</v>
      </c>
      <c r="BJ13">
        <v>0</v>
      </c>
      <c r="BK13" t="s">
        <v>156</v>
      </c>
      <c r="BL13">
        <v>0</v>
      </c>
      <c r="BM13">
        <v>2007</v>
      </c>
      <c r="BN13" t="s">
        <v>157</v>
      </c>
      <c r="BO13" t="s">
        <v>158</v>
      </c>
      <c r="BP13">
        <v>0</v>
      </c>
      <c r="BQ13">
        <v>0</v>
      </c>
      <c r="BR13">
        <v>1</v>
      </c>
      <c r="BS13">
        <v>1</v>
      </c>
      <c r="BT13" t="s">
        <v>110</v>
      </c>
      <c r="BU13">
        <v>91</v>
      </c>
      <c r="BV13">
        <v>57</v>
      </c>
      <c r="BW13">
        <v>1</v>
      </c>
      <c r="BX13">
        <v>2</v>
      </c>
      <c r="BY13">
        <v>0.51802884615384603</v>
      </c>
      <c r="BZ13">
        <v>0.65874901029295296</v>
      </c>
      <c r="CA13">
        <v>0</v>
      </c>
      <c r="CB13">
        <v>0</v>
      </c>
      <c r="CC13">
        <f t="shared" si="1"/>
        <v>0.80469483568075117</v>
      </c>
      <c r="CD13">
        <f t="shared" si="2"/>
        <v>113.08774998420012</v>
      </c>
      <c r="CE13">
        <v>136000</v>
      </c>
      <c r="CF13" s="1">
        <v>179790.42521527701</v>
      </c>
      <c r="CG13" s="1">
        <f>CE13-CF13</f>
        <v>-43790.425215277006</v>
      </c>
      <c r="CH13" s="1">
        <f>ABS(CG13)</f>
        <v>43790.425215277006</v>
      </c>
      <c r="CI13">
        <f>IF(CG13&gt;0,1,0)</f>
        <v>0</v>
      </c>
      <c r="CJ13">
        <v>12</v>
      </c>
      <c r="CK13" s="1">
        <f t="shared" si="3"/>
        <v>0</v>
      </c>
    </row>
    <row r="14" spans="1:89" x14ac:dyDescent="0.25">
      <c r="A14">
        <v>717</v>
      </c>
      <c r="B14">
        <v>70</v>
      </c>
      <c r="C14" t="s">
        <v>117</v>
      </c>
      <c r="D14">
        <v>60</v>
      </c>
      <c r="E14">
        <v>10800</v>
      </c>
      <c r="F14" t="s">
        <v>118</v>
      </c>
      <c r="G14" t="s">
        <v>84</v>
      </c>
      <c r="H14" t="s">
        <v>208</v>
      </c>
      <c r="I14" t="s">
        <v>86</v>
      </c>
      <c r="J14" t="s">
        <v>87</v>
      </c>
      <c r="K14" t="s">
        <v>119</v>
      </c>
      <c r="L14" t="s">
        <v>89</v>
      </c>
      <c r="M14" t="s">
        <v>90</v>
      </c>
      <c r="N14">
        <v>7</v>
      </c>
      <c r="O14">
        <v>8</v>
      </c>
      <c r="P14" t="s">
        <v>91</v>
      </c>
      <c r="Q14" t="s">
        <v>92</v>
      </c>
      <c r="R14" t="s">
        <v>149</v>
      </c>
      <c r="S14" t="s">
        <v>93</v>
      </c>
      <c r="T14" t="s">
        <v>94</v>
      </c>
      <c r="U14">
        <v>0</v>
      </c>
      <c r="V14" t="s">
        <v>95</v>
      </c>
      <c r="W14" t="s">
        <v>114</v>
      </c>
      <c r="X14" t="s">
        <v>153</v>
      </c>
      <c r="Y14" t="s">
        <v>95</v>
      </c>
      <c r="Z14" t="s">
        <v>95</v>
      </c>
      <c r="AA14" t="s">
        <v>97</v>
      </c>
      <c r="AB14" t="s">
        <v>99</v>
      </c>
      <c r="AC14">
        <v>0</v>
      </c>
      <c r="AD14" t="s">
        <v>99</v>
      </c>
      <c r="AE14">
        <v>718</v>
      </c>
      <c r="AF14" t="s">
        <v>100</v>
      </c>
      <c r="AG14" t="s">
        <v>101</v>
      </c>
      <c r="AH14" t="s">
        <v>102</v>
      </c>
      <c r="AI14" t="s">
        <v>103</v>
      </c>
      <c r="AJ14">
        <v>1576</v>
      </c>
      <c r="AK14">
        <v>0</v>
      </c>
      <c r="AL14">
        <v>2554</v>
      </c>
      <c r="AM14">
        <f t="shared" si="0"/>
        <v>1</v>
      </c>
      <c r="AN14">
        <v>0</v>
      </c>
      <c r="AO14">
        <v>0</v>
      </c>
      <c r="AP14">
        <v>1</v>
      </c>
      <c r="AQ14">
        <v>1</v>
      </c>
      <c r="AR14">
        <v>3</v>
      </c>
      <c r="AS14">
        <v>1</v>
      </c>
      <c r="AT14" t="s">
        <v>95</v>
      </c>
      <c r="AU14">
        <v>8</v>
      </c>
      <c r="AV14" t="s">
        <v>104</v>
      </c>
      <c r="AW14">
        <v>0</v>
      </c>
      <c r="AX14" t="s">
        <v>121</v>
      </c>
      <c r="AY14" t="s">
        <v>122</v>
      </c>
      <c r="AZ14" t="s">
        <v>99</v>
      </c>
      <c r="BA14">
        <v>2</v>
      </c>
      <c r="BB14">
        <v>704</v>
      </c>
      <c r="BC14" t="s">
        <v>95</v>
      </c>
      <c r="BD14" t="s">
        <v>95</v>
      </c>
      <c r="BE14" t="s">
        <v>196</v>
      </c>
      <c r="BF14">
        <v>0</v>
      </c>
      <c r="BG14">
        <v>48</v>
      </c>
      <c r="BH14">
        <v>143</v>
      </c>
      <c r="BI14">
        <v>0</v>
      </c>
      <c r="BJ14">
        <v>0</v>
      </c>
      <c r="BK14" t="s">
        <v>107</v>
      </c>
      <c r="BL14">
        <v>0</v>
      </c>
      <c r="BM14">
        <v>2007</v>
      </c>
      <c r="BN14" t="s">
        <v>108</v>
      </c>
      <c r="BO14" t="s">
        <v>109</v>
      </c>
      <c r="BP14">
        <v>0</v>
      </c>
      <c r="BQ14">
        <v>0</v>
      </c>
      <c r="BR14">
        <v>1</v>
      </c>
      <c r="BS14">
        <v>4</v>
      </c>
      <c r="BT14" t="s">
        <v>110</v>
      </c>
      <c r="BU14">
        <v>117</v>
      </c>
      <c r="BV14">
        <v>9</v>
      </c>
      <c r="BW14">
        <v>2</v>
      </c>
      <c r="BX14">
        <v>0</v>
      </c>
      <c r="BY14">
        <v>0.62055837563451799</v>
      </c>
      <c r="BZ14">
        <v>0.61707126076742402</v>
      </c>
      <c r="CA14">
        <v>1</v>
      </c>
      <c r="CB14">
        <v>0.11111111111111099</v>
      </c>
      <c r="CC14">
        <f t="shared" si="1"/>
        <v>0.8540740740740741</v>
      </c>
      <c r="CD14">
        <f t="shared" si="2"/>
        <v>120.53253066029193</v>
      </c>
      <c r="CE14">
        <v>159500</v>
      </c>
      <c r="CF14" s="1">
        <v>203191.599578575</v>
      </c>
      <c r="CG14" s="1">
        <f>CE14-CF14</f>
        <v>-43691.599578574998</v>
      </c>
      <c r="CH14" s="1">
        <f>ABS(CG14)</f>
        <v>43691.599578574998</v>
      </c>
      <c r="CI14">
        <f>IF(CG14&gt;0,1,0)</f>
        <v>0</v>
      </c>
      <c r="CJ14">
        <v>13</v>
      </c>
      <c r="CK14" s="1">
        <f t="shared" si="3"/>
        <v>0</v>
      </c>
    </row>
    <row r="15" spans="1:89" x14ac:dyDescent="0.25">
      <c r="A15">
        <v>252</v>
      </c>
      <c r="B15">
        <v>120</v>
      </c>
      <c r="C15" t="s">
        <v>117</v>
      </c>
      <c r="D15">
        <v>44</v>
      </c>
      <c r="E15">
        <v>4750</v>
      </c>
      <c r="F15" t="s">
        <v>83</v>
      </c>
      <c r="G15" t="s">
        <v>111</v>
      </c>
      <c r="H15" t="s">
        <v>146</v>
      </c>
      <c r="I15" t="s">
        <v>86</v>
      </c>
      <c r="J15" t="s">
        <v>143</v>
      </c>
      <c r="K15" t="s">
        <v>225</v>
      </c>
      <c r="L15" t="s">
        <v>89</v>
      </c>
      <c r="M15" t="s">
        <v>174</v>
      </c>
      <c r="N15">
        <v>8</v>
      </c>
      <c r="O15">
        <v>5</v>
      </c>
      <c r="P15" t="s">
        <v>125</v>
      </c>
      <c r="Q15" t="s">
        <v>92</v>
      </c>
      <c r="R15" t="s">
        <v>93</v>
      </c>
      <c r="S15" t="s">
        <v>93</v>
      </c>
      <c r="T15" t="s">
        <v>180</v>
      </c>
      <c r="U15">
        <v>481</v>
      </c>
      <c r="V15" t="s">
        <v>114</v>
      </c>
      <c r="W15" t="s">
        <v>95</v>
      </c>
      <c r="X15" t="s">
        <v>133</v>
      </c>
      <c r="Y15" t="s">
        <v>114</v>
      </c>
      <c r="Z15" t="s">
        <v>95</v>
      </c>
      <c r="AA15" t="s">
        <v>114</v>
      </c>
      <c r="AB15" t="s">
        <v>135</v>
      </c>
      <c r="AC15">
        <v>1573</v>
      </c>
      <c r="AD15" t="s">
        <v>99</v>
      </c>
      <c r="AE15">
        <v>1573</v>
      </c>
      <c r="AF15" t="s">
        <v>100</v>
      </c>
      <c r="AG15" t="s">
        <v>101</v>
      </c>
      <c r="AH15" t="s">
        <v>102</v>
      </c>
      <c r="AI15" t="s">
        <v>103</v>
      </c>
      <c r="AJ15">
        <v>1625</v>
      </c>
      <c r="AK15">
        <v>0</v>
      </c>
      <c r="AL15">
        <v>1625</v>
      </c>
      <c r="AM15">
        <f t="shared" si="0"/>
        <v>0</v>
      </c>
      <c r="AN15">
        <v>1</v>
      </c>
      <c r="AO15">
        <v>1</v>
      </c>
      <c r="AP15">
        <v>2</v>
      </c>
      <c r="AQ15">
        <v>0</v>
      </c>
      <c r="AR15">
        <v>2</v>
      </c>
      <c r="AS15">
        <v>1</v>
      </c>
      <c r="AT15" t="s">
        <v>114</v>
      </c>
      <c r="AU15">
        <v>5</v>
      </c>
      <c r="AV15" t="s">
        <v>104</v>
      </c>
      <c r="AW15">
        <v>1</v>
      </c>
      <c r="AX15" t="s">
        <v>114</v>
      </c>
      <c r="AY15" t="s">
        <v>106</v>
      </c>
      <c r="AZ15" t="s">
        <v>136</v>
      </c>
      <c r="BA15">
        <v>2</v>
      </c>
      <c r="BB15">
        <v>538</v>
      </c>
      <c r="BC15" t="s">
        <v>95</v>
      </c>
      <c r="BD15" t="s">
        <v>95</v>
      </c>
      <c r="BE15" t="s">
        <v>102</v>
      </c>
      <c r="BF15">
        <v>123</v>
      </c>
      <c r="BG15">
        <v>0</v>
      </c>
      <c r="BH15">
        <v>0</v>
      </c>
      <c r="BI15">
        <v>0</v>
      </c>
      <c r="BJ15">
        <v>153</v>
      </c>
      <c r="BK15" t="s">
        <v>107</v>
      </c>
      <c r="BL15">
        <v>0</v>
      </c>
      <c r="BM15">
        <v>2007</v>
      </c>
      <c r="BN15" t="s">
        <v>108</v>
      </c>
      <c r="BO15" t="s">
        <v>158</v>
      </c>
      <c r="BP15">
        <v>0</v>
      </c>
      <c r="BQ15">
        <v>0</v>
      </c>
      <c r="BR15">
        <v>1</v>
      </c>
      <c r="BS15">
        <v>4</v>
      </c>
      <c r="BT15" t="s">
        <v>116</v>
      </c>
      <c r="BU15">
        <v>1</v>
      </c>
      <c r="BV15">
        <v>0</v>
      </c>
      <c r="BW15">
        <v>1</v>
      </c>
      <c r="BX15">
        <v>2</v>
      </c>
      <c r="BY15">
        <v>0</v>
      </c>
      <c r="BZ15">
        <v>1</v>
      </c>
      <c r="CA15">
        <v>0</v>
      </c>
      <c r="CB15">
        <v>0.11111111111111099</v>
      </c>
      <c r="CC15">
        <f t="shared" si="1"/>
        <v>0.65789473684210531</v>
      </c>
      <c r="CD15">
        <f t="shared" si="2"/>
        <v>140.74311048859499</v>
      </c>
      <c r="CE15">
        <v>235000</v>
      </c>
      <c r="CF15" s="1">
        <v>278658.85237519199</v>
      </c>
      <c r="CG15" s="1">
        <f>CE15-CF15</f>
        <v>-43658.852375191986</v>
      </c>
      <c r="CH15" s="1">
        <f>ABS(CG15)</f>
        <v>43658.852375191986</v>
      </c>
      <c r="CI15">
        <f>IF(CG15&gt;0,1,0)</f>
        <v>0</v>
      </c>
      <c r="CJ15">
        <v>14</v>
      </c>
      <c r="CK15" s="1">
        <f t="shared" si="3"/>
        <v>0</v>
      </c>
    </row>
    <row r="16" spans="1:89" x14ac:dyDescent="0.25">
      <c r="A16">
        <v>154</v>
      </c>
      <c r="B16">
        <v>20</v>
      </c>
      <c r="C16" t="s">
        <v>82</v>
      </c>
      <c r="D16">
        <v>69</v>
      </c>
      <c r="E16">
        <v>13500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147</v>
      </c>
      <c r="L16" t="s">
        <v>89</v>
      </c>
      <c r="M16" t="s">
        <v>90</v>
      </c>
      <c r="N16">
        <v>6</v>
      </c>
      <c r="O16">
        <v>7</v>
      </c>
      <c r="P16" t="s">
        <v>163</v>
      </c>
      <c r="Q16" t="s">
        <v>92</v>
      </c>
      <c r="R16" t="s">
        <v>112</v>
      </c>
      <c r="S16" t="s">
        <v>138</v>
      </c>
      <c r="T16" t="s">
        <v>94</v>
      </c>
      <c r="U16">
        <v>0</v>
      </c>
      <c r="V16" t="s">
        <v>95</v>
      </c>
      <c r="W16" t="s">
        <v>95</v>
      </c>
      <c r="X16" t="s">
        <v>96</v>
      </c>
      <c r="Y16" t="s">
        <v>114</v>
      </c>
      <c r="Z16" t="s">
        <v>95</v>
      </c>
      <c r="AA16" t="s">
        <v>114</v>
      </c>
      <c r="AB16" t="s">
        <v>98</v>
      </c>
      <c r="AC16">
        <v>429</v>
      </c>
      <c r="AD16" t="s">
        <v>127</v>
      </c>
      <c r="AE16">
        <v>1602</v>
      </c>
      <c r="AF16" t="s">
        <v>100</v>
      </c>
      <c r="AG16" t="s">
        <v>114</v>
      </c>
      <c r="AH16" t="s">
        <v>102</v>
      </c>
      <c r="AI16" t="s">
        <v>103</v>
      </c>
      <c r="AJ16">
        <v>1252</v>
      </c>
      <c r="AK16">
        <v>0</v>
      </c>
      <c r="AL16">
        <v>1252</v>
      </c>
      <c r="AM16">
        <f t="shared" si="0"/>
        <v>0</v>
      </c>
      <c r="AN16">
        <v>1</v>
      </c>
      <c r="AO16">
        <v>0</v>
      </c>
      <c r="AP16">
        <v>1</v>
      </c>
      <c r="AQ16">
        <v>0</v>
      </c>
      <c r="AR16">
        <v>1</v>
      </c>
      <c r="AS16">
        <v>1</v>
      </c>
      <c r="AT16" t="s">
        <v>95</v>
      </c>
      <c r="AU16">
        <v>4</v>
      </c>
      <c r="AV16" t="s">
        <v>104</v>
      </c>
      <c r="AW16">
        <v>1</v>
      </c>
      <c r="AX16" t="s">
        <v>114</v>
      </c>
      <c r="AY16" t="s">
        <v>106</v>
      </c>
      <c r="AZ16" t="s">
        <v>140</v>
      </c>
      <c r="BA16">
        <v>2</v>
      </c>
      <c r="BB16">
        <v>564</v>
      </c>
      <c r="BC16" t="s">
        <v>95</v>
      </c>
      <c r="BD16" t="s">
        <v>95</v>
      </c>
      <c r="BE16" t="s">
        <v>102</v>
      </c>
      <c r="BF16">
        <v>409</v>
      </c>
      <c r="BG16">
        <v>0</v>
      </c>
      <c r="BH16">
        <v>0</v>
      </c>
      <c r="BI16">
        <v>0</v>
      </c>
      <c r="BJ16">
        <v>0</v>
      </c>
      <c r="BK16" t="s">
        <v>107</v>
      </c>
      <c r="BL16">
        <v>0</v>
      </c>
      <c r="BM16">
        <v>2008</v>
      </c>
      <c r="BN16" t="s">
        <v>108</v>
      </c>
      <c r="BO16" t="s">
        <v>109</v>
      </c>
      <c r="BP16">
        <v>0</v>
      </c>
      <c r="BQ16">
        <v>0</v>
      </c>
      <c r="BR16">
        <v>1</v>
      </c>
      <c r="BS16">
        <v>3</v>
      </c>
      <c r="BT16" t="s">
        <v>177</v>
      </c>
      <c r="BU16">
        <v>48</v>
      </c>
      <c r="BV16">
        <v>33</v>
      </c>
      <c r="BW16">
        <v>2</v>
      </c>
      <c r="BX16">
        <v>2</v>
      </c>
      <c r="BY16">
        <v>0</v>
      </c>
      <c r="BZ16">
        <v>1</v>
      </c>
      <c r="CA16">
        <v>5.80524344569288E-2</v>
      </c>
      <c r="CB16">
        <v>0</v>
      </c>
      <c r="CC16">
        <f t="shared" si="1"/>
        <v>0.90725925925925921</v>
      </c>
      <c r="CD16">
        <f t="shared" si="2"/>
        <v>140.74311048859499</v>
      </c>
      <c r="CE16">
        <v>235000</v>
      </c>
      <c r="CF16" s="1">
        <v>192289.508959353</v>
      </c>
      <c r="CG16" s="1">
        <f>CE16-CF16</f>
        <v>42710.491040647001</v>
      </c>
      <c r="CH16" s="1">
        <f>ABS(CG16)</f>
        <v>42710.491040647001</v>
      </c>
      <c r="CI16">
        <f>IF(CG16&gt;0,1,0)</f>
        <v>1</v>
      </c>
      <c r="CJ16">
        <v>15</v>
      </c>
      <c r="CK16" s="1">
        <f t="shared" si="3"/>
        <v>0</v>
      </c>
    </row>
    <row r="17" spans="1:89" x14ac:dyDescent="0.25">
      <c r="A17">
        <v>729</v>
      </c>
      <c r="B17">
        <v>90</v>
      </c>
      <c r="C17" t="s">
        <v>82</v>
      </c>
      <c r="D17">
        <v>85</v>
      </c>
      <c r="E17">
        <v>11475</v>
      </c>
      <c r="F17" t="s">
        <v>83</v>
      </c>
      <c r="G17" t="s">
        <v>84</v>
      </c>
      <c r="H17" t="s">
        <v>85</v>
      </c>
      <c r="I17" t="s">
        <v>148</v>
      </c>
      <c r="J17" t="s">
        <v>87</v>
      </c>
      <c r="K17" t="s">
        <v>88</v>
      </c>
      <c r="L17" t="s">
        <v>89</v>
      </c>
      <c r="M17" t="s">
        <v>179</v>
      </c>
      <c r="N17">
        <v>5</v>
      </c>
      <c r="O17">
        <v>5</v>
      </c>
      <c r="P17" t="s">
        <v>91</v>
      </c>
      <c r="Q17" t="s">
        <v>92</v>
      </c>
      <c r="R17" t="s">
        <v>93</v>
      </c>
      <c r="S17" t="s">
        <v>93</v>
      </c>
      <c r="T17" t="s">
        <v>112</v>
      </c>
      <c r="U17">
        <v>95</v>
      </c>
      <c r="V17" t="s">
        <v>95</v>
      </c>
      <c r="W17" t="s">
        <v>95</v>
      </c>
      <c r="X17" t="s">
        <v>96</v>
      </c>
      <c r="Y17" t="s">
        <v>95</v>
      </c>
      <c r="Z17" t="s">
        <v>95</v>
      </c>
      <c r="AA17" t="s">
        <v>97</v>
      </c>
      <c r="AB17" t="s">
        <v>99</v>
      </c>
      <c r="AC17">
        <v>0</v>
      </c>
      <c r="AD17" t="s">
        <v>99</v>
      </c>
      <c r="AE17">
        <v>1584</v>
      </c>
      <c r="AF17" t="s">
        <v>100</v>
      </c>
      <c r="AG17" t="s">
        <v>95</v>
      </c>
      <c r="AH17" t="s">
        <v>102</v>
      </c>
      <c r="AI17" t="s">
        <v>103</v>
      </c>
      <c r="AJ17">
        <v>1776</v>
      </c>
      <c r="AK17">
        <v>0</v>
      </c>
      <c r="AL17">
        <v>1776</v>
      </c>
      <c r="AM17">
        <f t="shared" si="0"/>
        <v>0</v>
      </c>
      <c r="AN17">
        <v>1</v>
      </c>
      <c r="AO17">
        <v>0</v>
      </c>
      <c r="AP17">
        <v>2</v>
      </c>
      <c r="AQ17">
        <v>0</v>
      </c>
      <c r="AR17">
        <v>4</v>
      </c>
      <c r="AS17">
        <v>2</v>
      </c>
      <c r="AT17" t="s">
        <v>95</v>
      </c>
      <c r="AU17">
        <v>9</v>
      </c>
      <c r="AV17" t="s">
        <v>104</v>
      </c>
      <c r="AW17">
        <v>0</v>
      </c>
      <c r="AX17" t="s">
        <v>121</v>
      </c>
      <c r="AY17" t="s">
        <v>122</v>
      </c>
      <c r="AZ17" t="s">
        <v>99</v>
      </c>
      <c r="BA17">
        <v>3</v>
      </c>
      <c r="BB17">
        <v>888</v>
      </c>
      <c r="BC17" t="s">
        <v>95</v>
      </c>
      <c r="BD17" t="s">
        <v>95</v>
      </c>
      <c r="BE17" t="s">
        <v>102</v>
      </c>
      <c r="BF17">
        <v>0</v>
      </c>
      <c r="BG17">
        <v>25</v>
      </c>
      <c r="BH17">
        <v>0</v>
      </c>
      <c r="BI17">
        <v>0</v>
      </c>
      <c r="BJ17">
        <v>0</v>
      </c>
      <c r="BK17" t="s">
        <v>107</v>
      </c>
      <c r="BL17">
        <v>0</v>
      </c>
      <c r="BM17">
        <v>2009</v>
      </c>
      <c r="BN17" t="s">
        <v>178</v>
      </c>
      <c r="BO17" t="s">
        <v>166</v>
      </c>
      <c r="BP17">
        <v>0</v>
      </c>
      <c r="BQ17">
        <v>0</v>
      </c>
      <c r="BR17">
        <v>1</v>
      </c>
      <c r="BS17">
        <v>2</v>
      </c>
      <c r="BT17" t="s">
        <v>110</v>
      </c>
      <c r="BU17">
        <v>51</v>
      </c>
      <c r="BV17">
        <v>51</v>
      </c>
      <c r="BW17">
        <v>1</v>
      </c>
      <c r="BX17">
        <v>0</v>
      </c>
      <c r="BY17">
        <v>0</v>
      </c>
      <c r="BZ17">
        <v>1</v>
      </c>
      <c r="CA17">
        <v>1</v>
      </c>
      <c r="CB17">
        <v>0</v>
      </c>
      <c r="CC17">
        <f t="shared" si="1"/>
        <v>0.84522875816993459</v>
      </c>
      <c r="CD17">
        <f t="shared" si="2"/>
        <v>103.88601182540849</v>
      </c>
      <c r="CE17">
        <v>110000</v>
      </c>
      <c r="CF17" s="1">
        <v>148203.988907224</v>
      </c>
      <c r="CG17" s="1">
        <f>CE17-CF17</f>
        <v>-38203.988907224004</v>
      </c>
      <c r="CH17" s="1">
        <f>ABS(CG17)</f>
        <v>38203.988907224004</v>
      </c>
      <c r="CI17">
        <f>IF(CG17&gt;0,1,0)</f>
        <v>0</v>
      </c>
      <c r="CJ17">
        <v>16</v>
      </c>
      <c r="CK17" s="1">
        <f t="shared" si="3"/>
        <v>0</v>
      </c>
    </row>
    <row r="18" spans="1:89" x14ac:dyDescent="0.25">
      <c r="A18">
        <v>1185</v>
      </c>
      <c r="B18">
        <v>20</v>
      </c>
      <c r="C18" t="s">
        <v>82</v>
      </c>
      <c r="D18">
        <v>50</v>
      </c>
      <c r="E18">
        <v>35133</v>
      </c>
      <c r="F18" t="s">
        <v>83</v>
      </c>
      <c r="G18" t="s">
        <v>84</v>
      </c>
      <c r="H18" t="s">
        <v>85</v>
      </c>
      <c r="I18" t="s">
        <v>86</v>
      </c>
      <c r="J18" t="s">
        <v>143</v>
      </c>
      <c r="K18" t="s">
        <v>176</v>
      </c>
      <c r="L18" t="s">
        <v>89</v>
      </c>
      <c r="M18" t="s">
        <v>90</v>
      </c>
      <c r="N18">
        <v>5</v>
      </c>
      <c r="O18">
        <v>4</v>
      </c>
      <c r="P18" t="s">
        <v>125</v>
      </c>
      <c r="Q18" t="s">
        <v>92</v>
      </c>
      <c r="R18" t="s">
        <v>144</v>
      </c>
      <c r="S18" t="s">
        <v>144</v>
      </c>
      <c r="T18" t="s">
        <v>112</v>
      </c>
      <c r="U18">
        <v>226</v>
      </c>
      <c r="V18" t="s">
        <v>95</v>
      </c>
      <c r="W18" t="s">
        <v>95</v>
      </c>
      <c r="X18" t="s">
        <v>96</v>
      </c>
      <c r="Y18" t="s">
        <v>95</v>
      </c>
      <c r="Z18" t="s">
        <v>95</v>
      </c>
      <c r="AA18" t="s">
        <v>114</v>
      </c>
      <c r="AB18" t="s">
        <v>128</v>
      </c>
      <c r="AC18">
        <v>1159</v>
      </c>
      <c r="AD18" t="s">
        <v>99</v>
      </c>
      <c r="AE18">
        <v>1572</v>
      </c>
      <c r="AF18" t="s">
        <v>100</v>
      </c>
      <c r="AG18" t="s">
        <v>114</v>
      </c>
      <c r="AH18" t="s">
        <v>102</v>
      </c>
      <c r="AI18" t="s">
        <v>103</v>
      </c>
      <c r="AJ18">
        <v>1572</v>
      </c>
      <c r="AK18">
        <v>0</v>
      </c>
      <c r="AL18">
        <v>1572</v>
      </c>
      <c r="AM18">
        <f t="shared" si="0"/>
        <v>0</v>
      </c>
      <c r="AN18">
        <v>1</v>
      </c>
      <c r="AO18">
        <v>0</v>
      </c>
      <c r="AP18">
        <v>1</v>
      </c>
      <c r="AQ18">
        <v>1</v>
      </c>
      <c r="AR18">
        <v>3</v>
      </c>
      <c r="AS18">
        <v>1</v>
      </c>
      <c r="AT18" t="s">
        <v>95</v>
      </c>
      <c r="AU18">
        <v>5</v>
      </c>
      <c r="AV18" t="s">
        <v>104</v>
      </c>
      <c r="AW18">
        <v>2</v>
      </c>
      <c r="AX18" t="s">
        <v>95</v>
      </c>
      <c r="AY18" t="s">
        <v>215</v>
      </c>
      <c r="AZ18" t="s">
        <v>140</v>
      </c>
      <c r="BA18">
        <v>3</v>
      </c>
      <c r="BB18">
        <v>995</v>
      </c>
      <c r="BC18" t="s">
        <v>95</v>
      </c>
      <c r="BD18" t="s">
        <v>95</v>
      </c>
      <c r="BE18" t="s">
        <v>102</v>
      </c>
      <c r="BF18">
        <v>0</v>
      </c>
      <c r="BG18">
        <v>263</v>
      </c>
      <c r="BH18">
        <v>0</v>
      </c>
      <c r="BI18">
        <v>0</v>
      </c>
      <c r="BJ18">
        <v>263</v>
      </c>
      <c r="BK18" t="s">
        <v>107</v>
      </c>
      <c r="BL18">
        <v>0</v>
      </c>
      <c r="BM18">
        <v>2007</v>
      </c>
      <c r="BN18" t="s">
        <v>108</v>
      </c>
      <c r="BO18" t="s">
        <v>109</v>
      </c>
      <c r="BP18">
        <v>0</v>
      </c>
      <c r="BQ18">
        <v>0</v>
      </c>
      <c r="BR18">
        <v>1</v>
      </c>
      <c r="BS18">
        <v>2</v>
      </c>
      <c r="BT18" t="s">
        <v>129</v>
      </c>
      <c r="BU18">
        <v>44</v>
      </c>
      <c r="BV18">
        <v>44</v>
      </c>
      <c r="BW18">
        <v>1</v>
      </c>
      <c r="BX18">
        <v>2</v>
      </c>
      <c r="BY18">
        <v>0</v>
      </c>
      <c r="BZ18">
        <v>1</v>
      </c>
      <c r="CA18">
        <v>0.26272264631043302</v>
      </c>
      <c r="CB18">
        <v>0</v>
      </c>
      <c r="CC18">
        <f t="shared" si="1"/>
        <v>0.95525574246434974</v>
      </c>
      <c r="CD18">
        <f t="shared" si="2"/>
        <v>128.36828148573932</v>
      </c>
      <c r="CE18">
        <v>186700</v>
      </c>
      <c r="CF18" s="1">
        <v>224372.094357892</v>
      </c>
      <c r="CG18" s="1">
        <f>CE18-CF18</f>
        <v>-37672.094357891998</v>
      </c>
      <c r="CH18" s="1">
        <f>ABS(CG18)</f>
        <v>37672.094357891998</v>
      </c>
      <c r="CI18">
        <f>IF(CG18&gt;0,1,0)</f>
        <v>0</v>
      </c>
      <c r="CJ18">
        <v>17</v>
      </c>
      <c r="CK18" s="1">
        <f t="shared" si="3"/>
        <v>0</v>
      </c>
    </row>
    <row r="19" spans="1:89" x14ac:dyDescent="0.25">
      <c r="A19">
        <v>1169</v>
      </c>
      <c r="B19">
        <v>70</v>
      </c>
      <c r="C19" t="s">
        <v>82</v>
      </c>
      <c r="D19">
        <v>120</v>
      </c>
      <c r="E19">
        <v>13728</v>
      </c>
      <c r="F19" t="s">
        <v>83</v>
      </c>
      <c r="G19" t="s">
        <v>84</v>
      </c>
      <c r="H19" t="s">
        <v>85</v>
      </c>
      <c r="I19" t="s">
        <v>148</v>
      </c>
      <c r="J19" t="s">
        <v>87</v>
      </c>
      <c r="K19" t="s">
        <v>173</v>
      </c>
      <c r="L19" t="s">
        <v>89</v>
      </c>
      <c r="M19" t="s">
        <v>90</v>
      </c>
      <c r="N19">
        <v>6</v>
      </c>
      <c r="O19">
        <v>7</v>
      </c>
      <c r="P19" t="s">
        <v>125</v>
      </c>
      <c r="Q19" t="s">
        <v>92</v>
      </c>
      <c r="R19" t="s">
        <v>152</v>
      </c>
      <c r="S19" t="s">
        <v>152</v>
      </c>
      <c r="T19" t="s">
        <v>94</v>
      </c>
      <c r="U19">
        <v>0</v>
      </c>
      <c r="V19" t="s">
        <v>95</v>
      </c>
      <c r="W19" t="s">
        <v>95</v>
      </c>
      <c r="X19" t="s">
        <v>96</v>
      </c>
      <c r="Y19" t="s">
        <v>95</v>
      </c>
      <c r="Z19" t="s">
        <v>95</v>
      </c>
      <c r="AA19" t="s">
        <v>97</v>
      </c>
      <c r="AB19" t="s">
        <v>128</v>
      </c>
      <c r="AC19">
        <v>626</v>
      </c>
      <c r="AD19" t="s">
        <v>99</v>
      </c>
      <c r="AE19">
        <v>1127</v>
      </c>
      <c r="AF19" t="s">
        <v>100</v>
      </c>
      <c r="AG19" t="s">
        <v>101</v>
      </c>
      <c r="AH19" t="s">
        <v>102</v>
      </c>
      <c r="AI19" t="s">
        <v>103</v>
      </c>
      <c r="AJ19">
        <v>1236</v>
      </c>
      <c r="AK19">
        <v>0</v>
      </c>
      <c r="AL19">
        <v>2108</v>
      </c>
      <c r="AM19">
        <f t="shared" si="0"/>
        <v>1</v>
      </c>
      <c r="AN19">
        <v>0</v>
      </c>
      <c r="AO19">
        <v>0</v>
      </c>
      <c r="AP19">
        <v>2</v>
      </c>
      <c r="AQ19">
        <v>0</v>
      </c>
      <c r="AR19">
        <v>4</v>
      </c>
      <c r="AS19">
        <v>1</v>
      </c>
      <c r="AT19" t="s">
        <v>114</v>
      </c>
      <c r="AU19">
        <v>7</v>
      </c>
      <c r="AV19" t="s">
        <v>104</v>
      </c>
      <c r="AW19">
        <v>2</v>
      </c>
      <c r="AX19" t="s">
        <v>95</v>
      </c>
      <c r="AY19" t="s">
        <v>175</v>
      </c>
      <c r="AZ19" t="s">
        <v>99</v>
      </c>
      <c r="BA19">
        <v>2</v>
      </c>
      <c r="BB19">
        <v>540</v>
      </c>
      <c r="BC19" t="s">
        <v>95</v>
      </c>
      <c r="BD19" t="s">
        <v>95</v>
      </c>
      <c r="BE19" t="s">
        <v>102</v>
      </c>
      <c r="BF19">
        <v>0</v>
      </c>
      <c r="BG19">
        <v>0</v>
      </c>
      <c r="BH19">
        <v>0</v>
      </c>
      <c r="BI19">
        <v>0</v>
      </c>
      <c r="BJ19">
        <v>90</v>
      </c>
      <c r="BK19" t="s">
        <v>107</v>
      </c>
      <c r="BL19">
        <v>0</v>
      </c>
      <c r="BM19">
        <v>2008</v>
      </c>
      <c r="BN19" t="s">
        <v>108</v>
      </c>
      <c r="BO19" t="s">
        <v>109</v>
      </c>
      <c r="BP19">
        <v>0</v>
      </c>
      <c r="BQ19">
        <v>0</v>
      </c>
      <c r="BR19">
        <v>1</v>
      </c>
      <c r="BS19">
        <v>3</v>
      </c>
      <c r="BT19" t="s">
        <v>110</v>
      </c>
      <c r="BU19">
        <v>73</v>
      </c>
      <c r="BV19">
        <v>22</v>
      </c>
      <c r="BW19">
        <v>1</v>
      </c>
      <c r="BX19">
        <v>2</v>
      </c>
      <c r="BY19">
        <v>0.70550161812297696</v>
      </c>
      <c r="BZ19">
        <v>0.58633776091081602</v>
      </c>
      <c r="CA19">
        <v>0.44454303460514599</v>
      </c>
      <c r="CB19">
        <v>0.11111111111111099</v>
      </c>
      <c r="CC19">
        <f t="shared" si="1"/>
        <v>0.909965034965035</v>
      </c>
      <c r="CD19">
        <f t="shared" si="2"/>
        <v>140.74311048859499</v>
      </c>
      <c r="CE19">
        <v>235000</v>
      </c>
      <c r="CF19" s="1">
        <v>197496.46598544999</v>
      </c>
      <c r="CG19" s="1">
        <f>CE19-CF19</f>
        <v>37503.534014550009</v>
      </c>
      <c r="CH19" s="1">
        <f>ABS(CG19)</f>
        <v>37503.534014550009</v>
      </c>
      <c r="CI19">
        <f>IF(CG19&gt;0,1,0)</f>
        <v>1</v>
      </c>
      <c r="CJ19">
        <v>18</v>
      </c>
      <c r="CK19" s="1">
        <f t="shared" si="3"/>
        <v>0</v>
      </c>
    </row>
    <row r="20" spans="1:89" x14ac:dyDescent="0.25">
      <c r="A20">
        <v>641</v>
      </c>
      <c r="B20">
        <v>120</v>
      </c>
      <c r="C20" t="s">
        <v>82</v>
      </c>
      <c r="D20">
        <v>62</v>
      </c>
      <c r="E20">
        <v>12677</v>
      </c>
      <c r="F20" t="s">
        <v>83</v>
      </c>
      <c r="G20" t="s">
        <v>111</v>
      </c>
      <c r="H20" t="s">
        <v>85</v>
      </c>
      <c r="I20" t="s">
        <v>86</v>
      </c>
      <c r="J20" t="s">
        <v>87</v>
      </c>
      <c r="K20" t="s">
        <v>184</v>
      </c>
      <c r="L20" t="s">
        <v>89</v>
      </c>
      <c r="M20" t="s">
        <v>174</v>
      </c>
      <c r="N20">
        <v>8</v>
      </c>
      <c r="O20">
        <v>5</v>
      </c>
      <c r="P20" t="s">
        <v>125</v>
      </c>
      <c r="Q20" t="s">
        <v>92</v>
      </c>
      <c r="R20" t="s">
        <v>144</v>
      </c>
      <c r="S20" t="s">
        <v>144</v>
      </c>
      <c r="T20" t="s">
        <v>112</v>
      </c>
      <c r="U20">
        <v>472</v>
      </c>
      <c r="V20" t="s">
        <v>101</v>
      </c>
      <c r="W20" t="s">
        <v>95</v>
      </c>
      <c r="X20" t="s">
        <v>133</v>
      </c>
      <c r="Y20" t="s">
        <v>101</v>
      </c>
      <c r="Z20" t="s">
        <v>95</v>
      </c>
      <c r="AA20" t="s">
        <v>114</v>
      </c>
      <c r="AB20" t="s">
        <v>135</v>
      </c>
      <c r="AC20">
        <v>1218</v>
      </c>
      <c r="AD20" t="s">
        <v>99</v>
      </c>
      <c r="AE20">
        <v>1518</v>
      </c>
      <c r="AF20" t="s">
        <v>100</v>
      </c>
      <c r="AG20" t="s">
        <v>101</v>
      </c>
      <c r="AH20" t="s">
        <v>102</v>
      </c>
      <c r="AI20" t="s">
        <v>103</v>
      </c>
      <c r="AJ20">
        <v>1518</v>
      </c>
      <c r="AK20">
        <v>0</v>
      </c>
      <c r="AL20">
        <v>1518</v>
      </c>
      <c r="AM20">
        <f t="shared" si="0"/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1</v>
      </c>
      <c r="AT20" t="s">
        <v>101</v>
      </c>
      <c r="AU20">
        <v>6</v>
      </c>
      <c r="AV20" t="s">
        <v>104</v>
      </c>
      <c r="AW20">
        <v>1</v>
      </c>
      <c r="AX20" t="s">
        <v>114</v>
      </c>
      <c r="AY20" t="s">
        <v>106</v>
      </c>
      <c r="AZ20" t="s">
        <v>140</v>
      </c>
      <c r="BA20">
        <v>2</v>
      </c>
      <c r="BB20">
        <v>588</v>
      </c>
      <c r="BC20" t="s">
        <v>95</v>
      </c>
      <c r="BD20" t="s">
        <v>95</v>
      </c>
      <c r="BE20" t="s">
        <v>102</v>
      </c>
      <c r="BF20">
        <v>185</v>
      </c>
      <c r="BG20">
        <v>140</v>
      </c>
      <c r="BH20">
        <v>0</v>
      </c>
      <c r="BI20">
        <v>0</v>
      </c>
      <c r="BJ20">
        <v>0</v>
      </c>
      <c r="BK20" t="s">
        <v>107</v>
      </c>
      <c r="BL20">
        <v>0</v>
      </c>
      <c r="BM20">
        <v>2008</v>
      </c>
      <c r="BN20" t="s">
        <v>108</v>
      </c>
      <c r="BO20" t="s">
        <v>109</v>
      </c>
      <c r="BP20">
        <v>0</v>
      </c>
      <c r="BQ20">
        <v>0</v>
      </c>
      <c r="BR20">
        <v>1</v>
      </c>
      <c r="BS20">
        <v>4</v>
      </c>
      <c r="BT20" t="s">
        <v>129</v>
      </c>
      <c r="BU20">
        <v>5</v>
      </c>
      <c r="BV20">
        <v>4</v>
      </c>
      <c r="BW20">
        <v>1</v>
      </c>
      <c r="BX20">
        <v>2</v>
      </c>
      <c r="BY20">
        <v>0</v>
      </c>
      <c r="BZ20">
        <v>1</v>
      </c>
      <c r="CA20">
        <v>0.19762845849802399</v>
      </c>
      <c r="CB20">
        <v>0.44444444444444398</v>
      </c>
      <c r="CC20">
        <f t="shared" si="1"/>
        <v>0.88025558097341638</v>
      </c>
      <c r="CD20">
        <f t="shared" si="2"/>
        <v>149.65809925462221</v>
      </c>
      <c r="CE20">
        <v>274000</v>
      </c>
      <c r="CF20" s="1">
        <v>311474.02200829302</v>
      </c>
      <c r="CG20" s="1">
        <f>CE20-CF20</f>
        <v>-37474.022008293017</v>
      </c>
      <c r="CH20" s="1">
        <f>ABS(CG20)</f>
        <v>37474.022008293017</v>
      </c>
      <c r="CI20">
        <f>IF(CG20&gt;0,1,0)</f>
        <v>0</v>
      </c>
      <c r="CJ20">
        <v>19</v>
      </c>
      <c r="CK20" s="1">
        <f t="shared" si="3"/>
        <v>0</v>
      </c>
    </row>
    <row r="21" spans="1:89" x14ac:dyDescent="0.25">
      <c r="A21">
        <v>344</v>
      </c>
      <c r="B21">
        <v>120</v>
      </c>
      <c r="C21" t="s">
        <v>82</v>
      </c>
      <c r="D21">
        <v>63</v>
      </c>
      <c r="E21">
        <v>8849</v>
      </c>
      <c r="F21" t="s">
        <v>83</v>
      </c>
      <c r="G21" t="s">
        <v>111</v>
      </c>
      <c r="H21" t="s">
        <v>85</v>
      </c>
      <c r="I21" t="s">
        <v>86</v>
      </c>
      <c r="J21" t="s">
        <v>87</v>
      </c>
      <c r="K21" t="s">
        <v>184</v>
      </c>
      <c r="L21" t="s">
        <v>89</v>
      </c>
      <c r="M21" t="s">
        <v>174</v>
      </c>
      <c r="N21">
        <v>9</v>
      </c>
      <c r="O21">
        <v>5</v>
      </c>
      <c r="P21" t="s">
        <v>125</v>
      </c>
      <c r="Q21" t="s">
        <v>92</v>
      </c>
      <c r="R21" t="s">
        <v>144</v>
      </c>
      <c r="S21" t="s">
        <v>144</v>
      </c>
      <c r="T21" t="s">
        <v>112</v>
      </c>
      <c r="U21">
        <v>616</v>
      </c>
      <c r="V21" t="s">
        <v>101</v>
      </c>
      <c r="W21" t="s">
        <v>95</v>
      </c>
      <c r="X21" t="s">
        <v>133</v>
      </c>
      <c r="Y21" t="s">
        <v>101</v>
      </c>
      <c r="Z21" t="s">
        <v>95</v>
      </c>
      <c r="AA21" t="s">
        <v>97</v>
      </c>
      <c r="AB21" t="s">
        <v>135</v>
      </c>
      <c r="AC21">
        <v>28</v>
      </c>
      <c r="AD21" t="s">
        <v>99</v>
      </c>
      <c r="AE21">
        <v>1684</v>
      </c>
      <c r="AF21" t="s">
        <v>100</v>
      </c>
      <c r="AG21" t="s">
        <v>101</v>
      </c>
      <c r="AH21" t="s">
        <v>102</v>
      </c>
      <c r="AI21" t="s">
        <v>103</v>
      </c>
      <c r="AJ21">
        <v>1684</v>
      </c>
      <c r="AK21">
        <v>0</v>
      </c>
      <c r="AL21">
        <v>1684</v>
      </c>
      <c r="AM21">
        <f t="shared" si="0"/>
        <v>0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1</v>
      </c>
      <c r="AT21" t="s">
        <v>101</v>
      </c>
      <c r="AU21">
        <v>6</v>
      </c>
      <c r="AV21" t="s">
        <v>104</v>
      </c>
      <c r="AW21">
        <v>1</v>
      </c>
      <c r="AX21" t="s">
        <v>101</v>
      </c>
      <c r="AY21" t="s">
        <v>106</v>
      </c>
      <c r="AZ21" t="s">
        <v>140</v>
      </c>
      <c r="BA21">
        <v>2</v>
      </c>
      <c r="BB21">
        <v>564</v>
      </c>
      <c r="BC21" t="s">
        <v>95</v>
      </c>
      <c r="BD21" t="s">
        <v>95</v>
      </c>
      <c r="BE21" t="s">
        <v>102</v>
      </c>
      <c r="BF21">
        <v>495</v>
      </c>
      <c r="BG21">
        <v>72</v>
      </c>
      <c r="BH21">
        <v>0</v>
      </c>
      <c r="BI21">
        <v>0</v>
      </c>
      <c r="BJ21">
        <v>0</v>
      </c>
      <c r="BK21" t="s">
        <v>107</v>
      </c>
      <c r="BL21">
        <v>0</v>
      </c>
      <c r="BM21">
        <v>2008</v>
      </c>
      <c r="BN21" t="s">
        <v>108</v>
      </c>
      <c r="BO21" t="s">
        <v>109</v>
      </c>
      <c r="BP21">
        <v>0</v>
      </c>
      <c r="BQ21">
        <v>0</v>
      </c>
      <c r="BR21">
        <v>1</v>
      </c>
      <c r="BS21">
        <v>4</v>
      </c>
      <c r="BT21" t="s">
        <v>110</v>
      </c>
      <c r="BU21">
        <v>3</v>
      </c>
      <c r="BV21">
        <v>3</v>
      </c>
      <c r="BW21">
        <v>1</v>
      </c>
      <c r="BX21">
        <v>2</v>
      </c>
      <c r="BY21">
        <v>0</v>
      </c>
      <c r="BZ21">
        <v>1</v>
      </c>
      <c r="CA21">
        <v>0.98337292161520196</v>
      </c>
      <c r="CB21">
        <v>0.55555555555555602</v>
      </c>
      <c r="CC21">
        <f t="shared" si="1"/>
        <v>0.80969601084868348</v>
      </c>
      <c r="CD21">
        <f t="shared" si="2"/>
        <v>147.89471494543088</v>
      </c>
      <c r="CE21">
        <v>266000</v>
      </c>
      <c r="CF21" s="1">
        <v>302878.87537807698</v>
      </c>
      <c r="CG21" s="1">
        <f>CE21-CF21</f>
        <v>-36878.875378076977</v>
      </c>
      <c r="CH21" s="1">
        <f>ABS(CG21)</f>
        <v>36878.875378076977</v>
      </c>
      <c r="CI21">
        <f>IF(CG21&gt;0,1,0)</f>
        <v>0</v>
      </c>
      <c r="CJ21">
        <v>20</v>
      </c>
      <c r="CK21" s="1">
        <f t="shared" si="3"/>
        <v>0</v>
      </c>
    </row>
    <row r="22" spans="1:89" x14ac:dyDescent="0.25">
      <c r="A22">
        <v>693</v>
      </c>
      <c r="B22">
        <v>60</v>
      </c>
      <c r="C22" t="s">
        <v>82</v>
      </c>
      <c r="D22">
        <v>42</v>
      </c>
      <c r="E22">
        <v>26178</v>
      </c>
      <c r="F22" t="s">
        <v>83</v>
      </c>
      <c r="G22" t="s">
        <v>111</v>
      </c>
      <c r="H22" t="s">
        <v>85</v>
      </c>
      <c r="I22" t="s">
        <v>86</v>
      </c>
      <c r="J22" t="s">
        <v>143</v>
      </c>
      <c r="K22" t="s">
        <v>176</v>
      </c>
      <c r="L22" t="s">
        <v>89</v>
      </c>
      <c r="M22" t="s">
        <v>90</v>
      </c>
      <c r="N22">
        <v>7</v>
      </c>
      <c r="O22">
        <v>5</v>
      </c>
      <c r="P22" t="s">
        <v>125</v>
      </c>
      <c r="Q22" t="s">
        <v>92</v>
      </c>
      <c r="R22" t="s">
        <v>144</v>
      </c>
      <c r="S22" t="s">
        <v>144</v>
      </c>
      <c r="T22" t="s">
        <v>112</v>
      </c>
      <c r="U22">
        <v>293</v>
      </c>
      <c r="V22" t="s">
        <v>114</v>
      </c>
      <c r="W22" t="s">
        <v>95</v>
      </c>
      <c r="X22" t="s">
        <v>133</v>
      </c>
      <c r="Y22" t="s">
        <v>114</v>
      </c>
      <c r="Z22" t="s">
        <v>95</v>
      </c>
      <c r="AA22" t="s">
        <v>114</v>
      </c>
      <c r="AB22" t="s">
        <v>135</v>
      </c>
      <c r="AC22">
        <v>965</v>
      </c>
      <c r="AD22" t="s">
        <v>99</v>
      </c>
      <c r="AE22">
        <v>1210</v>
      </c>
      <c r="AF22" t="s">
        <v>100</v>
      </c>
      <c r="AG22" t="s">
        <v>101</v>
      </c>
      <c r="AH22" t="s">
        <v>102</v>
      </c>
      <c r="AI22" t="s">
        <v>103</v>
      </c>
      <c r="AJ22">
        <v>1238</v>
      </c>
      <c r="AK22">
        <v>0</v>
      </c>
      <c r="AL22">
        <v>2519</v>
      </c>
      <c r="AM22">
        <f t="shared" si="0"/>
        <v>1</v>
      </c>
      <c r="AN22">
        <v>1</v>
      </c>
      <c r="AO22">
        <v>0</v>
      </c>
      <c r="AP22">
        <v>2</v>
      </c>
      <c r="AQ22">
        <v>1</v>
      </c>
      <c r="AR22">
        <v>4</v>
      </c>
      <c r="AS22">
        <v>1</v>
      </c>
      <c r="AT22" t="s">
        <v>114</v>
      </c>
      <c r="AU22">
        <v>9</v>
      </c>
      <c r="AV22" t="s">
        <v>104</v>
      </c>
      <c r="AW22">
        <v>2</v>
      </c>
      <c r="AX22" t="s">
        <v>114</v>
      </c>
      <c r="AY22" t="s">
        <v>106</v>
      </c>
      <c r="AZ22" t="s">
        <v>140</v>
      </c>
      <c r="BA22">
        <v>2</v>
      </c>
      <c r="BB22">
        <v>628</v>
      </c>
      <c r="BC22" t="s">
        <v>95</v>
      </c>
      <c r="BD22" t="s">
        <v>95</v>
      </c>
      <c r="BE22" t="s">
        <v>102</v>
      </c>
      <c r="BF22">
        <v>320</v>
      </c>
      <c r="BG22">
        <v>27</v>
      </c>
      <c r="BH22">
        <v>0</v>
      </c>
      <c r="BI22">
        <v>0</v>
      </c>
      <c r="BJ22">
        <v>0</v>
      </c>
      <c r="BK22" t="s">
        <v>107</v>
      </c>
      <c r="BL22">
        <v>0</v>
      </c>
      <c r="BM22">
        <v>2006</v>
      </c>
      <c r="BN22" t="s">
        <v>108</v>
      </c>
      <c r="BO22" t="s">
        <v>109</v>
      </c>
      <c r="BP22">
        <v>0</v>
      </c>
      <c r="BQ22">
        <v>0</v>
      </c>
      <c r="BR22">
        <v>1</v>
      </c>
      <c r="BS22">
        <v>3</v>
      </c>
      <c r="BT22" t="s">
        <v>129</v>
      </c>
      <c r="BU22">
        <v>17</v>
      </c>
      <c r="BV22">
        <v>16</v>
      </c>
      <c r="BW22">
        <v>1</v>
      </c>
      <c r="BX22">
        <v>2</v>
      </c>
      <c r="BY22">
        <v>1.0347334410339299</v>
      </c>
      <c r="BZ22">
        <v>0.49146486701071901</v>
      </c>
      <c r="CA22">
        <v>0.202479338842975</v>
      </c>
      <c r="CB22">
        <v>0.11111111111111099</v>
      </c>
      <c r="CC22">
        <f t="shared" si="1"/>
        <v>0.95270838108335243</v>
      </c>
      <c r="CD22">
        <f t="shared" si="2"/>
        <v>162.18770289063551</v>
      </c>
      <c r="CE22">
        <v>335000</v>
      </c>
      <c r="CF22" s="1">
        <v>299840.47445326502</v>
      </c>
      <c r="CG22" s="1">
        <f>CE22-CF22</f>
        <v>35159.525546734978</v>
      </c>
      <c r="CH22" s="1">
        <f>ABS(CG22)</f>
        <v>35159.525546734978</v>
      </c>
      <c r="CI22">
        <f>IF(CG22&gt;0,1,0)</f>
        <v>1</v>
      </c>
      <c r="CJ22">
        <v>21</v>
      </c>
      <c r="CK22" s="1">
        <f t="shared" si="3"/>
        <v>0</v>
      </c>
    </row>
    <row r="23" spans="1:89" x14ac:dyDescent="0.25">
      <c r="A23">
        <v>200</v>
      </c>
      <c r="B23">
        <v>20</v>
      </c>
      <c r="C23" t="s">
        <v>82</v>
      </c>
      <c r="D23">
        <v>76</v>
      </c>
      <c r="E23">
        <v>9591</v>
      </c>
      <c r="F23" t="s">
        <v>83</v>
      </c>
      <c r="G23" t="s">
        <v>84</v>
      </c>
      <c r="H23" t="s">
        <v>85</v>
      </c>
      <c r="I23" t="s">
        <v>86</v>
      </c>
      <c r="J23" t="s">
        <v>87</v>
      </c>
      <c r="K23" t="s">
        <v>184</v>
      </c>
      <c r="L23" t="s">
        <v>89</v>
      </c>
      <c r="M23" t="s">
        <v>90</v>
      </c>
      <c r="N23">
        <v>8</v>
      </c>
      <c r="O23">
        <v>5</v>
      </c>
      <c r="P23" t="s">
        <v>125</v>
      </c>
      <c r="Q23" t="s">
        <v>92</v>
      </c>
      <c r="R23" t="s">
        <v>93</v>
      </c>
      <c r="S23" t="s">
        <v>93</v>
      </c>
      <c r="T23" t="s">
        <v>112</v>
      </c>
      <c r="U23">
        <v>262</v>
      </c>
      <c r="V23" t="s">
        <v>114</v>
      </c>
      <c r="W23" t="s">
        <v>95</v>
      </c>
      <c r="X23" t="s">
        <v>133</v>
      </c>
      <c r="Y23" t="s">
        <v>101</v>
      </c>
      <c r="Z23" t="s">
        <v>95</v>
      </c>
      <c r="AA23" t="s">
        <v>134</v>
      </c>
      <c r="AB23" t="s">
        <v>135</v>
      </c>
      <c r="AC23">
        <v>1088</v>
      </c>
      <c r="AD23" t="s">
        <v>99</v>
      </c>
      <c r="AE23">
        <v>1713</v>
      </c>
      <c r="AF23" t="s">
        <v>100</v>
      </c>
      <c r="AG23" t="s">
        <v>101</v>
      </c>
      <c r="AH23" t="s">
        <v>102</v>
      </c>
      <c r="AI23" t="s">
        <v>103</v>
      </c>
      <c r="AJ23">
        <v>1713</v>
      </c>
      <c r="AK23">
        <v>0</v>
      </c>
      <c r="AL23">
        <v>1713</v>
      </c>
      <c r="AM23">
        <f t="shared" si="0"/>
        <v>0</v>
      </c>
      <c r="AN23">
        <v>1</v>
      </c>
      <c r="AO23">
        <v>0</v>
      </c>
      <c r="AP23">
        <v>2</v>
      </c>
      <c r="AQ23">
        <v>0</v>
      </c>
      <c r="AR23">
        <v>3</v>
      </c>
      <c r="AS23">
        <v>1</v>
      </c>
      <c r="AT23" t="s">
        <v>101</v>
      </c>
      <c r="AU23">
        <v>7</v>
      </c>
      <c r="AV23" t="s">
        <v>104</v>
      </c>
      <c r="AW23">
        <v>1</v>
      </c>
      <c r="AX23" t="s">
        <v>114</v>
      </c>
      <c r="AY23" t="s">
        <v>106</v>
      </c>
      <c r="AZ23" t="s">
        <v>136</v>
      </c>
      <c r="BA23">
        <v>3</v>
      </c>
      <c r="BB23">
        <v>856</v>
      </c>
      <c r="BC23" t="s">
        <v>95</v>
      </c>
      <c r="BD23" t="s">
        <v>95</v>
      </c>
      <c r="BE23" t="s">
        <v>102</v>
      </c>
      <c r="BF23">
        <v>0</v>
      </c>
      <c r="BG23">
        <v>26</v>
      </c>
      <c r="BH23">
        <v>0</v>
      </c>
      <c r="BI23">
        <v>0</v>
      </c>
      <c r="BJ23">
        <v>170</v>
      </c>
      <c r="BK23" t="s">
        <v>107</v>
      </c>
      <c r="BL23">
        <v>0</v>
      </c>
      <c r="BM23">
        <v>2009</v>
      </c>
      <c r="BN23" t="s">
        <v>108</v>
      </c>
      <c r="BO23" t="s">
        <v>109</v>
      </c>
      <c r="BP23">
        <v>0</v>
      </c>
      <c r="BQ23">
        <v>0</v>
      </c>
      <c r="BR23">
        <v>1</v>
      </c>
      <c r="BS23">
        <v>4</v>
      </c>
      <c r="BT23" t="s">
        <v>177</v>
      </c>
      <c r="BU23">
        <v>5</v>
      </c>
      <c r="BV23">
        <v>4</v>
      </c>
      <c r="BW23">
        <v>1</v>
      </c>
      <c r="BX23">
        <v>2</v>
      </c>
      <c r="BY23">
        <v>0</v>
      </c>
      <c r="BZ23">
        <v>1</v>
      </c>
      <c r="CA23">
        <v>0.36485697606538198</v>
      </c>
      <c r="CB23">
        <v>0.33333333333333298</v>
      </c>
      <c r="CC23">
        <f t="shared" si="1"/>
        <v>0.82139505786675004</v>
      </c>
      <c r="CD23">
        <f t="shared" si="2"/>
        <v>149.85453691209375</v>
      </c>
      <c r="CE23">
        <v>274900</v>
      </c>
      <c r="CF23" s="1">
        <v>309778.46229282598</v>
      </c>
      <c r="CG23" s="1">
        <f>CE23-CF23</f>
        <v>-34878.462292825978</v>
      </c>
      <c r="CH23" s="1">
        <f>ABS(CG23)</f>
        <v>34878.462292825978</v>
      </c>
      <c r="CI23">
        <f>IF(CG23&gt;0,1,0)</f>
        <v>0</v>
      </c>
      <c r="CJ23">
        <v>22</v>
      </c>
      <c r="CK23" s="1">
        <f t="shared" si="3"/>
        <v>0</v>
      </c>
    </row>
    <row r="24" spans="1:89" x14ac:dyDescent="0.25">
      <c r="A24">
        <v>745</v>
      </c>
      <c r="B24">
        <v>120</v>
      </c>
      <c r="C24" t="s">
        <v>82</v>
      </c>
      <c r="D24">
        <v>41</v>
      </c>
      <c r="E24">
        <v>5395</v>
      </c>
      <c r="F24" t="s">
        <v>83</v>
      </c>
      <c r="G24" t="s">
        <v>111</v>
      </c>
      <c r="H24" t="s">
        <v>146</v>
      </c>
      <c r="I24" t="s">
        <v>86</v>
      </c>
      <c r="J24" t="s">
        <v>87</v>
      </c>
      <c r="K24" t="s">
        <v>207</v>
      </c>
      <c r="L24" t="s">
        <v>89</v>
      </c>
      <c r="M24" t="s">
        <v>174</v>
      </c>
      <c r="N24">
        <v>8</v>
      </c>
      <c r="O24">
        <v>5</v>
      </c>
      <c r="P24" t="s">
        <v>91</v>
      </c>
      <c r="Q24" t="s">
        <v>92</v>
      </c>
      <c r="R24" t="s">
        <v>126</v>
      </c>
      <c r="S24" t="s">
        <v>126</v>
      </c>
      <c r="T24" t="s">
        <v>94</v>
      </c>
      <c r="U24">
        <v>0</v>
      </c>
      <c r="V24" t="s">
        <v>114</v>
      </c>
      <c r="W24" t="s">
        <v>95</v>
      </c>
      <c r="X24" t="s">
        <v>133</v>
      </c>
      <c r="Y24" t="s">
        <v>114</v>
      </c>
      <c r="Z24" t="s">
        <v>95</v>
      </c>
      <c r="AA24" t="s">
        <v>97</v>
      </c>
      <c r="AB24" t="s">
        <v>135</v>
      </c>
      <c r="AC24">
        <v>733</v>
      </c>
      <c r="AD24" t="s">
        <v>99</v>
      </c>
      <c r="AE24">
        <v>1337</v>
      </c>
      <c r="AF24" t="s">
        <v>100</v>
      </c>
      <c r="AG24" t="s">
        <v>114</v>
      </c>
      <c r="AH24" t="s">
        <v>102</v>
      </c>
      <c r="AI24" t="s">
        <v>103</v>
      </c>
      <c r="AJ24">
        <v>1337</v>
      </c>
      <c r="AK24">
        <v>0</v>
      </c>
      <c r="AL24">
        <v>1337</v>
      </c>
      <c r="AM24">
        <f t="shared" si="0"/>
        <v>0</v>
      </c>
      <c r="AN24">
        <v>1</v>
      </c>
      <c r="AO24">
        <v>0</v>
      </c>
      <c r="AP24">
        <v>2</v>
      </c>
      <c r="AQ24">
        <v>0</v>
      </c>
      <c r="AR24">
        <v>2</v>
      </c>
      <c r="AS24">
        <v>1</v>
      </c>
      <c r="AT24" t="s">
        <v>114</v>
      </c>
      <c r="AU24">
        <v>5</v>
      </c>
      <c r="AV24" t="s">
        <v>104</v>
      </c>
      <c r="AW24">
        <v>1</v>
      </c>
      <c r="AX24" t="s">
        <v>95</v>
      </c>
      <c r="AY24" t="s">
        <v>106</v>
      </c>
      <c r="AZ24" t="s">
        <v>140</v>
      </c>
      <c r="BA24">
        <v>2</v>
      </c>
      <c r="BB24">
        <v>462</v>
      </c>
      <c r="BC24" t="s">
        <v>95</v>
      </c>
      <c r="BD24" t="s">
        <v>95</v>
      </c>
      <c r="BE24" t="s">
        <v>102</v>
      </c>
      <c r="BF24">
        <v>96</v>
      </c>
      <c r="BG24">
        <v>0</v>
      </c>
      <c r="BH24">
        <v>70</v>
      </c>
      <c r="BI24">
        <v>168</v>
      </c>
      <c r="BJ24">
        <v>0</v>
      </c>
      <c r="BK24" t="s">
        <v>107</v>
      </c>
      <c r="BL24">
        <v>0</v>
      </c>
      <c r="BM24">
        <v>2008</v>
      </c>
      <c r="BN24" t="s">
        <v>108</v>
      </c>
      <c r="BO24" t="s">
        <v>109</v>
      </c>
      <c r="BP24">
        <v>0</v>
      </c>
      <c r="BQ24">
        <v>0</v>
      </c>
      <c r="BR24">
        <v>1</v>
      </c>
      <c r="BS24">
        <v>4</v>
      </c>
      <c r="BT24" t="s">
        <v>116</v>
      </c>
      <c r="BU24">
        <v>15</v>
      </c>
      <c r="BV24">
        <v>15</v>
      </c>
      <c r="BW24">
        <v>1</v>
      </c>
      <c r="BX24">
        <v>2</v>
      </c>
      <c r="BY24">
        <v>0</v>
      </c>
      <c r="BZ24">
        <v>1</v>
      </c>
      <c r="CA24">
        <v>0.45175766641735199</v>
      </c>
      <c r="CB24">
        <v>0</v>
      </c>
      <c r="CC24">
        <f t="shared" si="1"/>
        <v>0.7521779425393883</v>
      </c>
      <c r="CD24">
        <f t="shared" si="2"/>
        <v>126.50538190282505</v>
      </c>
      <c r="CE24">
        <v>180000</v>
      </c>
      <c r="CF24" s="1">
        <v>214377.39280014901</v>
      </c>
      <c r="CG24" s="1">
        <f>CE24-CF24</f>
        <v>-34377.392800149013</v>
      </c>
      <c r="CH24" s="1">
        <f>ABS(CG24)</f>
        <v>34377.392800149013</v>
      </c>
      <c r="CI24">
        <f>IF(CG24&gt;0,1,0)</f>
        <v>0</v>
      </c>
      <c r="CJ24">
        <v>23</v>
      </c>
      <c r="CK24" s="1">
        <f t="shared" si="3"/>
        <v>0</v>
      </c>
    </row>
    <row r="25" spans="1:89" x14ac:dyDescent="0.25">
      <c r="A25">
        <v>168</v>
      </c>
      <c r="B25">
        <v>60</v>
      </c>
      <c r="C25" t="s">
        <v>82</v>
      </c>
      <c r="D25">
        <v>86</v>
      </c>
      <c r="E25">
        <v>10562</v>
      </c>
      <c r="F25" t="s">
        <v>83</v>
      </c>
      <c r="G25" t="s">
        <v>84</v>
      </c>
      <c r="H25" t="s">
        <v>85</v>
      </c>
      <c r="I25" t="s">
        <v>86</v>
      </c>
      <c r="J25" t="s">
        <v>87</v>
      </c>
      <c r="K25" t="s">
        <v>184</v>
      </c>
      <c r="L25" t="s">
        <v>89</v>
      </c>
      <c r="M25" t="s">
        <v>90</v>
      </c>
      <c r="N25">
        <v>8</v>
      </c>
      <c r="O25">
        <v>5</v>
      </c>
      <c r="P25" t="s">
        <v>91</v>
      </c>
      <c r="Q25" t="s">
        <v>92</v>
      </c>
      <c r="R25" t="s">
        <v>93</v>
      </c>
      <c r="S25" t="s">
        <v>93</v>
      </c>
      <c r="T25" t="s">
        <v>180</v>
      </c>
      <c r="U25">
        <v>300</v>
      </c>
      <c r="V25" t="s">
        <v>114</v>
      </c>
      <c r="W25" t="s">
        <v>95</v>
      </c>
      <c r="X25" t="s">
        <v>133</v>
      </c>
      <c r="Y25" t="s">
        <v>101</v>
      </c>
      <c r="Z25" t="s">
        <v>95</v>
      </c>
      <c r="AA25" t="s">
        <v>97</v>
      </c>
      <c r="AB25" t="s">
        <v>135</v>
      </c>
      <c r="AC25">
        <v>1288</v>
      </c>
      <c r="AD25" t="s">
        <v>99</v>
      </c>
      <c r="AE25">
        <v>1582</v>
      </c>
      <c r="AF25" t="s">
        <v>100</v>
      </c>
      <c r="AG25" t="s">
        <v>101</v>
      </c>
      <c r="AH25" t="s">
        <v>102</v>
      </c>
      <c r="AI25" t="s">
        <v>103</v>
      </c>
      <c r="AJ25">
        <v>1610</v>
      </c>
      <c r="AK25">
        <v>0</v>
      </c>
      <c r="AL25">
        <v>2161</v>
      </c>
      <c r="AM25">
        <f t="shared" si="0"/>
        <v>1</v>
      </c>
      <c r="AN25">
        <v>1</v>
      </c>
      <c r="AO25">
        <v>0</v>
      </c>
      <c r="AP25">
        <v>1</v>
      </c>
      <c r="AQ25">
        <v>1</v>
      </c>
      <c r="AR25">
        <v>3</v>
      </c>
      <c r="AS25">
        <v>1</v>
      </c>
      <c r="AT25" t="s">
        <v>101</v>
      </c>
      <c r="AU25">
        <v>8</v>
      </c>
      <c r="AV25" t="s">
        <v>104</v>
      </c>
      <c r="AW25">
        <v>1</v>
      </c>
      <c r="AX25" t="s">
        <v>114</v>
      </c>
      <c r="AY25" t="s">
        <v>106</v>
      </c>
      <c r="AZ25" t="s">
        <v>136</v>
      </c>
      <c r="BA25">
        <v>3</v>
      </c>
      <c r="BB25">
        <v>789</v>
      </c>
      <c r="BC25" t="s">
        <v>95</v>
      </c>
      <c r="BD25" t="s">
        <v>95</v>
      </c>
      <c r="BE25" t="s">
        <v>102</v>
      </c>
      <c r="BF25">
        <v>178</v>
      </c>
      <c r="BG25">
        <v>120</v>
      </c>
      <c r="BH25">
        <v>0</v>
      </c>
      <c r="BI25">
        <v>0</v>
      </c>
      <c r="BJ25">
        <v>0</v>
      </c>
      <c r="BK25" t="s">
        <v>107</v>
      </c>
      <c r="BL25">
        <v>0</v>
      </c>
      <c r="BM25">
        <v>2007</v>
      </c>
      <c r="BN25" t="s">
        <v>171</v>
      </c>
      <c r="BO25" t="s">
        <v>172</v>
      </c>
      <c r="BP25">
        <v>0</v>
      </c>
      <c r="BQ25">
        <v>0</v>
      </c>
      <c r="BR25">
        <v>1</v>
      </c>
      <c r="BS25">
        <v>4</v>
      </c>
      <c r="BT25" t="s">
        <v>116</v>
      </c>
      <c r="BU25">
        <v>0</v>
      </c>
      <c r="BV25">
        <v>0</v>
      </c>
      <c r="BW25">
        <v>1</v>
      </c>
      <c r="BX25">
        <v>2</v>
      </c>
      <c r="BY25">
        <v>0.34223602484471999</v>
      </c>
      <c r="BZ25">
        <v>0.74502545118000896</v>
      </c>
      <c r="CA25">
        <v>0.185840707964602</v>
      </c>
      <c r="CB25">
        <v>0.33333333333333298</v>
      </c>
      <c r="CC25">
        <f t="shared" si="1"/>
        <v>0.84756674872183302</v>
      </c>
      <c r="CD25">
        <f t="shared" si="2"/>
        <v>160.35649784204054</v>
      </c>
      <c r="CE25">
        <v>325624</v>
      </c>
      <c r="CF25" s="1">
        <v>359849.47108609002</v>
      </c>
      <c r="CG25" s="1">
        <f>CE25-CF25</f>
        <v>-34225.471086090023</v>
      </c>
      <c r="CH25" s="1">
        <f>ABS(CG25)</f>
        <v>34225.471086090023</v>
      </c>
      <c r="CI25">
        <f>IF(CG25&gt;0,1,0)</f>
        <v>0</v>
      </c>
      <c r="CJ25">
        <v>24</v>
      </c>
      <c r="CK25" s="1">
        <f t="shared" si="3"/>
        <v>0</v>
      </c>
    </row>
    <row r="26" spans="1:89" x14ac:dyDescent="0.25">
      <c r="A26">
        <v>813</v>
      </c>
      <c r="B26">
        <v>20</v>
      </c>
      <c r="C26" t="s">
        <v>223</v>
      </c>
      <c r="D26">
        <v>66</v>
      </c>
      <c r="E26">
        <v>8712</v>
      </c>
      <c r="F26" t="s">
        <v>83</v>
      </c>
      <c r="G26" t="s">
        <v>84</v>
      </c>
      <c r="H26" t="s">
        <v>208</v>
      </c>
      <c r="I26" t="s">
        <v>86</v>
      </c>
      <c r="J26" t="s">
        <v>143</v>
      </c>
      <c r="K26" t="s">
        <v>186</v>
      </c>
      <c r="L26" t="s">
        <v>89</v>
      </c>
      <c r="M26" t="s">
        <v>90</v>
      </c>
      <c r="N26">
        <v>5</v>
      </c>
      <c r="O26">
        <v>5</v>
      </c>
      <c r="P26" t="s">
        <v>125</v>
      </c>
      <c r="Q26" t="s">
        <v>92</v>
      </c>
      <c r="R26" t="s">
        <v>149</v>
      </c>
      <c r="S26" t="s">
        <v>149</v>
      </c>
      <c r="T26" t="s">
        <v>94</v>
      </c>
      <c r="U26">
        <v>0</v>
      </c>
      <c r="V26" t="s">
        <v>105</v>
      </c>
      <c r="W26" t="s">
        <v>95</v>
      </c>
      <c r="X26" t="s">
        <v>96</v>
      </c>
      <c r="Y26" t="s">
        <v>95</v>
      </c>
      <c r="Z26" t="s">
        <v>95</v>
      </c>
      <c r="AA26" t="s">
        <v>134</v>
      </c>
      <c r="AB26" t="s">
        <v>99</v>
      </c>
      <c r="AC26">
        <v>0</v>
      </c>
      <c r="AD26" t="s">
        <v>99</v>
      </c>
      <c r="AE26">
        <v>540</v>
      </c>
      <c r="AF26" t="s">
        <v>100</v>
      </c>
      <c r="AG26" t="s">
        <v>95</v>
      </c>
      <c r="AH26" t="s">
        <v>120</v>
      </c>
      <c r="AI26" t="s">
        <v>113</v>
      </c>
      <c r="AJ26">
        <v>1044</v>
      </c>
      <c r="AK26">
        <v>0</v>
      </c>
      <c r="AL26">
        <v>1044</v>
      </c>
      <c r="AM26">
        <f t="shared" si="0"/>
        <v>0</v>
      </c>
      <c r="AN26">
        <v>0</v>
      </c>
      <c r="AO26">
        <v>0</v>
      </c>
      <c r="AP26">
        <v>1</v>
      </c>
      <c r="AQ26">
        <v>0</v>
      </c>
      <c r="AR26">
        <v>2</v>
      </c>
      <c r="AS26">
        <v>1</v>
      </c>
      <c r="AT26" t="s">
        <v>105</v>
      </c>
      <c r="AU26">
        <v>4</v>
      </c>
      <c r="AV26" t="s">
        <v>104</v>
      </c>
      <c r="AW26">
        <v>0</v>
      </c>
      <c r="AX26" t="s">
        <v>121</v>
      </c>
      <c r="AY26" t="s">
        <v>175</v>
      </c>
      <c r="AZ26" t="s">
        <v>99</v>
      </c>
      <c r="BA26">
        <v>2</v>
      </c>
      <c r="BB26">
        <v>504</v>
      </c>
      <c r="BC26" t="s">
        <v>95</v>
      </c>
      <c r="BD26" t="s">
        <v>95</v>
      </c>
      <c r="BE26" t="s">
        <v>120</v>
      </c>
      <c r="BF26">
        <v>0</v>
      </c>
      <c r="BG26">
        <v>0</v>
      </c>
      <c r="BH26">
        <v>0</v>
      </c>
      <c r="BI26">
        <v>0</v>
      </c>
      <c r="BJ26">
        <v>0</v>
      </c>
      <c r="BK26" t="s">
        <v>107</v>
      </c>
      <c r="BL26">
        <v>54</v>
      </c>
      <c r="BM26">
        <v>2010</v>
      </c>
      <c r="BN26" t="s">
        <v>108</v>
      </c>
      <c r="BO26" t="s">
        <v>209</v>
      </c>
      <c r="BP26">
        <v>0</v>
      </c>
      <c r="BQ26">
        <v>1</v>
      </c>
      <c r="BR26">
        <v>1</v>
      </c>
      <c r="BS26">
        <v>2</v>
      </c>
      <c r="BT26" t="s">
        <v>129</v>
      </c>
      <c r="BU26">
        <v>58</v>
      </c>
      <c r="BV26">
        <v>58</v>
      </c>
      <c r="BW26">
        <v>1</v>
      </c>
      <c r="BX26">
        <v>0</v>
      </c>
      <c r="BY26">
        <v>0</v>
      </c>
      <c r="BZ26">
        <v>1</v>
      </c>
      <c r="CA26">
        <v>1</v>
      </c>
      <c r="CB26">
        <v>0</v>
      </c>
      <c r="CC26">
        <f t="shared" si="1"/>
        <v>0.8801652892561983</v>
      </c>
      <c r="CD26">
        <f t="shared" si="2"/>
        <v>79.296404311905405</v>
      </c>
      <c r="CE26">
        <v>55993</v>
      </c>
      <c r="CF26" s="1">
        <v>89797.610473370703</v>
      </c>
      <c r="CG26" s="1">
        <f>CE26-CF26</f>
        <v>-33804.610473370703</v>
      </c>
      <c r="CH26" s="1">
        <f>ABS(CG26)</f>
        <v>33804.610473370703</v>
      </c>
      <c r="CI26">
        <f>IF(CG26&gt;0,1,0)</f>
        <v>0</v>
      </c>
      <c r="CJ26">
        <v>25</v>
      </c>
      <c r="CK26" s="1">
        <f t="shared" si="3"/>
        <v>0</v>
      </c>
    </row>
    <row r="27" spans="1:89" x14ac:dyDescent="0.25">
      <c r="A27">
        <v>349</v>
      </c>
      <c r="B27">
        <v>160</v>
      </c>
      <c r="C27" t="s">
        <v>82</v>
      </c>
      <c r="D27">
        <v>36</v>
      </c>
      <c r="E27">
        <v>2448</v>
      </c>
      <c r="F27" t="s">
        <v>83</v>
      </c>
      <c r="G27" t="s">
        <v>84</v>
      </c>
      <c r="H27" t="s">
        <v>85</v>
      </c>
      <c r="I27" t="s">
        <v>86</v>
      </c>
      <c r="J27" t="s">
        <v>87</v>
      </c>
      <c r="K27" t="s">
        <v>184</v>
      </c>
      <c r="L27" t="s">
        <v>89</v>
      </c>
      <c r="M27" t="s">
        <v>218</v>
      </c>
      <c r="N27">
        <v>7</v>
      </c>
      <c r="O27">
        <v>5</v>
      </c>
      <c r="P27" t="s">
        <v>91</v>
      </c>
      <c r="Q27" t="s">
        <v>92</v>
      </c>
      <c r="R27" t="s">
        <v>93</v>
      </c>
      <c r="S27" t="s">
        <v>187</v>
      </c>
      <c r="T27" t="s">
        <v>180</v>
      </c>
      <c r="U27">
        <v>106</v>
      </c>
      <c r="V27" t="s">
        <v>114</v>
      </c>
      <c r="W27" t="s">
        <v>95</v>
      </c>
      <c r="X27" t="s">
        <v>133</v>
      </c>
      <c r="Y27" t="s">
        <v>114</v>
      </c>
      <c r="Z27" t="s">
        <v>95</v>
      </c>
      <c r="AA27" t="s">
        <v>97</v>
      </c>
      <c r="AB27" t="s">
        <v>135</v>
      </c>
      <c r="AC27">
        <v>573</v>
      </c>
      <c r="AD27" t="s">
        <v>99</v>
      </c>
      <c r="AE27">
        <v>764</v>
      </c>
      <c r="AF27" t="s">
        <v>100</v>
      </c>
      <c r="AG27" t="s">
        <v>101</v>
      </c>
      <c r="AH27" t="s">
        <v>102</v>
      </c>
      <c r="AI27" t="s">
        <v>103</v>
      </c>
      <c r="AJ27">
        <v>764</v>
      </c>
      <c r="AK27">
        <v>0</v>
      </c>
      <c r="AL27">
        <v>1626</v>
      </c>
      <c r="AM27">
        <f t="shared" si="0"/>
        <v>0</v>
      </c>
      <c r="AN27">
        <v>1</v>
      </c>
      <c r="AO27">
        <v>0</v>
      </c>
      <c r="AP27">
        <v>2</v>
      </c>
      <c r="AQ27">
        <v>1</v>
      </c>
      <c r="AR27">
        <v>2</v>
      </c>
      <c r="AS27">
        <v>1</v>
      </c>
      <c r="AT27" t="s">
        <v>114</v>
      </c>
      <c r="AU27">
        <v>6</v>
      </c>
      <c r="AV27" t="s">
        <v>104</v>
      </c>
      <c r="AW27">
        <v>0</v>
      </c>
      <c r="AX27" t="s">
        <v>121</v>
      </c>
      <c r="AY27" t="s">
        <v>182</v>
      </c>
      <c r="AZ27" t="s">
        <v>140</v>
      </c>
      <c r="BA27">
        <v>2</v>
      </c>
      <c r="BB27">
        <v>474</v>
      </c>
      <c r="BC27" t="s">
        <v>95</v>
      </c>
      <c r="BD27" t="s">
        <v>95</v>
      </c>
      <c r="BE27" t="s">
        <v>102</v>
      </c>
      <c r="BF27">
        <v>0</v>
      </c>
      <c r="BG27">
        <v>27</v>
      </c>
      <c r="BH27">
        <v>0</v>
      </c>
      <c r="BI27">
        <v>0</v>
      </c>
      <c r="BJ27">
        <v>0</v>
      </c>
      <c r="BK27" t="s">
        <v>107</v>
      </c>
      <c r="BL27">
        <v>0</v>
      </c>
      <c r="BM27">
        <v>2008</v>
      </c>
      <c r="BN27" t="s">
        <v>108</v>
      </c>
      <c r="BO27" t="s">
        <v>109</v>
      </c>
      <c r="BP27">
        <v>0</v>
      </c>
      <c r="BQ27">
        <v>0</v>
      </c>
      <c r="BR27">
        <v>1</v>
      </c>
      <c r="BS27">
        <v>4</v>
      </c>
      <c r="BT27" t="s">
        <v>116</v>
      </c>
      <c r="BU27">
        <v>5</v>
      </c>
      <c r="BV27">
        <v>4</v>
      </c>
      <c r="BW27">
        <v>2</v>
      </c>
      <c r="BX27">
        <v>2</v>
      </c>
      <c r="BY27">
        <v>1.1282722513089001</v>
      </c>
      <c r="BZ27">
        <v>0.46986469864698599</v>
      </c>
      <c r="CA27">
        <v>0.25</v>
      </c>
      <c r="CB27">
        <v>0.11111111111111099</v>
      </c>
      <c r="CC27">
        <f t="shared" si="1"/>
        <v>0.68790849673202614</v>
      </c>
      <c r="CD27">
        <f t="shared" si="2"/>
        <v>118.85249097379128</v>
      </c>
      <c r="CE27">
        <v>154000</v>
      </c>
      <c r="CF27" s="1">
        <v>187767.558184169</v>
      </c>
      <c r="CG27" s="1">
        <f>CE27-CF27</f>
        <v>-33767.558184169</v>
      </c>
      <c r="CH27" s="1">
        <f>ABS(CG27)</f>
        <v>33767.558184169</v>
      </c>
      <c r="CI27">
        <f>IF(CG27&gt;0,1,0)</f>
        <v>0</v>
      </c>
      <c r="CJ27">
        <v>26</v>
      </c>
      <c r="CK27" s="1">
        <f t="shared" si="3"/>
        <v>0</v>
      </c>
    </row>
    <row r="28" spans="1:89" x14ac:dyDescent="0.25">
      <c r="A28">
        <v>413</v>
      </c>
      <c r="B28">
        <v>20</v>
      </c>
      <c r="C28" t="s">
        <v>195</v>
      </c>
      <c r="D28">
        <v>69</v>
      </c>
      <c r="E28">
        <v>4403</v>
      </c>
      <c r="F28" t="s">
        <v>83</v>
      </c>
      <c r="G28" t="s">
        <v>130</v>
      </c>
      <c r="H28" t="s">
        <v>85</v>
      </c>
      <c r="I28" t="s">
        <v>86</v>
      </c>
      <c r="J28" t="s">
        <v>87</v>
      </c>
      <c r="K28" t="s">
        <v>192</v>
      </c>
      <c r="L28" t="s">
        <v>89</v>
      </c>
      <c r="M28" t="s">
        <v>90</v>
      </c>
      <c r="N28">
        <v>7</v>
      </c>
      <c r="O28">
        <v>5</v>
      </c>
      <c r="P28" t="s">
        <v>91</v>
      </c>
      <c r="Q28" t="s">
        <v>92</v>
      </c>
      <c r="R28" t="s">
        <v>144</v>
      </c>
      <c r="S28" t="s">
        <v>144</v>
      </c>
      <c r="T28" t="s">
        <v>180</v>
      </c>
      <c r="U28">
        <v>432</v>
      </c>
      <c r="V28" t="s">
        <v>101</v>
      </c>
      <c r="W28" t="s">
        <v>95</v>
      </c>
      <c r="X28" t="s">
        <v>133</v>
      </c>
      <c r="Y28" t="s">
        <v>101</v>
      </c>
      <c r="Z28" t="s">
        <v>95</v>
      </c>
      <c r="AA28" t="s">
        <v>134</v>
      </c>
      <c r="AB28" t="s">
        <v>135</v>
      </c>
      <c r="AC28">
        <v>578</v>
      </c>
      <c r="AD28" t="s">
        <v>99</v>
      </c>
      <c r="AE28">
        <v>1470</v>
      </c>
      <c r="AF28" t="s">
        <v>100</v>
      </c>
      <c r="AG28" t="s">
        <v>101</v>
      </c>
      <c r="AH28" t="s">
        <v>102</v>
      </c>
      <c r="AI28" t="s">
        <v>103</v>
      </c>
      <c r="AJ28">
        <v>1478</v>
      </c>
      <c r="AK28">
        <v>0</v>
      </c>
      <c r="AL28">
        <v>1478</v>
      </c>
      <c r="AM28">
        <f t="shared" si="0"/>
        <v>0</v>
      </c>
      <c r="AN28">
        <v>1</v>
      </c>
      <c r="AO28">
        <v>0</v>
      </c>
      <c r="AP28">
        <v>2</v>
      </c>
      <c r="AQ28">
        <v>1</v>
      </c>
      <c r="AR28">
        <v>2</v>
      </c>
      <c r="AS28">
        <v>1</v>
      </c>
      <c r="AT28" t="s">
        <v>114</v>
      </c>
      <c r="AU28">
        <v>7</v>
      </c>
      <c r="AV28" t="s">
        <v>104</v>
      </c>
      <c r="AW28">
        <v>1</v>
      </c>
      <c r="AX28" t="s">
        <v>114</v>
      </c>
      <c r="AY28" t="s">
        <v>106</v>
      </c>
      <c r="AZ28" t="s">
        <v>136</v>
      </c>
      <c r="BA28">
        <v>2</v>
      </c>
      <c r="BB28">
        <v>484</v>
      </c>
      <c r="BC28" t="s">
        <v>95</v>
      </c>
      <c r="BD28" t="s">
        <v>95</v>
      </c>
      <c r="BE28" t="s">
        <v>102</v>
      </c>
      <c r="BF28">
        <v>0</v>
      </c>
      <c r="BG28">
        <v>144</v>
      </c>
      <c r="BH28">
        <v>0</v>
      </c>
      <c r="BI28">
        <v>0</v>
      </c>
      <c r="BJ28">
        <v>0</v>
      </c>
      <c r="BK28" t="s">
        <v>107</v>
      </c>
      <c r="BL28">
        <v>0</v>
      </c>
      <c r="BM28">
        <v>2010</v>
      </c>
      <c r="BN28" t="s">
        <v>171</v>
      </c>
      <c r="BO28" t="s">
        <v>172</v>
      </c>
      <c r="BP28">
        <v>0</v>
      </c>
      <c r="BQ28">
        <v>0</v>
      </c>
      <c r="BR28">
        <v>1</v>
      </c>
      <c r="BS28">
        <v>4</v>
      </c>
      <c r="BT28" t="s">
        <v>129</v>
      </c>
      <c r="BU28">
        <v>1</v>
      </c>
      <c r="BV28">
        <v>1</v>
      </c>
      <c r="BW28">
        <v>1</v>
      </c>
      <c r="BX28">
        <v>2</v>
      </c>
      <c r="BY28">
        <v>0</v>
      </c>
      <c r="BZ28">
        <v>1</v>
      </c>
      <c r="CA28">
        <v>0.60680272108843503</v>
      </c>
      <c r="CB28">
        <v>0.33333333333333298</v>
      </c>
      <c r="CC28">
        <f t="shared" si="1"/>
        <v>0.66431978196684083</v>
      </c>
      <c r="CD28">
        <f t="shared" si="2"/>
        <v>137.57552848106215</v>
      </c>
      <c r="CE28">
        <v>222000</v>
      </c>
      <c r="CF28" s="1">
        <v>255687.33417243199</v>
      </c>
      <c r="CG28" s="1">
        <f>CE28-CF28</f>
        <v>-33687.334172431991</v>
      </c>
      <c r="CH28" s="1">
        <f>ABS(CG28)</f>
        <v>33687.334172431991</v>
      </c>
      <c r="CI28">
        <f>IF(CG28&gt;0,1,0)</f>
        <v>0</v>
      </c>
      <c r="CJ28">
        <v>27</v>
      </c>
      <c r="CK28" s="1">
        <f t="shared" si="3"/>
        <v>0</v>
      </c>
    </row>
    <row r="29" spans="1:89" x14ac:dyDescent="0.25">
      <c r="A29">
        <v>1452</v>
      </c>
      <c r="B29">
        <v>20</v>
      </c>
      <c r="C29" t="s">
        <v>82</v>
      </c>
      <c r="D29">
        <v>78</v>
      </c>
      <c r="E29">
        <v>9262</v>
      </c>
      <c r="F29" t="s">
        <v>83</v>
      </c>
      <c r="G29" t="s">
        <v>84</v>
      </c>
      <c r="H29" t="s">
        <v>85</v>
      </c>
      <c r="I29" t="s">
        <v>86</v>
      </c>
      <c r="J29" t="s">
        <v>87</v>
      </c>
      <c r="K29" t="s">
        <v>192</v>
      </c>
      <c r="L29" t="s">
        <v>89</v>
      </c>
      <c r="M29" t="s">
        <v>90</v>
      </c>
      <c r="N29">
        <v>8</v>
      </c>
      <c r="O29">
        <v>5</v>
      </c>
      <c r="P29" t="s">
        <v>91</v>
      </c>
      <c r="Q29" t="s">
        <v>92</v>
      </c>
      <c r="R29" t="s">
        <v>190</v>
      </c>
      <c r="S29" t="s">
        <v>191</v>
      </c>
      <c r="T29" t="s">
        <v>180</v>
      </c>
      <c r="U29">
        <v>194</v>
      </c>
      <c r="V29" t="s">
        <v>114</v>
      </c>
      <c r="W29" t="s">
        <v>95</v>
      </c>
      <c r="X29" t="s">
        <v>133</v>
      </c>
      <c r="Y29" t="s">
        <v>114</v>
      </c>
      <c r="Z29" t="s">
        <v>95</v>
      </c>
      <c r="AA29" t="s">
        <v>97</v>
      </c>
      <c r="AB29" t="s">
        <v>99</v>
      </c>
      <c r="AC29">
        <v>0</v>
      </c>
      <c r="AD29" t="s">
        <v>99</v>
      </c>
      <c r="AE29">
        <v>1573</v>
      </c>
      <c r="AF29" t="s">
        <v>100</v>
      </c>
      <c r="AG29" t="s">
        <v>101</v>
      </c>
      <c r="AH29" t="s">
        <v>102</v>
      </c>
      <c r="AI29" t="s">
        <v>103</v>
      </c>
      <c r="AJ29">
        <v>1578</v>
      </c>
      <c r="AK29">
        <v>0</v>
      </c>
      <c r="AL29">
        <v>1578</v>
      </c>
      <c r="AM29">
        <f t="shared" si="0"/>
        <v>0</v>
      </c>
      <c r="AN29">
        <v>0</v>
      </c>
      <c r="AO29">
        <v>0</v>
      </c>
      <c r="AP29">
        <v>2</v>
      </c>
      <c r="AQ29">
        <v>0</v>
      </c>
      <c r="AR29">
        <v>3</v>
      </c>
      <c r="AS29">
        <v>1</v>
      </c>
      <c r="AT29" t="s">
        <v>101</v>
      </c>
      <c r="AU29">
        <v>7</v>
      </c>
      <c r="AV29" t="s">
        <v>104</v>
      </c>
      <c r="AW29">
        <v>1</v>
      </c>
      <c r="AX29" t="s">
        <v>114</v>
      </c>
      <c r="AY29" t="s">
        <v>106</v>
      </c>
      <c r="AZ29" t="s">
        <v>136</v>
      </c>
      <c r="BA29">
        <v>3</v>
      </c>
      <c r="BB29">
        <v>840</v>
      </c>
      <c r="BC29" t="s">
        <v>95</v>
      </c>
      <c r="BD29" t="s">
        <v>95</v>
      </c>
      <c r="BE29" t="s">
        <v>102</v>
      </c>
      <c r="BF29">
        <v>0</v>
      </c>
      <c r="BG29">
        <v>36</v>
      </c>
      <c r="BH29">
        <v>0</v>
      </c>
      <c r="BI29">
        <v>0</v>
      </c>
      <c r="BJ29">
        <v>0</v>
      </c>
      <c r="BK29" t="s">
        <v>107</v>
      </c>
      <c r="BL29">
        <v>0</v>
      </c>
      <c r="BM29">
        <v>2009</v>
      </c>
      <c r="BN29" t="s">
        <v>171</v>
      </c>
      <c r="BO29" t="s">
        <v>172</v>
      </c>
      <c r="BP29">
        <v>0</v>
      </c>
      <c r="BQ29">
        <v>0</v>
      </c>
      <c r="BR29">
        <v>1</v>
      </c>
      <c r="BS29">
        <v>4</v>
      </c>
      <c r="BT29" t="s">
        <v>129</v>
      </c>
      <c r="BU29">
        <v>1</v>
      </c>
      <c r="BV29">
        <v>0</v>
      </c>
      <c r="BW29">
        <v>2</v>
      </c>
      <c r="BX29">
        <v>0</v>
      </c>
      <c r="BY29">
        <v>0</v>
      </c>
      <c r="BZ29">
        <v>1</v>
      </c>
      <c r="CA29">
        <v>1</v>
      </c>
      <c r="CB29">
        <v>0.22222222222222199</v>
      </c>
      <c r="CC29">
        <f t="shared" si="1"/>
        <v>0.82962643057654939</v>
      </c>
      <c r="CD29">
        <f t="shared" si="2"/>
        <v>152.47801378823729</v>
      </c>
      <c r="CE29">
        <v>287090</v>
      </c>
      <c r="CF29" s="1">
        <v>254165.24800905999</v>
      </c>
      <c r="CG29" s="1">
        <f>CE29-CF29</f>
        <v>32924.751990940014</v>
      </c>
      <c r="CH29" s="1">
        <f>ABS(CG29)</f>
        <v>32924.751990940014</v>
      </c>
      <c r="CI29">
        <f>IF(CG29&gt;0,1,0)</f>
        <v>1</v>
      </c>
      <c r="CJ29">
        <v>28</v>
      </c>
      <c r="CK29" s="1">
        <f t="shared" si="3"/>
        <v>0</v>
      </c>
    </row>
    <row r="30" spans="1:89" x14ac:dyDescent="0.25">
      <c r="A30">
        <v>739</v>
      </c>
      <c r="B30">
        <v>90</v>
      </c>
      <c r="C30" t="s">
        <v>82</v>
      </c>
      <c r="D30">
        <v>60</v>
      </c>
      <c r="E30">
        <v>10800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173</v>
      </c>
      <c r="L30" t="s">
        <v>89</v>
      </c>
      <c r="M30" t="s">
        <v>179</v>
      </c>
      <c r="N30">
        <v>5</v>
      </c>
      <c r="O30">
        <v>5</v>
      </c>
      <c r="P30" t="s">
        <v>91</v>
      </c>
      <c r="Q30" t="s">
        <v>92</v>
      </c>
      <c r="R30" t="s">
        <v>138</v>
      </c>
      <c r="S30" t="s">
        <v>138</v>
      </c>
      <c r="T30" t="s">
        <v>94</v>
      </c>
      <c r="U30">
        <v>0</v>
      </c>
      <c r="V30" t="s">
        <v>95</v>
      </c>
      <c r="W30" t="s">
        <v>95</v>
      </c>
      <c r="X30" t="s">
        <v>96</v>
      </c>
      <c r="Y30" t="s">
        <v>114</v>
      </c>
      <c r="Z30" t="s">
        <v>114</v>
      </c>
      <c r="AA30" t="s">
        <v>114</v>
      </c>
      <c r="AB30" t="s">
        <v>135</v>
      </c>
      <c r="AC30">
        <v>1200</v>
      </c>
      <c r="AD30" t="s">
        <v>99</v>
      </c>
      <c r="AE30">
        <v>1200</v>
      </c>
      <c r="AF30" t="s">
        <v>100</v>
      </c>
      <c r="AG30" t="s">
        <v>95</v>
      </c>
      <c r="AH30" t="s">
        <v>102</v>
      </c>
      <c r="AI30" t="s">
        <v>103</v>
      </c>
      <c r="AJ30">
        <v>1200</v>
      </c>
      <c r="AK30">
        <v>0</v>
      </c>
      <c r="AL30">
        <v>1200</v>
      </c>
      <c r="AM30">
        <f t="shared" si="0"/>
        <v>0</v>
      </c>
      <c r="AN30">
        <v>3</v>
      </c>
      <c r="AO30">
        <v>0</v>
      </c>
      <c r="AP30">
        <v>3</v>
      </c>
      <c r="AQ30">
        <v>0</v>
      </c>
      <c r="AR30">
        <v>3</v>
      </c>
      <c r="AS30">
        <v>1</v>
      </c>
      <c r="AT30" t="s">
        <v>95</v>
      </c>
      <c r="AU30">
        <v>5</v>
      </c>
      <c r="AV30" t="s">
        <v>104</v>
      </c>
      <c r="AW30">
        <v>0</v>
      </c>
      <c r="AX30" t="s">
        <v>121</v>
      </c>
      <c r="AY30" t="s">
        <v>168</v>
      </c>
      <c r="AZ30" t="s">
        <v>168</v>
      </c>
      <c r="BA30">
        <v>0</v>
      </c>
      <c r="BB30">
        <v>0</v>
      </c>
      <c r="BC30" t="s">
        <v>168</v>
      </c>
      <c r="BD30" t="s">
        <v>168</v>
      </c>
      <c r="BE30" t="s">
        <v>102</v>
      </c>
      <c r="BF30">
        <v>120</v>
      </c>
      <c r="BG30">
        <v>0</v>
      </c>
      <c r="BH30">
        <v>0</v>
      </c>
      <c r="BI30">
        <v>0</v>
      </c>
      <c r="BJ30">
        <v>0</v>
      </c>
      <c r="BK30" t="s">
        <v>107</v>
      </c>
      <c r="BL30">
        <v>0</v>
      </c>
      <c r="BM30">
        <v>2009</v>
      </c>
      <c r="BN30" t="s">
        <v>108</v>
      </c>
      <c r="BO30" t="s">
        <v>209</v>
      </c>
      <c r="BP30">
        <v>0</v>
      </c>
      <c r="BQ30">
        <v>0</v>
      </c>
      <c r="BR30">
        <v>1</v>
      </c>
      <c r="BS30">
        <v>3</v>
      </c>
      <c r="BT30" t="s">
        <v>177</v>
      </c>
      <c r="BU30">
        <v>22</v>
      </c>
      <c r="BV30">
        <v>21</v>
      </c>
      <c r="BW30">
        <v>1</v>
      </c>
      <c r="BX30">
        <v>2</v>
      </c>
      <c r="BY30">
        <v>0</v>
      </c>
      <c r="BZ30">
        <v>1</v>
      </c>
      <c r="CA30">
        <v>0</v>
      </c>
      <c r="CB30">
        <v>0</v>
      </c>
      <c r="CC30">
        <f t="shared" si="1"/>
        <v>0.88888888888888884</v>
      </c>
      <c r="CD30">
        <f t="shared" si="2"/>
        <v>126.22378890018302</v>
      </c>
      <c r="CE30">
        <v>179000</v>
      </c>
      <c r="CF30" s="1">
        <v>146632.97688464</v>
      </c>
      <c r="CG30" s="1">
        <f>CE30-CF30</f>
        <v>32367.023115360003</v>
      </c>
      <c r="CH30" s="1">
        <f>ABS(CG30)</f>
        <v>32367.023115360003</v>
      </c>
      <c r="CI30">
        <f>IF(CG30&gt;0,1,0)</f>
        <v>1</v>
      </c>
      <c r="CJ30">
        <v>29</v>
      </c>
      <c r="CK30" s="1">
        <f t="shared" si="3"/>
        <v>0</v>
      </c>
    </row>
    <row r="31" spans="1:89" x14ac:dyDescent="0.25">
      <c r="A31">
        <v>761</v>
      </c>
      <c r="B31">
        <v>20</v>
      </c>
      <c r="C31" t="s">
        <v>82</v>
      </c>
      <c r="D31">
        <v>70</v>
      </c>
      <c r="E31">
        <v>9100</v>
      </c>
      <c r="F31" t="s">
        <v>83</v>
      </c>
      <c r="G31" t="s">
        <v>84</v>
      </c>
      <c r="H31" t="s">
        <v>85</v>
      </c>
      <c r="I31" t="s">
        <v>86</v>
      </c>
      <c r="J31" t="s">
        <v>87</v>
      </c>
      <c r="K31" t="s">
        <v>88</v>
      </c>
      <c r="L31" t="s">
        <v>89</v>
      </c>
      <c r="M31" t="s">
        <v>90</v>
      </c>
      <c r="N31">
        <v>6</v>
      </c>
      <c r="O31">
        <v>6</v>
      </c>
      <c r="P31" t="s">
        <v>125</v>
      </c>
      <c r="Q31" t="s">
        <v>92</v>
      </c>
      <c r="R31" t="s">
        <v>149</v>
      </c>
      <c r="S31" t="s">
        <v>149</v>
      </c>
      <c r="T31" t="s">
        <v>94</v>
      </c>
      <c r="U31">
        <v>0</v>
      </c>
      <c r="V31" t="s">
        <v>95</v>
      </c>
      <c r="W31" t="s">
        <v>95</v>
      </c>
      <c r="X31" t="s">
        <v>96</v>
      </c>
      <c r="Y31" t="s">
        <v>95</v>
      </c>
      <c r="Z31" t="s">
        <v>95</v>
      </c>
      <c r="AA31" t="s">
        <v>97</v>
      </c>
      <c r="AB31" t="s">
        <v>128</v>
      </c>
      <c r="AC31">
        <v>612</v>
      </c>
      <c r="AD31" t="s">
        <v>99</v>
      </c>
      <c r="AE31">
        <v>864</v>
      </c>
      <c r="AF31" t="s">
        <v>100</v>
      </c>
      <c r="AG31" t="s">
        <v>101</v>
      </c>
      <c r="AH31" t="s">
        <v>102</v>
      </c>
      <c r="AI31" t="s">
        <v>103</v>
      </c>
      <c r="AJ31">
        <v>864</v>
      </c>
      <c r="AK31">
        <v>0</v>
      </c>
      <c r="AL31">
        <v>864</v>
      </c>
      <c r="AM31">
        <f t="shared" si="0"/>
        <v>0</v>
      </c>
      <c r="AN31">
        <v>0</v>
      </c>
      <c r="AO31">
        <v>0</v>
      </c>
      <c r="AP31">
        <v>1</v>
      </c>
      <c r="AQ31">
        <v>0</v>
      </c>
      <c r="AR31">
        <v>2</v>
      </c>
      <c r="AS31">
        <v>1</v>
      </c>
      <c r="AT31" t="s">
        <v>95</v>
      </c>
      <c r="AU31">
        <v>5</v>
      </c>
      <c r="AV31" t="s">
        <v>104</v>
      </c>
      <c r="AW31">
        <v>0</v>
      </c>
      <c r="AX31" t="s">
        <v>121</v>
      </c>
      <c r="AY31" t="s">
        <v>122</v>
      </c>
      <c r="AZ31" t="s">
        <v>99</v>
      </c>
      <c r="BA31">
        <v>1</v>
      </c>
      <c r="BB31">
        <v>300</v>
      </c>
      <c r="BC31" t="s">
        <v>101</v>
      </c>
      <c r="BD31" t="s">
        <v>101</v>
      </c>
      <c r="BE31" t="s">
        <v>102</v>
      </c>
      <c r="BF31">
        <v>0</v>
      </c>
      <c r="BG31">
        <v>0</v>
      </c>
      <c r="BH31">
        <v>0</v>
      </c>
      <c r="BI31">
        <v>0</v>
      </c>
      <c r="BJ31">
        <v>0</v>
      </c>
      <c r="BK31" t="s">
        <v>107</v>
      </c>
      <c r="BL31">
        <v>450</v>
      </c>
      <c r="BM31">
        <v>2009</v>
      </c>
      <c r="BN31" t="s">
        <v>108</v>
      </c>
      <c r="BO31" t="s">
        <v>109</v>
      </c>
      <c r="BP31">
        <v>0</v>
      </c>
      <c r="BQ31">
        <v>1</v>
      </c>
      <c r="BR31">
        <v>1</v>
      </c>
      <c r="BS31">
        <v>2</v>
      </c>
      <c r="BT31" t="s">
        <v>116</v>
      </c>
      <c r="BU31">
        <v>50</v>
      </c>
      <c r="BV31">
        <v>50</v>
      </c>
      <c r="BW31">
        <v>1</v>
      </c>
      <c r="BX31">
        <v>2</v>
      </c>
      <c r="BY31">
        <v>0</v>
      </c>
      <c r="BZ31">
        <v>1</v>
      </c>
      <c r="CA31">
        <v>0.29166666666666702</v>
      </c>
      <c r="CB31">
        <v>0.33333333333333298</v>
      </c>
      <c r="CC31">
        <f t="shared" si="1"/>
        <v>0.9050549450549451</v>
      </c>
      <c r="CD31">
        <f t="shared" si="2"/>
        <v>110.2057041782452</v>
      </c>
      <c r="CE31">
        <v>127500</v>
      </c>
      <c r="CF31" s="1">
        <v>158699.842130159</v>
      </c>
      <c r="CG31" s="1">
        <f>CE31-CF31</f>
        <v>-31199.842130158999</v>
      </c>
      <c r="CH31" s="1">
        <f>ABS(CG31)</f>
        <v>31199.842130158999</v>
      </c>
      <c r="CI31">
        <f>IF(CG31&gt;0,1,0)</f>
        <v>0</v>
      </c>
      <c r="CJ31">
        <v>30</v>
      </c>
      <c r="CK31" s="1">
        <f t="shared" si="3"/>
        <v>0</v>
      </c>
    </row>
    <row r="32" spans="1:89" x14ac:dyDescent="0.25">
      <c r="A32">
        <v>659</v>
      </c>
      <c r="B32">
        <v>50</v>
      </c>
      <c r="C32" t="s">
        <v>82</v>
      </c>
      <c r="D32">
        <v>78</v>
      </c>
      <c r="E32">
        <v>17503</v>
      </c>
      <c r="F32" t="s">
        <v>83</v>
      </c>
      <c r="G32" t="s">
        <v>84</v>
      </c>
      <c r="H32" t="s">
        <v>85</v>
      </c>
      <c r="I32" t="s">
        <v>86</v>
      </c>
      <c r="J32" t="s">
        <v>87</v>
      </c>
      <c r="K32" t="s">
        <v>88</v>
      </c>
      <c r="L32" t="s">
        <v>151</v>
      </c>
      <c r="M32" t="s">
        <v>90</v>
      </c>
      <c r="N32">
        <v>6</v>
      </c>
      <c r="O32">
        <v>5</v>
      </c>
      <c r="P32" t="s">
        <v>91</v>
      </c>
      <c r="Q32" t="s">
        <v>92</v>
      </c>
      <c r="R32" t="s">
        <v>93</v>
      </c>
      <c r="S32" t="s">
        <v>93</v>
      </c>
      <c r="T32" t="s">
        <v>94</v>
      </c>
      <c r="U32">
        <v>0</v>
      </c>
      <c r="V32" t="s">
        <v>95</v>
      </c>
      <c r="W32" t="s">
        <v>95</v>
      </c>
      <c r="X32" t="s">
        <v>96</v>
      </c>
      <c r="Y32" t="s">
        <v>95</v>
      </c>
      <c r="Z32" t="s">
        <v>95</v>
      </c>
      <c r="AA32" t="s">
        <v>97</v>
      </c>
      <c r="AB32" t="s">
        <v>99</v>
      </c>
      <c r="AC32">
        <v>0</v>
      </c>
      <c r="AD32" t="s">
        <v>99</v>
      </c>
      <c r="AE32">
        <v>912</v>
      </c>
      <c r="AF32" t="s">
        <v>100</v>
      </c>
      <c r="AG32" t="s">
        <v>95</v>
      </c>
      <c r="AH32" t="s">
        <v>102</v>
      </c>
      <c r="AI32" t="s">
        <v>103</v>
      </c>
      <c r="AJ32">
        <v>912</v>
      </c>
      <c r="AK32">
        <v>0</v>
      </c>
      <c r="AL32">
        <v>1458</v>
      </c>
      <c r="AM32">
        <f t="shared" si="0"/>
        <v>0</v>
      </c>
      <c r="AN32">
        <v>0</v>
      </c>
      <c r="AO32">
        <v>1</v>
      </c>
      <c r="AP32">
        <v>1</v>
      </c>
      <c r="AQ32">
        <v>0</v>
      </c>
      <c r="AR32">
        <v>3</v>
      </c>
      <c r="AS32">
        <v>1</v>
      </c>
      <c r="AT32" t="s">
        <v>95</v>
      </c>
      <c r="AU32">
        <v>6</v>
      </c>
      <c r="AV32" t="s">
        <v>104</v>
      </c>
      <c r="AW32">
        <v>1</v>
      </c>
      <c r="AX32" t="s">
        <v>114</v>
      </c>
      <c r="AY32" t="s">
        <v>106</v>
      </c>
      <c r="AZ32" t="s">
        <v>99</v>
      </c>
      <c r="BA32">
        <v>1</v>
      </c>
      <c r="BB32">
        <v>330</v>
      </c>
      <c r="BC32" t="s">
        <v>95</v>
      </c>
      <c r="BD32" t="s">
        <v>95</v>
      </c>
      <c r="BE32" t="s">
        <v>102</v>
      </c>
      <c r="BF32">
        <v>192</v>
      </c>
      <c r="BG32">
        <v>0</v>
      </c>
      <c r="BH32">
        <v>0</v>
      </c>
      <c r="BI32">
        <v>0</v>
      </c>
      <c r="BJ32">
        <v>0</v>
      </c>
      <c r="BK32" t="s">
        <v>107</v>
      </c>
      <c r="BL32">
        <v>0</v>
      </c>
      <c r="BM32">
        <v>2010</v>
      </c>
      <c r="BN32" t="s">
        <v>108</v>
      </c>
      <c r="BO32" t="s">
        <v>166</v>
      </c>
      <c r="BP32">
        <v>0</v>
      </c>
      <c r="BQ32">
        <v>0</v>
      </c>
      <c r="BR32">
        <v>1</v>
      </c>
      <c r="BS32">
        <v>1</v>
      </c>
      <c r="BT32" t="s">
        <v>177</v>
      </c>
      <c r="BU32">
        <v>62</v>
      </c>
      <c r="BV32">
        <v>60</v>
      </c>
      <c r="BW32">
        <v>1</v>
      </c>
      <c r="BX32">
        <v>0</v>
      </c>
      <c r="BY32">
        <v>0.59868421052631604</v>
      </c>
      <c r="BZ32">
        <v>0.625514403292181</v>
      </c>
      <c r="CA32">
        <v>1</v>
      </c>
      <c r="CB32">
        <v>0</v>
      </c>
      <c r="CC32">
        <f t="shared" si="1"/>
        <v>0.94789464663200595</v>
      </c>
      <c r="CD32">
        <f t="shared" si="2"/>
        <v>98.992398345177932</v>
      </c>
      <c r="CE32">
        <v>97500</v>
      </c>
      <c r="CF32" s="1">
        <v>128401.554722225</v>
      </c>
      <c r="CG32" s="1">
        <f>CE32-CF32</f>
        <v>-30901.554722225002</v>
      </c>
      <c r="CH32" s="1">
        <f>ABS(CG32)</f>
        <v>30901.554722225002</v>
      </c>
      <c r="CI32">
        <f>IF(CG32&gt;0,1,0)</f>
        <v>0</v>
      </c>
      <c r="CJ32">
        <v>31</v>
      </c>
      <c r="CK32" s="1">
        <f t="shared" si="3"/>
        <v>0</v>
      </c>
    </row>
    <row r="33" spans="1:89" x14ac:dyDescent="0.25">
      <c r="A33">
        <v>402</v>
      </c>
      <c r="B33">
        <v>20</v>
      </c>
      <c r="C33" t="s">
        <v>82</v>
      </c>
      <c r="D33">
        <v>65</v>
      </c>
      <c r="E33">
        <v>8767</v>
      </c>
      <c r="F33" t="s">
        <v>83</v>
      </c>
      <c r="G33" t="s">
        <v>111</v>
      </c>
      <c r="H33" t="s">
        <v>85</v>
      </c>
      <c r="I33" t="s">
        <v>86</v>
      </c>
      <c r="J33" t="s">
        <v>87</v>
      </c>
      <c r="K33" t="s">
        <v>132</v>
      </c>
      <c r="L33" t="s">
        <v>89</v>
      </c>
      <c r="M33" t="s">
        <v>90</v>
      </c>
      <c r="N33">
        <v>7</v>
      </c>
      <c r="O33">
        <v>5</v>
      </c>
      <c r="P33" t="s">
        <v>91</v>
      </c>
      <c r="Q33" t="s">
        <v>92</v>
      </c>
      <c r="R33" t="s">
        <v>93</v>
      </c>
      <c r="S33" t="s">
        <v>93</v>
      </c>
      <c r="T33" t="s">
        <v>94</v>
      </c>
      <c r="U33">
        <v>0</v>
      </c>
      <c r="V33" t="s">
        <v>114</v>
      </c>
      <c r="W33" t="s">
        <v>95</v>
      </c>
      <c r="X33" t="s">
        <v>133</v>
      </c>
      <c r="Y33" t="s">
        <v>114</v>
      </c>
      <c r="Z33" t="s">
        <v>95</v>
      </c>
      <c r="AA33" t="s">
        <v>134</v>
      </c>
      <c r="AB33" t="s">
        <v>135</v>
      </c>
      <c r="AC33">
        <v>24</v>
      </c>
      <c r="AD33" t="s">
        <v>99</v>
      </c>
      <c r="AE33">
        <v>1310</v>
      </c>
      <c r="AF33" t="s">
        <v>100</v>
      </c>
      <c r="AG33" t="s">
        <v>101</v>
      </c>
      <c r="AH33" t="s">
        <v>102</v>
      </c>
      <c r="AI33" t="s">
        <v>103</v>
      </c>
      <c r="AJ33">
        <v>1310</v>
      </c>
      <c r="AK33">
        <v>0</v>
      </c>
      <c r="AL33">
        <v>1310</v>
      </c>
      <c r="AM33">
        <f t="shared" si="0"/>
        <v>0</v>
      </c>
      <c r="AN33">
        <v>0</v>
      </c>
      <c r="AO33">
        <v>0</v>
      </c>
      <c r="AP33">
        <v>2</v>
      </c>
      <c r="AQ33">
        <v>0</v>
      </c>
      <c r="AR33">
        <v>3</v>
      </c>
      <c r="AS33">
        <v>1</v>
      </c>
      <c r="AT33" t="s">
        <v>114</v>
      </c>
      <c r="AU33">
        <v>6</v>
      </c>
      <c r="AV33" t="s">
        <v>104</v>
      </c>
      <c r="AW33">
        <v>1</v>
      </c>
      <c r="AX33" t="s">
        <v>114</v>
      </c>
      <c r="AY33" t="s">
        <v>106</v>
      </c>
      <c r="AZ33" t="s">
        <v>136</v>
      </c>
      <c r="BA33">
        <v>2</v>
      </c>
      <c r="BB33">
        <v>400</v>
      </c>
      <c r="BC33" t="s">
        <v>95</v>
      </c>
      <c r="BD33" t="s">
        <v>95</v>
      </c>
      <c r="BE33" t="s">
        <v>102</v>
      </c>
      <c r="BF33">
        <v>0</v>
      </c>
      <c r="BG33">
        <v>0</v>
      </c>
      <c r="BH33">
        <v>0</v>
      </c>
      <c r="BI33">
        <v>0</v>
      </c>
      <c r="BJ33">
        <v>0</v>
      </c>
      <c r="BK33" t="s">
        <v>107</v>
      </c>
      <c r="BL33">
        <v>0</v>
      </c>
      <c r="BM33">
        <v>2006</v>
      </c>
      <c r="BN33" t="s">
        <v>171</v>
      </c>
      <c r="BO33" t="s">
        <v>172</v>
      </c>
      <c r="BP33">
        <v>0</v>
      </c>
      <c r="BQ33">
        <v>0</v>
      </c>
      <c r="BR33">
        <v>1</v>
      </c>
      <c r="BS33">
        <v>4</v>
      </c>
      <c r="BT33" t="s">
        <v>110</v>
      </c>
      <c r="BU33">
        <v>1</v>
      </c>
      <c r="BV33">
        <v>1</v>
      </c>
      <c r="BW33">
        <v>1</v>
      </c>
      <c r="BX33">
        <v>2</v>
      </c>
      <c r="BY33">
        <v>0</v>
      </c>
      <c r="BZ33">
        <v>1</v>
      </c>
      <c r="CA33">
        <v>0.98167938931297705</v>
      </c>
      <c r="CB33">
        <v>0.11111111111111099</v>
      </c>
      <c r="CC33">
        <f t="shared" si="1"/>
        <v>0.85057602372533359</v>
      </c>
      <c r="CD33">
        <f t="shared" si="2"/>
        <v>122.17519729298925</v>
      </c>
      <c r="CE33">
        <v>164990</v>
      </c>
      <c r="CF33" s="1">
        <v>195460.900960598</v>
      </c>
      <c r="CG33" s="1">
        <f>CE33-CF33</f>
        <v>-30470.900960597995</v>
      </c>
      <c r="CH33" s="1">
        <f>ABS(CG33)</f>
        <v>30470.900960597995</v>
      </c>
      <c r="CI33">
        <f>IF(CG33&gt;0,1,0)</f>
        <v>0</v>
      </c>
      <c r="CJ33">
        <v>32</v>
      </c>
      <c r="CK33" s="1">
        <f t="shared" si="3"/>
        <v>0</v>
      </c>
    </row>
    <row r="34" spans="1:89" x14ac:dyDescent="0.25">
      <c r="A34">
        <v>981</v>
      </c>
      <c r="B34">
        <v>85</v>
      </c>
      <c r="C34" t="s">
        <v>82</v>
      </c>
      <c r="D34">
        <v>69</v>
      </c>
      <c r="E34">
        <v>12122</v>
      </c>
      <c r="F34" t="s">
        <v>83</v>
      </c>
      <c r="G34" t="s">
        <v>111</v>
      </c>
      <c r="H34" t="s">
        <v>85</v>
      </c>
      <c r="I34" t="s">
        <v>148</v>
      </c>
      <c r="J34" t="s">
        <v>87</v>
      </c>
      <c r="K34" t="s">
        <v>88</v>
      </c>
      <c r="L34" t="s">
        <v>89</v>
      </c>
      <c r="M34" t="s">
        <v>90</v>
      </c>
      <c r="N34">
        <v>7</v>
      </c>
      <c r="O34">
        <v>9</v>
      </c>
      <c r="P34" t="s">
        <v>91</v>
      </c>
      <c r="Q34" t="s">
        <v>92</v>
      </c>
      <c r="R34" t="s">
        <v>190</v>
      </c>
      <c r="S34" t="s">
        <v>191</v>
      </c>
      <c r="T34" t="s">
        <v>180</v>
      </c>
      <c r="U34">
        <v>210</v>
      </c>
      <c r="V34" t="s">
        <v>101</v>
      </c>
      <c r="W34" t="s">
        <v>95</v>
      </c>
      <c r="X34" t="s">
        <v>96</v>
      </c>
      <c r="Y34" t="s">
        <v>95</v>
      </c>
      <c r="Z34" t="s">
        <v>95</v>
      </c>
      <c r="AA34" t="s">
        <v>134</v>
      </c>
      <c r="AB34" t="s">
        <v>127</v>
      </c>
      <c r="AC34">
        <v>867</v>
      </c>
      <c r="AD34" t="s">
        <v>99</v>
      </c>
      <c r="AE34">
        <v>944</v>
      </c>
      <c r="AF34" t="s">
        <v>100</v>
      </c>
      <c r="AG34" t="s">
        <v>114</v>
      </c>
      <c r="AH34" t="s">
        <v>102</v>
      </c>
      <c r="AI34" t="s">
        <v>103</v>
      </c>
      <c r="AJ34">
        <v>999</v>
      </c>
      <c r="AK34">
        <v>0</v>
      </c>
      <c r="AL34">
        <v>999</v>
      </c>
      <c r="AM34">
        <f t="shared" si="0"/>
        <v>0</v>
      </c>
      <c r="AN34">
        <v>1</v>
      </c>
      <c r="AO34">
        <v>0</v>
      </c>
      <c r="AP34">
        <v>1</v>
      </c>
      <c r="AQ34">
        <v>0</v>
      </c>
      <c r="AR34">
        <v>3</v>
      </c>
      <c r="AS34">
        <v>1</v>
      </c>
      <c r="AT34" t="s">
        <v>101</v>
      </c>
      <c r="AU34">
        <v>6</v>
      </c>
      <c r="AV34" t="s">
        <v>104</v>
      </c>
      <c r="AW34">
        <v>0</v>
      </c>
      <c r="AX34" t="s">
        <v>121</v>
      </c>
      <c r="AY34" t="s">
        <v>106</v>
      </c>
      <c r="AZ34" t="s">
        <v>140</v>
      </c>
      <c r="BA34">
        <v>2</v>
      </c>
      <c r="BB34">
        <v>588</v>
      </c>
      <c r="BC34" t="s">
        <v>95</v>
      </c>
      <c r="BD34" t="s">
        <v>95</v>
      </c>
      <c r="BE34" t="s">
        <v>102</v>
      </c>
      <c r="BF34">
        <v>144</v>
      </c>
      <c r="BG34">
        <v>76</v>
      </c>
      <c r="BH34">
        <v>0</v>
      </c>
      <c r="BI34">
        <v>0</v>
      </c>
      <c r="BJ34">
        <v>0</v>
      </c>
      <c r="BK34" t="s">
        <v>107</v>
      </c>
      <c r="BL34">
        <v>0</v>
      </c>
      <c r="BM34">
        <v>2008</v>
      </c>
      <c r="BN34" t="s">
        <v>108</v>
      </c>
      <c r="BO34" t="s">
        <v>109</v>
      </c>
      <c r="BP34">
        <v>0</v>
      </c>
      <c r="BQ34">
        <v>0</v>
      </c>
      <c r="BR34">
        <v>1</v>
      </c>
      <c r="BS34">
        <v>4</v>
      </c>
      <c r="BT34" t="s">
        <v>110</v>
      </c>
      <c r="BU34">
        <v>47</v>
      </c>
      <c r="BV34">
        <v>1</v>
      </c>
      <c r="BW34">
        <v>2</v>
      </c>
      <c r="BX34">
        <v>2</v>
      </c>
      <c r="BY34">
        <v>0</v>
      </c>
      <c r="BZ34">
        <v>1</v>
      </c>
      <c r="CA34">
        <v>8.1567796610169496E-2</v>
      </c>
      <c r="CB34">
        <v>0.22222222222222199</v>
      </c>
      <c r="CC34">
        <f t="shared" si="1"/>
        <v>0.91758785678930865</v>
      </c>
      <c r="CD34">
        <f t="shared" si="2"/>
        <v>126.05437981156952</v>
      </c>
      <c r="CE34">
        <v>178400</v>
      </c>
      <c r="CF34" s="1">
        <v>208686.11497289399</v>
      </c>
      <c r="CG34" s="1">
        <f>CE34-CF34</f>
        <v>-30286.114972893993</v>
      </c>
      <c r="CH34" s="1">
        <f>ABS(CG34)</f>
        <v>30286.114972893993</v>
      </c>
      <c r="CI34">
        <f>IF(CG34&gt;0,1,0)</f>
        <v>0</v>
      </c>
      <c r="CJ34">
        <v>33</v>
      </c>
      <c r="CK34" s="1">
        <f t="shared" si="3"/>
        <v>0</v>
      </c>
    </row>
    <row r="35" spans="1:89" x14ac:dyDescent="0.25">
      <c r="A35">
        <v>875</v>
      </c>
      <c r="B35">
        <v>50</v>
      </c>
      <c r="C35" t="s">
        <v>117</v>
      </c>
      <c r="D35">
        <v>52</v>
      </c>
      <c r="E35">
        <v>5720</v>
      </c>
      <c r="F35" t="s">
        <v>83</v>
      </c>
      <c r="G35" t="s">
        <v>84</v>
      </c>
      <c r="H35" t="s">
        <v>85</v>
      </c>
      <c r="I35" t="s">
        <v>86</v>
      </c>
      <c r="J35" t="s">
        <v>87</v>
      </c>
      <c r="K35" t="s">
        <v>119</v>
      </c>
      <c r="L35" t="s">
        <v>151</v>
      </c>
      <c r="M35" t="s">
        <v>90</v>
      </c>
      <c r="N35">
        <v>5</v>
      </c>
      <c r="O35">
        <v>6</v>
      </c>
      <c r="P35" t="s">
        <v>91</v>
      </c>
      <c r="Q35" t="s">
        <v>92</v>
      </c>
      <c r="R35" t="s">
        <v>149</v>
      </c>
      <c r="S35" t="s">
        <v>149</v>
      </c>
      <c r="T35" t="s">
        <v>94</v>
      </c>
      <c r="U35">
        <v>0</v>
      </c>
      <c r="V35" t="s">
        <v>95</v>
      </c>
      <c r="W35" t="s">
        <v>95</v>
      </c>
      <c r="X35" t="s">
        <v>96</v>
      </c>
      <c r="Y35" t="s">
        <v>95</v>
      </c>
      <c r="Z35" t="s">
        <v>95</v>
      </c>
      <c r="AA35" t="s">
        <v>97</v>
      </c>
      <c r="AB35" t="s">
        <v>99</v>
      </c>
      <c r="AC35">
        <v>0</v>
      </c>
      <c r="AD35" t="s">
        <v>99</v>
      </c>
      <c r="AE35">
        <v>676</v>
      </c>
      <c r="AF35" t="s">
        <v>100</v>
      </c>
      <c r="AG35" t="s">
        <v>101</v>
      </c>
      <c r="AH35" t="s">
        <v>102</v>
      </c>
      <c r="AI35" t="s">
        <v>103</v>
      </c>
      <c r="AJ35">
        <v>676</v>
      </c>
      <c r="AK35">
        <v>0</v>
      </c>
      <c r="AL35">
        <v>1131</v>
      </c>
      <c r="AM35">
        <f t="shared" si="0"/>
        <v>0</v>
      </c>
      <c r="AN35">
        <v>0</v>
      </c>
      <c r="AO35">
        <v>0</v>
      </c>
      <c r="AP35">
        <v>1</v>
      </c>
      <c r="AQ35">
        <v>1</v>
      </c>
      <c r="AR35">
        <v>3</v>
      </c>
      <c r="AS35">
        <v>1</v>
      </c>
      <c r="AT35" t="s">
        <v>95</v>
      </c>
      <c r="AU35">
        <v>5</v>
      </c>
      <c r="AV35" t="s">
        <v>104</v>
      </c>
      <c r="AW35">
        <v>0</v>
      </c>
      <c r="AX35" t="s">
        <v>121</v>
      </c>
      <c r="AY35" t="s">
        <v>122</v>
      </c>
      <c r="AZ35" t="s">
        <v>99</v>
      </c>
      <c r="BA35">
        <v>1</v>
      </c>
      <c r="BB35">
        <v>200</v>
      </c>
      <c r="BC35" t="s">
        <v>95</v>
      </c>
      <c r="BD35" t="s">
        <v>95</v>
      </c>
      <c r="BE35" t="s">
        <v>102</v>
      </c>
      <c r="BF35">
        <v>26</v>
      </c>
      <c r="BG35">
        <v>0</v>
      </c>
      <c r="BH35">
        <v>0</v>
      </c>
      <c r="BI35">
        <v>0</v>
      </c>
      <c r="BJ35">
        <v>0</v>
      </c>
      <c r="BK35" t="s">
        <v>107</v>
      </c>
      <c r="BL35">
        <v>0</v>
      </c>
      <c r="BM35">
        <v>2009</v>
      </c>
      <c r="BN35" t="s">
        <v>108</v>
      </c>
      <c r="BO35" t="s">
        <v>166</v>
      </c>
      <c r="BP35">
        <v>0</v>
      </c>
      <c r="BQ35">
        <v>0</v>
      </c>
      <c r="BR35">
        <v>1</v>
      </c>
      <c r="BS35">
        <v>1</v>
      </c>
      <c r="BT35" t="s">
        <v>110</v>
      </c>
      <c r="BU35">
        <v>68</v>
      </c>
      <c r="BV35">
        <v>59</v>
      </c>
      <c r="BW35">
        <v>1</v>
      </c>
      <c r="BX35">
        <v>0</v>
      </c>
      <c r="BY35">
        <v>0.67307692307692302</v>
      </c>
      <c r="BZ35">
        <v>0.59770114942528696</v>
      </c>
      <c r="CA35">
        <v>1</v>
      </c>
      <c r="CB35">
        <v>0.11111111111111099</v>
      </c>
      <c r="CC35">
        <f t="shared" si="1"/>
        <v>0.88181818181818183</v>
      </c>
      <c r="CD35">
        <f t="shared" si="2"/>
        <v>84.943207885285915</v>
      </c>
      <c r="CE35">
        <v>66500</v>
      </c>
      <c r="CF35" s="1">
        <v>96707.728481890896</v>
      </c>
      <c r="CG35" s="1">
        <f>CE35-CF35</f>
        <v>-30207.728481890896</v>
      </c>
      <c r="CH35" s="1">
        <f>ABS(CG35)</f>
        <v>30207.728481890896</v>
      </c>
      <c r="CI35">
        <f>IF(CG35&gt;0,1,0)</f>
        <v>0</v>
      </c>
      <c r="CJ35">
        <v>34</v>
      </c>
      <c r="CK35" s="1">
        <f t="shared" si="3"/>
        <v>0</v>
      </c>
    </row>
    <row r="36" spans="1:89" x14ac:dyDescent="0.25">
      <c r="A36">
        <v>1245</v>
      </c>
      <c r="B36">
        <v>70</v>
      </c>
      <c r="C36" t="s">
        <v>82</v>
      </c>
      <c r="D36">
        <v>69</v>
      </c>
      <c r="E36">
        <v>11435</v>
      </c>
      <c r="F36" t="s">
        <v>83</v>
      </c>
      <c r="G36" t="s">
        <v>111</v>
      </c>
      <c r="H36" t="s">
        <v>146</v>
      </c>
      <c r="I36" t="s">
        <v>148</v>
      </c>
      <c r="J36" t="s">
        <v>143</v>
      </c>
      <c r="K36" t="s">
        <v>225</v>
      </c>
      <c r="L36" t="s">
        <v>89</v>
      </c>
      <c r="M36" t="s">
        <v>90</v>
      </c>
      <c r="N36">
        <v>8</v>
      </c>
      <c r="O36">
        <v>7</v>
      </c>
      <c r="P36" t="s">
        <v>91</v>
      </c>
      <c r="Q36" t="s">
        <v>92</v>
      </c>
      <c r="R36" t="s">
        <v>112</v>
      </c>
      <c r="S36" t="s">
        <v>152</v>
      </c>
      <c r="T36" t="s">
        <v>94</v>
      </c>
      <c r="U36">
        <v>0</v>
      </c>
      <c r="V36" t="s">
        <v>95</v>
      </c>
      <c r="W36" t="s">
        <v>95</v>
      </c>
      <c r="X36" t="s">
        <v>133</v>
      </c>
      <c r="Y36" t="s">
        <v>114</v>
      </c>
      <c r="Z36" t="s">
        <v>95</v>
      </c>
      <c r="AA36" t="s">
        <v>97</v>
      </c>
      <c r="AB36" t="s">
        <v>99</v>
      </c>
      <c r="AC36">
        <v>0</v>
      </c>
      <c r="AD36" t="s">
        <v>99</v>
      </c>
      <c r="AE36">
        <v>792</v>
      </c>
      <c r="AF36" t="s">
        <v>100</v>
      </c>
      <c r="AG36" t="s">
        <v>105</v>
      </c>
      <c r="AH36" t="s">
        <v>102</v>
      </c>
      <c r="AI36" t="s">
        <v>103</v>
      </c>
      <c r="AJ36">
        <v>792</v>
      </c>
      <c r="AK36">
        <v>0</v>
      </c>
      <c r="AL36">
        <v>1517</v>
      </c>
      <c r="AM36">
        <f t="shared" si="0"/>
        <v>0</v>
      </c>
      <c r="AN36">
        <v>0</v>
      </c>
      <c r="AO36">
        <v>0</v>
      </c>
      <c r="AP36">
        <v>1</v>
      </c>
      <c r="AQ36">
        <v>0</v>
      </c>
      <c r="AR36">
        <v>3</v>
      </c>
      <c r="AS36">
        <v>1</v>
      </c>
      <c r="AT36" t="s">
        <v>114</v>
      </c>
      <c r="AU36">
        <v>7</v>
      </c>
      <c r="AV36" t="s">
        <v>104</v>
      </c>
      <c r="AW36">
        <v>2</v>
      </c>
      <c r="AX36" t="s">
        <v>114</v>
      </c>
      <c r="AY36" t="s">
        <v>122</v>
      </c>
      <c r="AZ36" t="s">
        <v>99</v>
      </c>
      <c r="BA36">
        <v>2</v>
      </c>
      <c r="BB36">
        <v>400</v>
      </c>
      <c r="BC36" t="s">
        <v>95</v>
      </c>
      <c r="BD36" t="s">
        <v>95</v>
      </c>
      <c r="BE36" t="s">
        <v>102</v>
      </c>
      <c r="BF36">
        <v>0</v>
      </c>
      <c r="BG36">
        <v>0</v>
      </c>
      <c r="BH36">
        <v>0</v>
      </c>
      <c r="BI36">
        <v>0</v>
      </c>
      <c r="BJ36">
        <v>0</v>
      </c>
      <c r="BK36" t="s">
        <v>107</v>
      </c>
      <c r="BL36">
        <v>0</v>
      </c>
      <c r="BM36">
        <v>2006</v>
      </c>
      <c r="BN36" t="s">
        <v>108</v>
      </c>
      <c r="BO36" t="s">
        <v>109</v>
      </c>
      <c r="BP36">
        <v>0</v>
      </c>
      <c r="BQ36">
        <v>0</v>
      </c>
      <c r="BR36">
        <v>1</v>
      </c>
      <c r="BS36">
        <v>1</v>
      </c>
      <c r="BT36" t="s">
        <v>129</v>
      </c>
      <c r="BU36">
        <v>77</v>
      </c>
      <c r="BV36">
        <v>56</v>
      </c>
      <c r="BW36">
        <v>2</v>
      </c>
      <c r="BX36">
        <v>0</v>
      </c>
      <c r="BY36">
        <v>0.91540404040404</v>
      </c>
      <c r="BZ36">
        <v>0.52208305866842497</v>
      </c>
      <c r="CA36">
        <v>1</v>
      </c>
      <c r="CB36">
        <v>0</v>
      </c>
      <c r="CC36">
        <f t="shared" si="1"/>
        <v>0.93073895933537387</v>
      </c>
      <c r="CD36">
        <f t="shared" si="2"/>
        <v>139.53756318556404</v>
      </c>
      <c r="CE36">
        <v>230000</v>
      </c>
      <c r="CF36" s="1">
        <v>199864.76330517101</v>
      </c>
      <c r="CG36" s="1">
        <f>CE36-CF36</f>
        <v>30135.236694828985</v>
      </c>
      <c r="CH36" s="1">
        <f>ABS(CG36)</f>
        <v>30135.236694828985</v>
      </c>
      <c r="CI36">
        <f>IF(CG36&gt;0,1,0)</f>
        <v>1</v>
      </c>
      <c r="CJ36">
        <v>35</v>
      </c>
      <c r="CK36" s="1">
        <f t="shared" si="3"/>
        <v>0</v>
      </c>
    </row>
    <row r="37" spans="1:89" x14ac:dyDescent="0.25">
      <c r="A37">
        <v>541</v>
      </c>
      <c r="B37">
        <v>20</v>
      </c>
      <c r="C37" t="s">
        <v>82</v>
      </c>
      <c r="D37">
        <v>85</v>
      </c>
      <c r="E37">
        <v>14601</v>
      </c>
      <c r="F37" t="s">
        <v>83</v>
      </c>
      <c r="G37" t="s">
        <v>84</v>
      </c>
      <c r="H37" t="s">
        <v>85</v>
      </c>
      <c r="I37" t="s">
        <v>86</v>
      </c>
      <c r="J37" t="s">
        <v>87</v>
      </c>
      <c r="K37" t="s">
        <v>176</v>
      </c>
      <c r="L37" t="s">
        <v>89</v>
      </c>
      <c r="M37" t="s">
        <v>90</v>
      </c>
      <c r="N37">
        <v>9</v>
      </c>
      <c r="O37">
        <v>5</v>
      </c>
      <c r="P37" t="s">
        <v>125</v>
      </c>
      <c r="Q37" t="s">
        <v>92</v>
      </c>
      <c r="R37" t="s">
        <v>93</v>
      </c>
      <c r="S37" t="s">
        <v>93</v>
      </c>
      <c r="T37" t="s">
        <v>112</v>
      </c>
      <c r="U37">
        <v>584</v>
      </c>
      <c r="V37" t="s">
        <v>101</v>
      </c>
      <c r="W37" t="s">
        <v>95</v>
      </c>
      <c r="X37" t="s">
        <v>133</v>
      </c>
      <c r="Y37" t="s">
        <v>101</v>
      </c>
      <c r="Z37" t="s">
        <v>95</v>
      </c>
      <c r="AA37" t="s">
        <v>134</v>
      </c>
      <c r="AB37" t="s">
        <v>135</v>
      </c>
      <c r="AC37">
        <v>1260</v>
      </c>
      <c r="AD37" t="s">
        <v>99</v>
      </c>
      <c r="AE37">
        <v>1838</v>
      </c>
      <c r="AF37" t="s">
        <v>100</v>
      </c>
      <c r="AG37" t="s">
        <v>101</v>
      </c>
      <c r="AH37" t="s">
        <v>102</v>
      </c>
      <c r="AI37" t="s">
        <v>103</v>
      </c>
      <c r="AJ37">
        <v>1838</v>
      </c>
      <c r="AK37">
        <v>0</v>
      </c>
      <c r="AL37">
        <v>1838</v>
      </c>
      <c r="AM37">
        <f t="shared" si="0"/>
        <v>0</v>
      </c>
      <c r="AN37">
        <v>1</v>
      </c>
      <c r="AO37">
        <v>0</v>
      </c>
      <c r="AP37">
        <v>2</v>
      </c>
      <c r="AQ37">
        <v>0</v>
      </c>
      <c r="AR37">
        <v>2</v>
      </c>
      <c r="AS37">
        <v>1</v>
      </c>
      <c r="AT37" t="s">
        <v>101</v>
      </c>
      <c r="AU37">
        <v>8</v>
      </c>
      <c r="AV37" t="s">
        <v>104</v>
      </c>
      <c r="AW37">
        <v>1</v>
      </c>
      <c r="AX37" t="s">
        <v>114</v>
      </c>
      <c r="AY37" t="s">
        <v>106</v>
      </c>
      <c r="AZ37" t="s">
        <v>136</v>
      </c>
      <c r="BA37">
        <v>3</v>
      </c>
      <c r="BB37">
        <v>765</v>
      </c>
      <c r="BC37" t="s">
        <v>95</v>
      </c>
      <c r="BD37" t="s">
        <v>95</v>
      </c>
      <c r="BE37" t="s">
        <v>102</v>
      </c>
      <c r="BF37">
        <v>270</v>
      </c>
      <c r="BG37">
        <v>68</v>
      </c>
      <c r="BH37">
        <v>0</v>
      </c>
      <c r="BI37">
        <v>0</v>
      </c>
      <c r="BJ37">
        <v>0</v>
      </c>
      <c r="BK37" t="s">
        <v>107</v>
      </c>
      <c r="BL37">
        <v>0</v>
      </c>
      <c r="BM37">
        <v>2009</v>
      </c>
      <c r="BN37" t="s">
        <v>108</v>
      </c>
      <c r="BO37" t="s">
        <v>109</v>
      </c>
      <c r="BP37">
        <v>0</v>
      </c>
      <c r="BQ37">
        <v>0</v>
      </c>
      <c r="BR37">
        <v>1</v>
      </c>
      <c r="BS37">
        <v>4</v>
      </c>
      <c r="BT37" t="s">
        <v>177</v>
      </c>
      <c r="BU37">
        <v>3</v>
      </c>
      <c r="BV37">
        <v>3</v>
      </c>
      <c r="BW37">
        <v>1</v>
      </c>
      <c r="BX37">
        <v>2</v>
      </c>
      <c r="BY37">
        <v>0</v>
      </c>
      <c r="BZ37">
        <v>1</v>
      </c>
      <c r="CA37">
        <v>0.31447225244831301</v>
      </c>
      <c r="CB37">
        <v>0.44444444444444398</v>
      </c>
      <c r="CC37">
        <f t="shared" si="1"/>
        <v>0.87411821108143273</v>
      </c>
      <c r="CD37">
        <f t="shared" si="2"/>
        <v>158.2428956996097</v>
      </c>
      <c r="CE37">
        <v>315000</v>
      </c>
      <c r="CF37" s="1">
        <v>345099.29051953601</v>
      </c>
      <c r="CG37" s="1">
        <f>CE37-CF37</f>
        <v>-30099.290519536007</v>
      </c>
      <c r="CH37" s="1">
        <f>ABS(CG37)</f>
        <v>30099.290519536007</v>
      </c>
      <c r="CI37">
        <f>IF(CG37&gt;0,1,0)</f>
        <v>0</v>
      </c>
      <c r="CJ37">
        <v>36</v>
      </c>
      <c r="CK37" s="1">
        <f t="shared" si="3"/>
        <v>0</v>
      </c>
    </row>
    <row r="38" spans="1:89" x14ac:dyDescent="0.25">
      <c r="A38">
        <v>1416</v>
      </c>
      <c r="B38">
        <v>120</v>
      </c>
      <c r="C38" t="s">
        <v>82</v>
      </c>
      <c r="D38">
        <v>51</v>
      </c>
      <c r="E38">
        <v>3635</v>
      </c>
      <c r="F38" t="s">
        <v>83</v>
      </c>
      <c r="G38" t="s">
        <v>84</v>
      </c>
      <c r="H38" t="s">
        <v>85</v>
      </c>
      <c r="I38" t="s">
        <v>86</v>
      </c>
      <c r="J38" t="s">
        <v>87</v>
      </c>
      <c r="K38" t="s">
        <v>183</v>
      </c>
      <c r="L38" t="s">
        <v>89</v>
      </c>
      <c r="M38" t="s">
        <v>174</v>
      </c>
      <c r="N38">
        <v>7</v>
      </c>
      <c r="O38">
        <v>5</v>
      </c>
      <c r="P38" t="s">
        <v>125</v>
      </c>
      <c r="Q38" t="s">
        <v>92</v>
      </c>
      <c r="R38" t="s">
        <v>93</v>
      </c>
      <c r="S38" t="s">
        <v>93</v>
      </c>
      <c r="T38" t="s">
        <v>112</v>
      </c>
      <c r="U38">
        <v>130</v>
      </c>
      <c r="V38" t="s">
        <v>114</v>
      </c>
      <c r="W38" t="s">
        <v>95</v>
      </c>
      <c r="X38" t="s">
        <v>133</v>
      </c>
      <c r="Y38" t="s">
        <v>114</v>
      </c>
      <c r="Z38" t="s">
        <v>95</v>
      </c>
      <c r="AA38" t="s">
        <v>97</v>
      </c>
      <c r="AB38" t="s">
        <v>127</v>
      </c>
      <c r="AC38">
        <v>988</v>
      </c>
      <c r="AD38" t="s">
        <v>99</v>
      </c>
      <c r="AE38">
        <v>1386</v>
      </c>
      <c r="AF38" t="s">
        <v>100</v>
      </c>
      <c r="AG38" t="s">
        <v>101</v>
      </c>
      <c r="AH38" t="s">
        <v>102</v>
      </c>
      <c r="AI38" t="s">
        <v>103</v>
      </c>
      <c r="AJ38">
        <v>1569</v>
      </c>
      <c r="AK38">
        <v>0</v>
      </c>
      <c r="AL38">
        <v>1569</v>
      </c>
      <c r="AM38">
        <f t="shared" si="0"/>
        <v>0</v>
      </c>
      <c r="AN38">
        <v>0</v>
      </c>
      <c r="AO38">
        <v>1</v>
      </c>
      <c r="AP38">
        <v>2</v>
      </c>
      <c r="AQ38">
        <v>0</v>
      </c>
      <c r="AR38">
        <v>1</v>
      </c>
      <c r="AS38">
        <v>1</v>
      </c>
      <c r="AT38" t="s">
        <v>114</v>
      </c>
      <c r="AU38">
        <v>7</v>
      </c>
      <c r="AV38" t="s">
        <v>104</v>
      </c>
      <c r="AW38">
        <v>1</v>
      </c>
      <c r="AX38" t="s">
        <v>95</v>
      </c>
      <c r="AY38" t="s">
        <v>106</v>
      </c>
      <c r="AZ38" t="s">
        <v>140</v>
      </c>
      <c r="BA38">
        <v>3</v>
      </c>
      <c r="BB38">
        <v>660</v>
      </c>
      <c r="BC38" t="s">
        <v>95</v>
      </c>
      <c r="BD38" t="s">
        <v>95</v>
      </c>
      <c r="BE38" t="s">
        <v>102</v>
      </c>
      <c r="BF38">
        <v>143</v>
      </c>
      <c r="BG38">
        <v>20</v>
      </c>
      <c r="BH38">
        <v>0</v>
      </c>
      <c r="BI38">
        <v>0</v>
      </c>
      <c r="BJ38">
        <v>0</v>
      </c>
      <c r="BK38" t="s">
        <v>107</v>
      </c>
      <c r="BL38">
        <v>0</v>
      </c>
      <c r="BM38">
        <v>2009</v>
      </c>
      <c r="BN38" t="s">
        <v>108</v>
      </c>
      <c r="BO38" t="s">
        <v>109</v>
      </c>
      <c r="BP38">
        <v>0</v>
      </c>
      <c r="BQ38">
        <v>0</v>
      </c>
      <c r="BR38">
        <v>1</v>
      </c>
      <c r="BS38">
        <v>4</v>
      </c>
      <c r="BT38" t="s">
        <v>129</v>
      </c>
      <c r="BU38">
        <v>2</v>
      </c>
      <c r="BV38">
        <v>2</v>
      </c>
      <c r="BW38">
        <v>1</v>
      </c>
      <c r="BX38">
        <v>2</v>
      </c>
      <c r="BY38">
        <v>0</v>
      </c>
      <c r="BZ38">
        <v>1</v>
      </c>
      <c r="CA38">
        <v>0.287157287157287</v>
      </c>
      <c r="CB38">
        <v>0.11111111111111099</v>
      </c>
      <c r="CC38">
        <f t="shared" si="1"/>
        <v>0.56836313617606604</v>
      </c>
      <c r="CD38">
        <f t="shared" si="2"/>
        <v>125.3448040601274</v>
      </c>
      <c r="CE38">
        <v>175900</v>
      </c>
      <c r="CF38" s="1">
        <v>205658.45753101201</v>
      </c>
      <c r="CG38" s="1">
        <f>CE38-CF38</f>
        <v>-29758.457531012013</v>
      </c>
      <c r="CH38" s="1">
        <f>ABS(CG38)</f>
        <v>29758.457531012013</v>
      </c>
      <c r="CI38">
        <f>IF(CG38&gt;0,1,0)</f>
        <v>0</v>
      </c>
      <c r="CJ38">
        <v>37</v>
      </c>
      <c r="CK38" s="1">
        <f t="shared" si="3"/>
        <v>0</v>
      </c>
    </row>
    <row r="39" spans="1:89" x14ac:dyDescent="0.25">
      <c r="A39">
        <v>489</v>
      </c>
      <c r="B39">
        <v>190</v>
      </c>
      <c r="C39" t="s">
        <v>82</v>
      </c>
      <c r="D39">
        <v>60</v>
      </c>
      <c r="E39">
        <v>10800</v>
      </c>
      <c r="F39" t="s">
        <v>83</v>
      </c>
      <c r="G39" t="s">
        <v>84</v>
      </c>
      <c r="H39" t="s">
        <v>85</v>
      </c>
      <c r="I39" t="s">
        <v>148</v>
      </c>
      <c r="J39" t="s">
        <v>87</v>
      </c>
      <c r="K39" t="s">
        <v>119</v>
      </c>
      <c r="L39" t="s">
        <v>89</v>
      </c>
      <c r="M39" t="s">
        <v>202</v>
      </c>
      <c r="N39">
        <v>5</v>
      </c>
      <c r="O39">
        <v>4</v>
      </c>
      <c r="P39" t="s">
        <v>91</v>
      </c>
      <c r="Q39" t="s">
        <v>92</v>
      </c>
      <c r="R39" t="s">
        <v>149</v>
      </c>
      <c r="S39" t="s">
        <v>149</v>
      </c>
      <c r="T39" t="s">
        <v>94</v>
      </c>
      <c r="U39">
        <v>0</v>
      </c>
      <c r="V39" t="s">
        <v>95</v>
      </c>
      <c r="W39" t="s">
        <v>105</v>
      </c>
      <c r="X39" t="s">
        <v>96</v>
      </c>
      <c r="Y39" t="s">
        <v>95</v>
      </c>
      <c r="Z39" t="s">
        <v>105</v>
      </c>
      <c r="AA39" t="s">
        <v>97</v>
      </c>
      <c r="AB39" t="s">
        <v>98</v>
      </c>
      <c r="AC39">
        <v>664</v>
      </c>
      <c r="AD39" t="s">
        <v>99</v>
      </c>
      <c r="AE39">
        <v>954</v>
      </c>
      <c r="AF39" t="s">
        <v>100</v>
      </c>
      <c r="AG39" t="s">
        <v>95</v>
      </c>
      <c r="AH39" t="s">
        <v>120</v>
      </c>
      <c r="AI39" t="s">
        <v>113</v>
      </c>
      <c r="AJ39">
        <v>1766</v>
      </c>
      <c r="AK39">
        <v>0</v>
      </c>
      <c r="AL39">
        <v>2414</v>
      </c>
      <c r="AM39">
        <f t="shared" si="0"/>
        <v>1</v>
      </c>
      <c r="AN39">
        <v>0</v>
      </c>
      <c r="AO39">
        <v>0</v>
      </c>
      <c r="AP39">
        <v>2</v>
      </c>
      <c r="AQ39">
        <v>0</v>
      </c>
      <c r="AR39">
        <v>3</v>
      </c>
      <c r="AS39">
        <v>2</v>
      </c>
      <c r="AT39" t="s">
        <v>95</v>
      </c>
      <c r="AU39">
        <v>10</v>
      </c>
      <c r="AV39" t="s">
        <v>143</v>
      </c>
      <c r="AW39">
        <v>1</v>
      </c>
      <c r="AX39" t="s">
        <v>114</v>
      </c>
      <c r="AY39" t="s">
        <v>106</v>
      </c>
      <c r="AZ39" t="s">
        <v>99</v>
      </c>
      <c r="BA39">
        <v>2</v>
      </c>
      <c r="BB39">
        <v>520</v>
      </c>
      <c r="BC39" t="s">
        <v>95</v>
      </c>
      <c r="BD39" t="s">
        <v>105</v>
      </c>
      <c r="BE39" t="s">
        <v>120</v>
      </c>
      <c r="BF39">
        <v>142</v>
      </c>
      <c r="BG39">
        <v>0</v>
      </c>
      <c r="BH39">
        <v>0</v>
      </c>
      <c r="BI39">
        <v>0</v>
      </c>
      <c r="BJ39">
        <v>0</v>
      </c>
      <c r="BK39" t="s">
        <v>107</v>
      </c>
      <c r="BL39">
        <v>0</v>
      </c>
      <c r="BM39">
        <v>2006</v>
      </c>
      <c r="BN39" t="s">
        <v>203</v>
      </c>
      <c r="BO39" t="s">
        <v>109</v>
      </c>
      <c r="BP39">
        <v>0</v>
      </c>
      <c r="BQ39">
        <v>0</v>
      </c>
      <c r="BR39">
        <v>1</v>
      </c>
      <c r="BS39">
        <v>2</v>
      </c>
      <c r="BT39" t="s">
        <v>129</v>
      </c>
      <c r="BU39">
        <v>106</v>
      </c>
      <c r="BV39">
        <v>36</v>
      </c>
      <c r="BW39">
        <v>1</v>
      </c>
      <c r="BX39">
        <v>2</v>
      </c>
      <c r="BY39">
        <v>0.36693091732729299</v>
      </c>
      <c r="BZ39">
        <v>0.73156586578293303</v>
      </c>
      <c r="CA39">
        <v>0.30398322851152998</v>
      </c>
      <c r="CB39">
        <v>0</v>
      </c>
      <c r="CC39">
        <f t="shared" si="1"/>
        <v>0.83648148148148149</v>
      </c>
      <c r="CD39">
        <f t="shared" si="2"/>
        <v>120.68352673090325</v>
      </c>
      <c r="CE39">
        <v>160000</v>
      </c>
      <c r="CF39" s="1">
        <v>130359.633825062</v>
      </c>
      <c r="CG39" s="1">
        <f>CE39-CF39</f>
        <v>29640.366174937997</v>
      </c>
      <c r="CH39" s="1">
        <f>ABS(CG39)</f>
        <v>29640.366174937997</v>
      </c>
      <c r="CI39">
        <f>IF(CG39&gt;0,1,0)</f>
        <v>1</v>
      </c>
      <c r="CJ39">
        <v>38</v>
      </c>
      <c r="CK39" s="1">
        <f t="shared" si="3"/>
        <v>0</v>
      </c>
    </row>
    <row r="40" spans="1:89" x14ac:dyDescent="0.25">
      <c r="A40">
        <v>1057</v>
      </c>
      <c r="B40">
        <v>120</v>
      </c>
      <c r="C40" t="s">
        <v>82</v>
      </c>
      <c r="D40">
        <v>43</v>
      </c>
      <c r="E40">
        <v>7052</v>
      </c>
      <c r="F40" t="s">
        <v>83</v>
      </c>
      <c r="G40" t="s">
        <v>111</v>
      </c>
      <c r="H40" t="s">
        <v>85</v>
      </c>
      <c r="I40" t="s">
        <v>86</v>
      </c>
      <c r="J40" t="s">
        <v>87</v>
      </c>
      <c r="K40" t="s">
        <v>184</v>
      </c>
      <c r="L40" t="s">
        <v>89</v>
      </c>
      <c r="M40" t="s">
        <v>174</v>
      </c>
      <c r="N40">
        <v>7</v>
      </c>
      <c r="O40">
        <v>5</v>
      </c>
      <c r="P40" t="s">
        <v>91</v>
      </c>
      <c r="Q40" t="s">
        <v>92</v>
      </c>
      <c r="R40" t="s">
        <v>93</v>
      </c>
      <c r="S40" t="s">
        <v>93</v>
      </c>
      <c r="T40" t="s">
        <v>180</v>
      </c>
      <c r="U40">
        <v>240</v>
      </c>
      <c r="V40" t="s">
        <v>114</v>
      </c>
      <c r="W40" t="s">
        <v>95</v>
      </c>
      <c r="X40" t="s">
        <v>133</v>
      </c>
      <c r="Y40" t="s">
        <v>114</v>
      </c>
      <c r="Z40" t="s">
        <v>95</v>
      </c>
      <c r="AA40" t="s">
        <v>134</v>
      </c>
      <c r="AB40" t="s">
        <v>135</v>
      </c>
      <c r="AC40">
        <v>659</v>
      </c>
      <c r="AD40" t="s">
        <v>99</v>
      </c>
      <c r="AE40">
        <v>1364</v>
      </c>
      <c r="AF40" t="s">
        <v>100</v>
      </c>
      <c r="AG40" t="s">
        <v>101</v>
      </c>
      <c r="AH40" t="s">
        <v>102</v>
      </c>
      <c r="AI40" t="s">
        <v>103</v>
      </c>
      <c r="AJ40">
        <v>1364</v>
      </c>
      <c r="AK40">
        <v>0</v>
      </c>
      <c r="AL40">
        <v>1364</v>
      </c>
      <c r="AM40">
        <f t="shared" si="0"/>
        <v>0</v>
      </c>
      <c r="AN40">
        <v>1</v>
      </c>
      <c r="AO40">
        <v>0</v>
      </c>
      <c r="AP40">
        <v>2</v>
      </c>
      <c r="AQ40">
        <v>0</v>
      </c>
      <c r="AR40">
        <v>2</v>
      </c>
      <c r="AS40">
        <v>1</v>
      </c>
      <c r="AT40" t="s">
        <v>114</v>
      </c>
      <c r="AU40">
        <v>6</v>
      </c>
      <c r="AV40" t="s">
        <v>104</v>
      </c>
      <c r="AW40">
        <v>1</v>
      </c>
      <c r="AX40" t="s">
        <v>114</v>
      </c>
      <c r="AY40" t="s">
        <v>106</v>
      </c>
      <c r="AZ40" t="s">
        <v>140</v>
      </c>
      <c r="BA40">
        <v>2</v>
      </c>
      <c r="BB40">
        <v>484</v>
      </c>
      <c r="BC40" t="s">
        <v>95</v>
      </c>
      <c r="BD40" t="s">
        <v>95</v>
      </c>
      <c r="BE40" t="s">
        <v>102</v>
      </c>
      <c r="BF40">
        <v>192</v>
      </c>
      <c r="BG40">
        <v>36</v>
      </c>
      <c r="BH40">
        <v>0</v>
      </c>
      <c r="BI40">
        <v>0</v>
      </c>
      <c r="BJ40">
        <v>0</v>
      </c>
      <c r="BK40" t="s">
        <v>107</v>
      </c>
      <c r="BL40">
        <v>0</v>
      </c>
      <c r="BM40">
        <v>2006</v>
      </c>
      <c r="BN40" t="s">
        <v>108</v>
      </c>
      <c r="BO40" t="s">
        <v>109</v>
      </c>
      <c r="BP40">
        <v>0</v>
      </c>
      <c r="BQ40">
        <v>0</v>
      </c>
      <c r="BR40">
        <v>1</v>
      </c>
      <c r="BS40">
        <v>4</v>
      </c>
      <c r="BT40" t="s">
        <v>129</v>
      </c>
      <c r="BU40">
        <v>1</v>
      </c>
      <c r="BV40">
        <v>1</v>
      </c>
      <c r="BW40">
        <v>1</v>
      </c>
      <c r="BX40">
        <v>2</v>
      </c>
      <c r="BY40">
        <v>0</v>
      </c>
      <c r="BZ40">
        <v>1</v>
      </c>
      <c r="CA40">
        <v>0.51686217008797697</v>
      </c>
      <c r="CB40">
        <v>0.11111111111111099</v>
      </c>
      <c r="CC40">
        <f t="shared" si="1"/>
        <v>0.8065796937039138</v>
      </c>
      <c r="CD40">
        <f t="shared" si="2"/>
        <v>128.13418950546156</v>
      </c>
      <c r="CE40">
        <v>185850</v>
      </c>
      <c r="CF40" s="1">
        <v>215179.88817995001</v>
      </c>
      <c r="CG40" s="1">
        <f>CE40-CF40</f>
        <v>-29329.888179950009</v>
      </c>
      <c r="CH40" s="1">
        <f>ABS(CG40)</f>
        <v>29329.888179950009</v>
      </c>
      <c r="CI40">
        <f>IF(CG40&gt;0,1,0)</f>
        <v>0</v>
      </c>
      <c r="CJ40">
        <v>39</v>
      </c>
      <c r="CK40" s="1">
        <f t="shared" si="3"/>
        <v>0</v>
      </c>
    </row>
    <row r="41" spans="1:89" x14ac:dyDescent="0.25">
      <c r="A41">
        <v>1068</v>
      </c>
      <c r="B41">
        <v>60</v>
      </c>
      <c r="C41" t="s">
        <v>82</v>
      </c>
      <c r="D41">
        <v>80</v>
      </c>
      <c r="E41">
        <v>9760</v>
      </c>
      <c r="F41" t="s">
        <v>83</v>
      </c>
      <c r="G41" t="s">
        <v>84</v>
      </c>
      <c r="H41" t="s">
        <v>85</v>
      </c>
      <c r="I41" t="s">
        <v>86</v>
      </c>
      <c r="J41" t="s">
        <v>143</v>
      </c>
      <c r="K41" t="s">
        <v>88</v>
      </c>
      <c r="L41" t="s">
        <v>89</v>
      </c>
      <c r="M41" t="s">
        <v>90</v>
      </c>
      <c r="N41">
        <v>6</v>
      </c>
      <c r="O41">
        <v>6</v>
      </c>
      <c r="P41" t="s">
        <v>91</v>
      </c>
      <c r="Q41" t="s">
        <v>92</v>
      </c>
      <c r="R41" t="s">
        <v>126</v>
      </c>
      <c r="S41" t="s">
        <v>126</v>
      </c>
      <c r="T41" t="s">
        <v>112</v>
      </c>
      <c r="U41">
        <v>360</v>
      </c>
      <c r="V41" t="s">
        <v>95</v>
      </c>
      <c r="W41" t="s">
        <v>95</v>
      </c>
      <c r="X41" t="s">
        <v>96</v>
      </c>
      <c r="Y41" t="s">
        <v>95</v>
      </c>
      <c r="Z41" t="s">
        <v>95</v>
      </c>
      <c r="AA41" t="s">
        <v>114</v>
      </c>
      <c r="AB41" t="s">
        <v>135</v>
      </c>
      <c r="AC41">
        <v>674</v>
      </c>
      <c r="AD41" t="s">
        <v>154</v>
      </c>
      <c r="AE41">
        <v>780</v>
      </c>
      <c r="AF41" t="s">
        <v>100</v>
      </c>
      <c r="AG41" t="s">
        <v>95</v>
      </c>
      <c r="AH41" t="s">
        <v>102</v>
      </c>
      <c r="AI41" t="s">
        <v>103</v>
      </c>
      <c r="AJ41">
        <v>798</v>
      </c>
      <c r="AK41">
        <v>0</v>
      </c>
      <c r="AL41">
        <v>1611</v>
      </c>
      <c r="AM41">
        <f t="shared" si="0"/>
        <v>0</v>
      </c>
      <c r="AN41">
        <v>1</v>
      </c>
      <c r="AO41">
        <v>0</v>
      </c>
      <c r="AP41">
        <v>1</v>
      </c>
      <c r="AQ41">
        <v>1</v>
      </c>
      <c r="AR41">
        <v>4</v>
      </c>
      <c r="AS41">
        <v>1</v>
      </c>
      <c r="AT41" t="s">
        <v>95</v>
      </c>
      <c r="AU41">
        <v>7</v>
      </c>
      <c r="AV41" t="s">
        <v>104</v>
      </c>
      <c r="AW41">
        <v>0</v>
      </c>
      <c r="AX41" t="s">
        <v>121</v>
      </c>
      <c r="AY41" t="s">
        <v>106</v>
      </c>
      <c r="AZ41" t="s">
        <v>140</v>
      </c>
      <c r="BA41">
        <v>2</v>
      </c>
      <c r="BB41">
        <v>442</v>
      </c>
      <c r="BC41" t="s">
        <v>95</v>
      </c>
      <c r="BD41" t="s">
        <v>95</v>
      </c>
      <c r="BE41" t="s">
        <v>102</v>
      </c>
      <c r="BF41">
        <v>328</v>
      </c>
      <c r="BG41">
        <v>128</v>
      </c>
      <c r="BH41">
        <v>0</v>
      </c>
      <c r="BI41">
        <v>0</v>
      </c>
      <c r="BJ41">
        <v>189</v>
      </c>
      <c r="BK41" t="s">
        <v>107</v>
      </c>
      <c r="BL41">
        <v>0</v>
      </c>
      <c r="BM41">
        <v>2008</v>
      </c>
      <c r="BN41" t="s">
        <v>108</v>
      </c>
      <c r="BO41" t="s">
        <v>109</v>
      </c>
      <c r="BP41">
        <v>0</v>
      </c>
      <c r="BQ41">
        <v>0</v>
      </c>
      <c r="BR41">
        <v>1</v>
      </c>
      <c r="BS41">
        <v>2</v>
      </c>
      <c r="BT41" t="s">
        <v>129</v>
      </c>
      <c r="BU41">
        <v>44</v>
      </c>
      <c r="BV41">
        <v>44</v>
      </c>
      <c r="BW41">
        <v>1</v>
      </c>
      <c r="BX41">
        <v>2</v>
      </c>
      <c r="BY41">
        <v>1.0187969924811999</v>
      </c>
      <c r="BZ41">
        <v>0.49534450651769102</v>
      </c>
      <c r="CA41">
        <v>0</v>
      </c>
      <c r="CB41">
        <v>0</v>
      </c>
      <c r="CC41">
        <f t="shared" si="1"/>
        <v>0.9182377049180328</v>
      </c>
      <c r="CD41">
        <f t="shared" si="2"/>
        <v>123.03262169317122</v>
      </c>
      <c r="CE41">
        <v>167900</v>
      </c>
      <c r="CF41" s="1">
        <v>196897.86989955301</v>
      </c>
      <c r="CG41" s="1">
        <f>CE41-CF41</f>
        <v>-28997.869899553014</v>
      </c>
      <c r="CH41" s="1">
        <f>ABS(CG41)</f>
        <v>28997.869899553014</v>
      </c>
      <c r="CI41">
        <f>IF(CG41&gt;0,1,0)</f>
        <v>0</v>
      </c>
      <c r="CJ41">
        <v>40</v>
      </c>
      <c r="CK41" s="1">
        <f t="shared" si="3"/>
        <v>0</v>
      </c>
    </row>
    <row r="42" spans="1:89" x14ac:dyDescent="0.25">
      <c r="A42">
        <v>719</v>
      </c>
      <c r="B42">
        <v>60</v>
      </c>
      <c r="C42" t="s">
        <v>82</v>
      </c>
      <c r="D42">
        <v>96</v>
      </c>
      <c r="E42">
        <v>10542</v>
      </c>
      <c r="F42" t="s">
        <v>83</v>
      </c>
      <c r="G42" t="s">
        <v>84</v>
      </c>
      <c r="H42" t="s">
        <v>85</v>
      </c>
      <c r="I42" t="s">
        <v>86</v>
      </c>
      <c r="J42" t="s">
        <v>87</v>
      </c>
      <c r="K42" t="s">
        <v>159</v>
      </c>
      <c r="L42" t="s">
        <v>89</v>
      </c>
      <c r="M42" t="s">
        <v>90</v>
      </c>
      <c r="N42">
        <v>7</v>
      </c>
      <c r="O42">
        <v>5</v>
      </c>
      <c r="P42" t="s">
        <v>125</v>
      </c>
      <c r="Q42" t="s">
        <v>92</v>
      </c>
      <c r="R42" t="s">
        <v>149</v>
      </c>
      <c r="S42" t="s">
        <v>224</v>
      </c>
      <c r="T42" t="s">
        <v>112</v>
      </c>
      <c r="U42">
        <v>651</v>
      </c>
      <c r="V42" t="s">
        <v>114</v>
      </c>
      <c r="W42" t="s">
        <v>95</v>
      </c>
      <c r="X42" t="s">
        <v>133</v>
      </c>
      <c r="Y42" t="s">
        <v>114</v>
      </c>
      <c r="Z42" t="s">
        <v>95</v>
      </c>
      <c r="AA42" t="s">
        <v>114</v>
      </c>
      <c r="AB42" t="s">
        <v>135</v>
      </c>
      <c r="AC42">
        <v>1173</v>
      </c>
      <c r="AD42" t="s">
        <v>99</v>
      </c>
      <c r="AE42">
        <v>1311</v>
      </c>
      <c r="AF42" t="s">
        <v>100</v>
      </c>
      <c r="AG42" t="s">
        <v>101</v>
      </c>
      <c r="AH42" t="s">
        <v>102</v>
      </c>
      <c r="AI42" t="s">
        <v>103</v>
      </c>
      <c r="AJ42">
        <v>1325</v>
      </c>
      <c r="AK42">
        <v>0</v>
      </c>
      <c r="AL42">
        <v>2418</v>
      </c>
      <c r="AM42">
        <f t="shared" si="0"/>
        <v>1</v>
      </c>
      <c r="AN42">
        <v>1</v>
      </c>
      <c r="AO42">
        <v>0</v>
      </c>
      <c r="AP42">
        <v>2</v>
      </c>
      <c r="AQ42">
        <v>1</v>
      </c>
      <c r="AR42">
        <v>3</v>
      </c>
      <c r="AS42">
        <v>1</v>
      </c>
      <c r="AT42" t="s">
        <v>114</v>
      </c>
      <c r="AU42">
        <v>9</v>
      </c>
      <c r="AV42" t="s">
        <v>104</v>
      </c>
      <c r="AW42">
        <v>1</v>
      </c>
      <c r="AX42" t="s">
        <v>95</v>
      </c>
      <c r="AY42" t="s">
        <v>106</v>
      </c>
      <c r="AZ42" t="s">
        <v>140</v>
      </c>
      <c r="BA42">
        <v>3</v>
      </c>
      <c r="BB42">
        <v>983</v>
      </c>
      <c r="BC42" t="s">
        <v>95</v>
      </c>
      <c r="BD42" t="s">
        <v>95</v>
      </c>
      <c r="BE42" t="s">
        <v>102</v>
      </c>
      <c r="BF42">
        <v>250</v>
      </c>
      <c r="BG42">
        <v>154</v>
      </c>
      <c r="BH42">
        <v>216</v>
      </c>
      <c r="BI42">
        <v>0</v>
      </c>
      <c r="BJ42">
        <v>0</v>
      </c>
      <c r="BK42" t="s">
        <v>107</v>
      </c>
      <c r="BL42">
        <v>0</v>
      </c>
      <c r="BM42">
        <v>2008</v>
      </c>
      <c r="BN42" t="s">
        <v>108</v>
      </c>
      <c r="BO42" t="s">
        <v>109</v>
      </c>
      <c r="BP42">
        <v>0</v>
      </c>
      <c r="BQ42">
        <v>0</v>
      </c>
      <c r="BR42">
        <v>1</v>
      </c>
      <c r="BS42">
        <v>4</v>
      </c>
      <c r="BT42" t="s">
        <v>110</v>
      </c>
      <c r="BU42">
        <v>15</v>
      </c>
      <c r="BV42">
        <v>14</v>
      </c>
      <c r="BW42">
        <v>2</v>
      </c>
      <c r="BX42">
        <v>2</v>
      </c>
      <c r="BY42">
        <v>0.82490566037735802</v>
      </c>
      <c r="BZ42">
        <v>0.54797353184450004</v>
      </c>
      <c r="CA42">
        <v>0.105263157894737</v>
      </c>
      <c r="CB42">
        <v>0.11111111111111099</v>
      </c>
      <c r="CC42">
        <f t="shared" si="1"/>
        <v>0.87431227471068107</v>
      </c>
      <c r="CD42">
        <f t="shared" si="2"/>
        <v>163.34346032531815</v>
      </c>
      <c r="CE42">
        <v>341000</v>
      </c>
      <c r="CF42" s="1">
        <v>312745.33561164699</v>
      </c>
      <c r="CG42" s="1">
        <f>CE42-CF42</f>
        <v>28254.664388353005</v>
      </c>
      <c r="CH42" s="1">
        <f>ABS(CG42)</f>
        <v>28254.664388353005</v>
      </c>
      <c r="CI42">
        <f>IF(CG42&gt;0,1,0)</f>
        <v>1</v>
      </c>
      <c r="CJ42">
        <v>41</v>
      </c>
      <c r="CK42" s="1">
        <f t="shared" si="3"/>
        <v>0</v>
      </c>
    </row>
    <row r="43" spans="1:89" x14ac:dyDescent="0.25">
      <c r="A43">
        <v>1176</v>
      </c>
      <c r="B43">
        <v>50</v>
      </c>
      <c r="C43" t="s">
        <v>82</v>
      </c>
      <c r="D43">
        <v>85</v>
      </c>
      <c r="E43">
        <v>10678</v>
      </c>
      <c r="F43" t="s">
        <v>83</v>
      </c>
      <c r="G43" t="s">
        <v>84</v>
      </c>
      <c r="H43" t="s">
        <v>85</v>
      </c>
      <c r="I43" t="s">
        <v>86</v>
      </c>
      <c r="J43" t="s">
        <v>87</v>
      </c>
      <c r="K43" t="s">
        <v>159</v>
      </c>
      <c r="L43" t="s">
        <v>89</v>
      </c>
      <c r="M43" t="s">
        <v>90</v>
      </c>
      <c r="N43">
        <v>8</v>
      </c>
      <c r="O43">
        <v>5</v>
      </c>
      <c r="P43" t="s">
        <v>125</v>
      </c>
      <c r="Q43" t="s">
        <v>92</v>
      </c>
      <c r="R43" t="s">
        <v>126</v>
      </c>
      <c r="S43" t="s">
        <v>126</v>
      </c>
      <c r="T43" t="s">
        <v>112</v>
      </c>
      <c r="U43">
        <v>337</v>
      </c>
      <c r="V43" t="s">
        <v>114</v>
      </c>
      <c r="W43" t="s">
        <v>95</v>
      </c>
      <c r="X43" t="s">
        <v>133</v>
      </c>
      <c r="Y43" t="s">
        <v>114</v>
      </c>
      <c r="Z43" t="s">
        <v>95</v>
      </c>
      <c r="AA43" t="s">
        <v>97</v>
      </c>
      <c r="AB43" t="s">
        <v>135</v>
      </c>
      <c r="AC43">
        <v>700</v>
      </c>
      <c r="AD43" t="s">
        <v>99</v>
      </c>
      <c r="AE43">
        <v>1683</v>
      </c>
      <c r="AF43" t="s">
        <v>100</v>
      </c>
      <c r="AG43" t="s">
        <v>101</v>
      </c>
      <c r="AH43" t="s">
        <v>102</v>
      </c>
      <c r="AI43" t="s">
        <v>103</v>
      </c>
      <c r="AJ43">
        <v>2129</v>
      </c>
      <c r="AK43">
        <v>0</v>
      </c>
      <c r="AL43">
        <v>2872</v>
      </c>
      <c r="AM43">
        <f t="shared" si="0"/>
        <v>1</v>
      </c>
      <c r="AN43">
        <v>0</v>
      </c>
      <c r="AO43">
        <v>0</v>
      </c>
      <c r="AP43">
        <v>2</v>
      </c>
      <c r="AQ43">
        <v>1</v>
      </c>
      <c r="AR43">
        <v>4</v>
      </c>
      <c r="AS43">
        <v>1</v>
      </c>
      <c r="AT43" t="s">
        <v>114</v>
      </c>
      <c r="AU43">
        <v>9</v>
      </c>
      <c r="AV43" t="s">
        <v>104</v>
      </c>
      <c r="AW43">
        <v>1</v>
      </c>
      <c r="AX43" t="s">
        <v>95</v>
      </c>
      <c r="AY43" t="s">
        <v>106</v>
      </c>
      <c r="AZ43" t="s">
        <v>136</v>
      </c>
      <c r="BA43">
        <v>2</v>
      </c>
      <c r="BB43">
        <v>541</v>
      </c>
      <c r="BC43" t="s">
        <v>95</v>
      </c>
      <c r="BD43" t="s">
        <v>95</v>
      </c>
      <c r="BE43" t="s">
        <v>102</v>
      </c>
      <c r="BF43">
        <v>0</v>
      </c>
      <c r="BG43">
        <v>33</v>
      </c>
      <c r="BH43">
        <v>0</v>
      </c>
      <c r="BI43">
        <v>0</v>
      </c>
      <c r="BJ43">
        <v>0</v>
      </c>
      <c r="BK43" t="s">
        <v>107</v>
      </c>
      <c r="BL43">
        <v>0</v>
      </c>
      <c r="BM43">
        <v>2007</v>
      </c>
      <c r="BN43" t="s">
        <v>108</v>
      </c>
      <c r="BO43" t="s">
        <v>109</v>
      </c>
      <c r="BP43">
        <v>0</v>
      </c>
      <c r="BQ43">
        <v>0</v>
      </c>
      <c r="BR43">
        <v>1</v>
      </c>
      <c r="BS43">
        <v>4</v>
      </c>
      <c r="BT43" t="s">
        <v>129</v>
      </c>
      <c r="BU43">
        <v>15</v>
      </c>
      <c r="BV43">
        <v>7</v>
      </c>
      <c r="BW43">
        <v>1</v>
      </c>
      <c r="BX43">
        <v>2</v>
      </c>
      <c r="BY43">
        <v>0.34899013621418501</v>
      </c>
      <c r="BZ43">
        <v>0.74129526462395501</v>
      </c>
      <c r="CA43">
        <v>0.58407605466429002</v>
      </c>
      <c r="CB43">
        <v>0.11111111111111099</v>
      </c>
      <c r="CC43">
        <f t="shared" si="1"/>
        <v>0.80061809327589439</v>
      </c>
      <c r="CD43">
        <f t="shared" si="2"/>
        <v>152.03302754151301</v>
      </c>
      <c r="CE43">
        <v>285000</v>
      </c>
      <c r="CF43" s="1">
        <v>313083.70794521301</v>
      </c>
      <c r="CG43" s="1">
        <f>CE43-CF43</f>
        <v>-28083.707945213013</v>
      </c>
      <c r="CH43" s="1">
        <f>ABS(CG43)</f>
        <v>28083.707945213013</v>
      </c>
      <c r="CI43">
        <f>IF(CG43&gt;0,1,0)</f>
        <v>0</v>
      </c>
      <c r="CJ43">
        <v>42</v>
      </c>
      <c r="CK43" s="1">
        <f t="shared" si="3"/>
        <v>0</v>
      </c>
    </row>
    <row r="44" spans="1:89" x14ac:dyDescent="0.25">
      <c r="A44">
        <v>400</v>
      </c>
      <c r="B44">
        <v>60</v>
      </c>
      <c r="C44" t="s">
        <v>195</v>
      </c>
      <c r="D44">
        <v>65</v>
      </c>
      <c r="E44">
        <v>8125</v>
      </c>
      <c r="F44" t="s">
        <v>83</v>
      </c>
      <c r="G44" t="s">
        <v>84</v>
      </c>
      <c r="H44" t="s">
        <v>85</v>
      </c>
      <c r="I44" t="s">
        <v>86</v>
      </c>
      <c r="J44" t="s">
        <v>87</v>
      </c>
      <c r="K44" t="s">
        <v>192</v>
      </c>
      <c r="L44" t="s">
        <v>89</v>
      </c>
      <c r="M44" t="s">
        <v>90</v>
      </c>
      <c r="N44">
        <v>7</v>
      </c>
      <c r="O44">
        <v>5</v>
      </c>
      <c r="P44" t="s">
        <v>91</v>
      </c>
      <c r="Q44" t="s">
        <v>92</v>
      </c>
      <c r="R44" t="s">
        <v>190</v>
      </c>
      <c r="S44" t="s">
        <v>191</v>
      </c>
      <c r="T44" t="s">
        <v>180</v>
      </c>
      <c r="U44">
        <v>100</v>
      </c>
      <c r="V44" t="s">
        <v>114</v>
      </c>
      <c r="W44" t="s">
        <v>95</v>
      </c>
      <c r="X44" t="s">
        <v>133</v>
      </c>
      <c r="Y44" t="s">
        <v>114</v>
      </c>
      <c r="Z44" t="s">
        <v>95</v>
      </c>
      <c r="AA44" t="s">
        <v>97</v>
      </c>
      <c r="AB44" t="s">
        <v>135</v>
      </c>
      <c r="AC44">
        <v>812</v>
      </c>
      <c r="AD44" t="s">
        <v>99</v>
      </c>
      <c r="AE44">
        <v>1092</v>
      </c>
      <c r="AF44" t="s">
        <v>100</v>
      </c>
      <c r="AG44" t="s">
        <v>101</v>
      </c>
      <c r="AH44" t="s">
        <v>102</v>
      </c>
      <c r="AI44" t="s">
        <v>103</v>
      </c>
      <c r="AJ44">
        <v>1112</v>
      </c>
      <c r="AK44">
        <v>0</v>
      </c>
      <c r="AL44">
        <v>1550</v>
      </c>
      <c r="AM44">
        <f t="shared" si="0"/>
        <v>0</v>
      </c>
      <c r="AN44">
        <v>1</v>
      </c>
      <c r="AO44">
        <v>0</v>
      </c>
      <c r="AP44">
        <v>2</v>
      </c>
      <c r="AQ44">
        <v>0</v>
      </c>
      <c r="AR44">
        <v>2</v>
      </c>
      <c r="AS44">
        <v>1</v>
      </c>
      <c r="AT44" t="s">
        <v>114</v>
      </c>
      <c r="AU44">
        <v>7</v>
      </c>
      <c r="AV44" t="s">
        <v>104</v>
      </c>
      <c r="AW44">
        <v>0</v>
      </c>
      <c r="AX44" t="s">
        <v>121</v>
      </c>
      <c r="AY44" t="s">
        <v>106</v>
      </c>
      <c r="AZ44" t="s">
        <v>136</v>
      </c>
      <c r="BA44">
        <v>2</v>
      </c>
      <c r="BB44">
        <v>438</v>
      </c>
      <c r="BC44" t="s">
        <v>95</v>
      </c>
      <c r="BD44" t="s">
        <v>95</v>
      </c>
      <c r="BE44" t="s">
        <v>102</v>
      </c>
      <c r="BF44">
        <v>0</v>
      </c>
      <c r="BG44">
        <v>168</v>
      </c>
      <c r="BH44">
        <v>0</v>
      </c>
      <c r="BI44">
        <v>0</v>
      </c>
      <c r="BJ44">
        <v>0</v>
      </c>
      <c r="BK44" t="s">
        <v>107</v>
      </c>
      <c r="BL44">
        <v>0</v>
      </c>
      <c r="BM44">
        <v>2009</v>
      </c>
      <c r="BN44" t="s">
        <v>108</v>
      </c>
      <c r="BO44" t="s">
        <v>109</v>
      </c>
      <c r="BP44">
        <v>0</v>
      </c>
      <c r="BQ44">
        <v>0</v>
      </c>
      <c r="BR44">
        <v>1</v>
      </c>
      <c r="BS44">
        <v>4</v>
      </c>
      <c r="BT44" t="s">
        <v>116</v>
      </c>
      <c r="BU44">
        <v>3</v>
      </c>
      <c r="BV44">
        <v>2</v>
      </c>
      <c r="BW44">
        <v>2</v>
      </c>
      <c r="BX44">
        <v>2</v>
      </c>
      <c r="BY44">
        <v>0.39388489208633098</v>
      </c>
      <c r="BZ44">
        <v>0.71741935483871</v>
      </c>
      <c r="CA44">
        <v>0.256410256410256</v>
      </c>
      <c r="CB44">
        <v>0.11111111111111099</v>
      </c>
      <c r="CC44">
        <f t="shared" si="1"/>
        <v>0.86313846153846152</v>
      </c>
      <c r="CD44">
        <f t="shared" si="2"/>
        <v>142.16962472024778</v>
      </c>
      <c r="CE44">
        <v>241000</v>
      </c>
      <c r="CF44" s="1">
        <v>213262.17705487399</v>
      </c>
      <c r="CG44" s="1">
        <f>CE44-CF44</f>
        <v>27737.822945126012</v>
      </c>
      <c r="CH44" s="1">
        <f>ABS(CG44)</f>
        <v>27737.822945126012</v>
      </c>
      <c r="CI44">
        <f>IF(CG44&gt;0,1,0)</f>
        <v>1</v>
      </c>
      <c r="CJ44">
        <v>43</v>
      </c>
      <c r="CK44" s="1">
        <f t="shared" si="3"/>
        <v>0</v>
      </c>
    </row>
    <row r="45" spans="1:89" x14ac:dyDescent="0.25">
      <c r="A45">
        <v>940</v>
      </c>
      <c r="B45">
        <v>70</v>
      </c>
      <c r="C45" t="s">
        <v>82</v>
      </c>
      <c r="D45">
        <v>69</v>
      </c>
      <c r="E45">
        <v>24090</v>
      </c>
      <c r="F45" t="s">
        <v>83</v>
      </c>
      <c r="G45" t="s">
        <v>84</v>
      </c>
      <c r="H45" t="s">
        <v>85</v>
      </c>
      <c r="I45" t="s">
        <v>86</v>
      </c>
      <c r="J45" t="s">
        <v>87</v>
      </c>
      <c r="K45" t="s">
        <v>147</v>
      </c>
      <c r="L45" t="s">
        <v>89</v>
      </c>
      <c r="M45" t="s">
        <v>90</v>
      </c>
      <c r="N45">
        <v>7</v>
      </c>
      <c r="O45">
        <v>7</v>
      </c>
      <c r="P45" t="s">
        <v>91</v>
      </c>
      <c r="Q45" t="s">
        <v>92</v>
      </c>
      <c r="R45" t="s">
        <v>144</v>
      </c>
      <c r="S45" t="s">
        <v>144</v>
      </c>
      <c r="T45" t="s">
        <v>94</v>
      </c>
      <c r="U45">
        <v>0</v>
      </c>
      <c r="V45" t="s">
        <v>95</v>
      </c>
      <c r="W45" t="s">
        <v>114</v>
      </c>
      <c r="X45" t="s">
        <v>96</v>
      </c>
      <c r="Y45" t="s">
        <v>95</v>
      </c>
      <c r="Z45" t="s">
        <v>95</v>
      </c>
      <c r="AA45" t="s">
        <v>142</v>
      </c>
      <c r="AB45" t="s">
        <v>99</v>
      </c>
      <c r="AC45">
        <v>0</v>
      </c>
      <c r="AD45" t="s">
        <v>99</v>
      </c>
      <c r="AE45">
        <v>1032</v>
      </c>
      <c r="AF45" t="s">
        <v>100</v>
      </c>
      <c r="AG45" t="s">
        <v>101</v>
      </c>
      <c r="AH45" t="s">
        <v>102</v>
      </c>
      <c r="AI45" t="s">
        <v>103</v>
      </c>
      <c r="AJ45">
        <v>1207</v>
      </c>
      <c r="AK45">
        <v>0</v>
      </c>
      <c r="AL45">
        <v>2403</v>
      </c>
      <c r="AM45">
        <f t="shared" si="0"/>
        <v>1</v>
      </c>
      <c r="AN45">
        <v>0</v>
      </c>
      <c r="AO45">
        <v>0</v>
      </c>
      <c r="AP45">
        <v>2</v>
      </c>
      <c r="AQ45">
        <v>0</v>
      </c>
      <c r="AR45">
        <v>4</v>
      </c>
      <c r="AS45">
        <v>1</v>
      </c>
      <c r="AT45" t="s">
        <v>95</v>
      </c>
      <c r="AU45">
        <v>10</v>
      </c>
      <c r="AV45" t="s">
        <v>104</v>
      </c>
      <c r="AW45">
        <v>2</v>
      </c>
      <c r="AX45" t="s">
        <v>95</v>
      </c>
      <c r="AY45" t="s">
        <v>106</v>
      </c>
      <c r="AZ45" t="s">
        <v>99</v>
      </c>
      <c r="BA45">
        <v>1</v>
      </c>
      <c r="BB45">
        <v>349</v>
      </c>
      <c r="BC45" t="s">
        <v>95</v>
      </c>
      <c r="BD45" t="s">
        <v>95</v>
      </c>
      <c r="BE45" t="s">
        <v>102</v>
      </c>
      <c r="BF45">
        <v>56</v>
      </c>
      <c r="BG45">
        <v>0</v>
      </c>
      <c r="BH45">
        <v>318</v>
      </c>
      <c r="BI45">
        <v>0</v>
      </c>
      <c r="BJ45">
        <v>0</v>
      </c>
      <c r="BK45" t="s">
        <v>107</v>
      </c>
      <c r="BL45">
        <v>0</v>
      </c>
      <c r="BM45">
        <v>2010</v>
      </c>
      <c r="BN45" t="s">
        <v>178</v>
      </c>
      <c r="BO45" t="s">
        <v>109</v>
      </c>
      <c r="BP45">
        <v>0</v>
      </c>
      <c r="BQ45">
        <v>0</v>
      </c>
      <c r="BR45">
        <v>1</v>
      </c>
      <c r="BS45">
        <v>1</v>
      </c>
      <c r="BT45" t="s">
        <v>129</v>
      </c>
      <c r="BU45">
        <v>70</v>
      </c>
      <c r="BV45">
        <v>60</v>
      </c>
      <c r="BW45">
        <v>1</v>
      </c>
      <c r="BX45">
        <v>0</v>
      </c>
      <c r="BY45">
        <v>0.99088649544324803</v>
      </c>
      <c r="BZ45">
        <v>0.502288805659592</v>
      </c>
      <c r="CA45">
        <v>1</v>
      </c>
      <c r="CB45">
        <v>0.11111111111111099</v>
      </c>
      <c r="CC45">
        <f t="shared" si="1"/>
        <v>0.94989622249896222</v>
      </c>
      <c r="CD45">
        <f t="shared" si="2"/>
        <v>142.96853949324418</v>
      </c>
      <c r="CE45">
        <v>244400</v>
      </c>
      <c r="CF45" s="1">
        <v>216692.935567512</v>
      </c>
      <c r="CG45" s="1">
        <f>CE45-CF45</f>
        <v>27707.064432487998</v>
      </c>
      <c r="CH45" s="1">
        <f>ABS(CG45)</f>
        <v>27707.064432487998</v>
      </c>
      <c r="CI45">
        <f>IF(CG45&gt;0,1,0)</f>
        <v>1</v>
      </c>
      <c r="CJ45">
        <v>44</v>
      </c>
      <c r="CK45" s="1">
        <f t="shared" si="3"/>
        <v>0</v>
      </c>
    </row>
    <row r="46" spans="1:89" x14ac:dyDescent="0.25">
      <c r="A46">
        <v>199</v>
      </c>
      <c r="B46">
        <v>75</v>
      </c>
      <c r="C46" t="s">
        <v>117</v>
      </c>
      <c r="D46">
        <v>92</v>
      </c>
      <c r="E46">
        <v>5520</v>
      </c>
      <c r="F46" t="s">
        <v>83</v>
      </c>
      <c r="G46" t="s">
        <v>84</v>
      </c>
      <c r="H46" t="s">
        <v>85</v>
      </c>
      <c r="I46" t="s">
        <v>148</v>
      </c>
      <c r="J46" t="s">
        <v>87</v>
      </c>
      <c r="K46" t="s">
        <v>119</v>
      </c>
      <c r="L46" t="s">
        <v>89</v>
      </c>
      <c r="M46" t="s">
        <v>90</v>
      </c>
      <c r="N46">
        <v>6</v>
      </c>
      <c r="O46">
        <v>6</v>
      </c>
      <c r="P46" t="s">
        <v>91</v>
      </c>
      <c r="Q46" t="s">
        <v>92</v>
      </c>
      <c r="R46" t="s">
        <v>149</v>
      </c>
      <c r="S46" t="s">
        <v>149</v>
      </c>
      <c r="T46" t="s">
        <v>94</v>
      </c>
      <c r="U46">
        <v>0</v>
      </c>
      <c r="V46" t="s">
        <v>95</v>
      </c>
      <c r="W46" t="s">
        <v>95</v>
      </c>
      <c r="X46" t="s">
        <v>96</v>
      </c>
      <c r="Y46" t="s">
        <v>95</v>
      </c>
      <c r="Z46" t="s">
        <v>95</v>
      </c>
      <c r="AA46" t="s">
        <v>97</v>
      </c>
      <c r="AB46" t="s">
        <v>99</v>
      </c>
      <c r="AC46">
        <v>0</v>
      </c>
      <c r="AD46" t="s">
        <v>99</v>
      </c>
      <c r="AE46">
        <v>755</v>
      </c>
      <c r="AF46" t="s">
        <v>100</v>
      </c>
      <c r="AG46" t="s">
        <v>101</v>
      </c>
      <c r="AH46" t="s">
        <v>102</v>
      </c>
      <c r="AI46" t="s">
        <v>103</v>
      </c>
      <c r="AJ46">
        <v>929</v>
      </c>
      <c r="AK46">
        <v>371</v>
      </c>
      <c r="AL46">
        <v>2229</v>
      </c>
      <c r="AM46">
        <f t="shared" si="0"/>
        <v>1</v>
      </c>
      <c r="AN46">
        <v>0</v>
      </c>
      <c r="AO46">
        <v>0</v>
      </c>
      <c r="AP46">
        <v>1</v>
      </c>
      <c r="AQ46">
        <v>0</v>
      </c>
      <c r="AR46">
        <v>5</v>
      </c>
      <c r="AS46">
        <v>1</v>
      </c>
      <c r="AT46" t="s">
        <v>95</v>
      </c>
      <c r="AU46">
        <v>8</v>
      </c>
      <c r="AV46" t="s">
        <v>104</v>
      </c>
      <c r="AW46">
        <v>0</v>
      </c>
      <c r="AX46" t="s">
        <v>121</v>
      </c>
      <c r="AY46" t="s">
        <v>168</v>
      </c>
      <c r="AZ46" t="s">
        <v>168</v>
      </c>
      <c r="BA46">
        <v>0</v>
      </c>
      <c r="BB46">
        <v>0</v>
      </c>
      <c r="BC46" t="s">
        <v>168</v>
      </c>
      <c r="BD46" t="s">
        <v>168</v>
      </c>
      <c r="BE46" t="s">
        <v>102</v>
      </c>
      <c r="BF46">
        <v>0</v>
      </c>
      <c r="BG46">
        <v>198</v>
      </c>
      <c r="BH46">
        <v>30</v>
      </c>
      <c r="BI46">
        <v>0</v>
      </c>
      <c r="BJ46">
        <v>0</v>
      </c>
      <c r="BK46" t="s">
        <v>145</v>
      </c>
      <c r="BL46">
        <v>0</v>
      </c>
      <c r="BM46">
        <v>2009</v>
      </c>
      <c r="BN46" t="s">
        <v>108</v>
      </c>
      <c r="BO46" t="s">
        <v>166</v>
      </c>
      <c r="BP46">
        <v>0</v>
      </c>
      <c r="BQ46">
        <v>0</v>
      </c>
      <c r="BR46">
        <v>1</v>
      </c>
      <c r="BS46">
        <v>1</v>
      </c>
      <c r="BT46" t="s">
        <v>110</v>
      </c>
      <c r="BU46">
        <v>97</v>
      </c>
      <c r="BV46">
        <v>59</v>
      </c>
      <c r="BW46">
        <v>1</v>
      </c>
      <c r="BX46">
        <v>0</v>
      </c>
      <c r="BY46">
        <v>1</v>
      </c>
      <c r="BZ46">
        <v>0.41677882458501597</v>
      </c>
      <c r="CA46">
        <v>1</v>
      </c>
      <c r="CB46">
        <v>0.11111111111111099</v>
      </c>
      <c r="CC46">
        <f t="shared" si="1"/>
        <v>0.83170289855072466</v>
      </c>
      <c r="CD46">
        <f t="shared" si="2"/>
        <v>101.58119924799415</v>
      </c>
      <c r="CE46">
        <v>104000</v>
      </c>
      <c r="CF46" s="1">
        <v>131649.93143863301</v>
      </c>
      <c r="CG46" s="1">
        <f>CE46-CF46</f>
        <v>-27649.931438633008</v>
      </c>
      <c r="CH46" s="1">
        <f>ABS(CG46)</f>
        <v>27649.931438633008</v>
      </c>
      <c r="CI46">
        <f>IF(CG46&gt;0,1,0)</f>
        <v>0</v>
      </c>
      <c r="CJ46">
        <v>45</v>
      </c>
      <c r="CK46" s="1">
        <f t="shared" si="3"/>
        <v>0</v>
      </c>
    </row>
    <row r="47" spans="1:89" x14ac:dyDescent="0.25">
      <c r="A47">
        <v>896</v>
      </c>
      <c r="B47">
        <v>60</v>
      </c>
      <c r="C47" t="s">
        <v>82</v>
      </c>
      <c r="D47">
        <v>71</v>
      </c>
      <c r="E47">
        <v>7056</v>
      </c>
      <c r="F47" t="s">
        <v>83</v>
      </c>
      <c r="G47" t="s">
        <v>84</v>
      </c>
      <c r="H47" t="s">
        <v>85</v>
      </c>
      <c r="I47" t="s">
        <v>86</v>
      </c>
      <c r="J47" t="s">
        <v>87</v>
      </c>
      <c r="K47" t="s">
        <v>88</v>
      </c>
      <c r="L47" t="s">
        <v>89</v>
      </c>
      <c r="M47" t="s">
        <v>90</v>
      </c>
      <c r="N47">
        <v>6</v>
      </c>
      <c r="O47">
        <v>5</v>
      </c>
      <c r="P47" t="s">
        <v>125</v>
      </c>
      <c r="Q47" t="s">
        <v>92</v>
      </c>
      <c r="R47" t="s">
        <v>126</v>
      </c>
      <c r="S47" t="s">
        <v>126</v>
      </c>
      <c r="T47" t="s">
        <v>112</v>
      </c>
      <c r="U47">
        <v>415</v>
      </c>
      <c r="V47" t="s">
        <v>95</v>
      </c>
      <c r="W47" t="s">
        <v>95</v>
      </c>
      <c r="X47" t="s">
        <v>96</v>
      </c>
      <c r="Y47" t="s">
        <v>95</v>
      </c>
      <c r="Z47" t="s">
        <v>95</v>
      </c>
      <c r="AA47" t="s">
        <v>97</v>
      </c>
      <c r="AB47" t="s">
        <v>98</v>
      </c>
      <c r="AC47">
        <v>400</v>
      </c>
      <c r="AD47" t="s">
        <v>99</v>
      </c>
      <c r="AE47">
        <v>780</v>
      </c>
      <c r="AF47" t="s">
        <v>100</v>
      </c>
      <c r="AG47" t="s">
        <v>95</v>
      </c>
      <c r="AH47" t="s">
        <v>102</v>
      </c>
      <c r="AI47" t="s">
        <v>103</v>
      </c>
      <c r="AJ47">
        <v>983</v>
      </c>
      <c r="AK47">
        <v>0</v>
      </c>
      <c r="AL47">
        <v>1796</v>
      </c>
      <c r="AM47">
        <f t="shared" si="0"/>
        <v>0</v>
      </c>
      <c r="AN47">
        <v>1</v>
      </c>
      <c r="AO47">
        <v>0</v>
      </c>
      <c r="AP47">
        <v>1</v>
      </c>
      <c r="AQ47">
        <v>1</v>
      </c>
      <c r="AR47">
        <v>4</v>
      </c>
      <c r="AS47">
        <v>1</v>
      </c>
      <c r="AT47" t="s">
        <v>95</v>
      </c>
      <c r="AU47">
        <v>8</v>
      </c>
      <c r="AV47" t="s">
        <v>104</v>
      </c>
      <c r="AW47">
        <v>1</v>
      </c>
      <c r="AX47" t="s">
        <v>95</v>
      </c>
      <c r="AY47" t="s">
        <v>106</v>
      </c>
      <c r="AZ47" t="s">
        <v>140</v>
      </c>
      <c r="BA47">
        <v>2</v>
      </c>
      <c r="BB47">
        <v>483</v>
      </c>
      <c r="BC47" t="s">
        <v>95</v>
      </c>
      <c r="BD47" t="s">
        <v>95</v>
      </c>
      <c r="BE47" t="s">
        <v>102</v>
      </c>
      <c r="BF47">
        <v>0</v>
      </c>
      <c r="BG47">
        <v>50</v>
      </c>
      <c r="BH47">
        <v>0</v>
      </c>
      <c r="BI47">
        <v>0</v>
      </c>
      <c r="BJ47">
        <v>0</v>
      </c>
      <c r="BK47" t="s">
        <v>107</v>
      </c>
      <c r="BL47">
        <v>0</v>
      </c>
      <c r="BM47">
        <v>2008</v>
      </c>
      <c r="BN47" t="s">
        <v>108</v>
      </c>
      <c r="BO47" t="s">
        <v>109</v>
      </c>
      <c r="BP47">
        <v>0</v>
      </c>
      <c r="BQ47">
        <v>0</v>
      </c>
      <c r="BR47">
        <v>1</v>
      </c>
      <c r="BS47">
        <v>2</v>
      </c>
      <c r="BT47" t="s">
        <v>116</v>
      </c>
      <c r="BU47">
        <v>45</v>
      </c>
      <c r="BV47">
        <v>45</v>
      </c>
      <c r="BW47">
        <v>1</v>
      </c>
      <c r="BX47">
        <v>2</v>
      </c>
      <c r="BY47">
        <v>0.82706002034588</v>
      </c>
      <c r="BZ47">
        <v>0.54732739420935395</v>
      </c>
      <c r="CA47">
        <v>0.487179487179487</v>
      </c>
      <c r="CB47">
        <v>0</v>
      </c>
      <c r="CC47">
        <f t="shared" si="1"/>
        <v>0.86068594104308394</v>
      </c>
      <c r="CD47">
        <f t="shared" si="2"/>
        <v>114.40663558587232</v>
      </c>
      <c r="CE47">
        <v>140000</v>
      </c>
      <c r="CF47" s="1">
        <v>167211.154268613</v>
      </c>
      <c r="CG47" s="1">
        <f>CE47-CF47</f>
        <v>-27211.154268612998</v>
      </c>
      <c r="CH47" s="1">
        <f>ABS(CG47)</f>
        <v>27211.154268612998</v>
      </c>
      <c r="CI47">
        <f>IF(CG47&gt;0,1,0)</f>
        <v>0</v>
      </c>
      <c r="CJ47">
        <v>46</v>
      </c>
      <c r="CK47" s="1">
        <f t="shared" si="3"/>
        <v>0</v>
      </c>
    </row>
    <row r="48" spans="1:89" x14ac:dyDescent="0.25">
      <c r="A48">
        <v>1349</v>
      </c>
      <c r="B48">
        <v>20</v>
      </c>
      <c r="C48" t="s">
        <v>82</v>
      </c>
      <c r="D48">
        <v>69</v>
      </c>
      <c r="E48">
        <v>16196</v>
      </c>
      <c r="F48" t="s">
        <v>83</v>
      </c>
      <c r="G48" t="s">
        <v>230</v>
      </c>
      <c r="H48" t="s">
        <v>160</v>
      </c>
      <c r="I48" t="s">
        <v>86</v>
      </c>
      <c r="J48" t="s">
        <v>87</v>
      </c>
      <c r="K48" t="s">
        <v>167</v>
      </c>
      <c r="L48" t="s">
        <v>89</v>
      </c>
      <c r="M48" t="s">
        <v>90</v>
      </c>
      <c r="N48">
        <v>7</v>
      </c>
      <c r="O48">
        <v>5</v>
      </c>
      <c r="P48" t="s">
        <v>91</v>
      </c>
      <c r="Q48" t="s">
        <v>92</v>
      </c>
      <c r="R48" t="s">
        <v>93</v>
      </c>
      <c r="S48" t="s">
        <v>93</v>
      </c>
      <c r="T48" t="s">
        <v>94</v>
      </c>
      <c r="U48">
        <v>0</v>
      </c>
      <c r="V48" t="s">
        <v>114</v>
      </c>
      <c r="W48" t="s">
        <v>95</v>
      </c>
      <c r="X48" t="s">
        <v>133</v>
      </c>
      <c r="Y48" t="s">
        <v>114</v>
      </c>
      <c r="Z48" t="s">
        <v>95</v>
      </c>
      <c r="AA48" t="s">
        <v>114</v>
      </c>
      <c r="AB48" t="s">
        <v>135</v>
      </c>
      <c r="AC48">
        <v>1443</v>
      </c>
      <c r="AD48" t="s">
        <v>99</v>
      </c>
      <c r="AE48">
        <v>1482</v>
      </c>
      <c r="AF48" t="s">
        <v>100</v>
      </c>
      <c r="AG48" t="s">
        <v>101</v>
      </c>
      <c r="AH48" t="s">
        <v>102</v>
      </c>
      <c r="AI48" t="s">
        <v>103</v>
      </c>
      <c r="AJ48">
        <v>1494</v>
      </c>
      <c r="AK48">
        <v>0</v>
      </c>
      <c r="AL48">
        <v>1494</v>
      </c>
      <c r="AM48">
        <f t="shared" si="0"/>
        <v>0</v>
      </c>
      <c r="AN48">
        <v>1</v>
      </c>
      <c r="AO48">
        <v>0</v>
      </c>
      <c r="AP48">
        <v>2</v>
      </c>
      <c r="AQ48">
        <v>0</v>
      </c>
      <c r="AR48">
        <v>3</v>
      </c>
      <c r="AS48">
        <v>1</v>
      </c>
      <c r="AT48" t="s">
        <v>114</v>
      </c>
      <c r="AU48">
        <v>5</v>
      </c>
      <c r="AV48" t="s">
        <v>104</v>
      </c>
      <c r="AW48">
        <v>1</v>
      </c>
      <c r="AX48" t="s">
        <v>105</v>
      </c>
      <c r="AY48" t="s">
        <v>106</v>
      </c>
      <c r="AZ48" t="s">
        <v>140</v>
      </c>
      <c r="BA48">
        <v>2</v>
      </c>
      <c r="BB48">
        <v>514</v>
      </c>
      <c r="BC48" t="s">
        <v>95</v>
      </c>
      <c r="BD48" t="s">
        <v>95</v>
      </c>
      <c r="BE48" t="s">
        <v>102</v>
      </c>
      <c r="BF48">
        <v>402</v>
      </c>
      <c r="BG48">
        <v>25</v>
      </c>
      <c r="BH48">
        <v>0</v>
      </c>
      <c r="BI48">
        <v>0</v>
      </c>
      <c r="BJ48">
        <v>0</v>
      </c>
      <c r="BK48" t="s">
        <v>107</v>
      </c>
      <c r="BL48">
        <v>0</v>
      </c>
      <c r="BM48">
        <v>2007</v>
      </c>
      <c r="BN48" t="s">
        <v>108</v>
      </c>
      <c r="BO48" t="s">
        <v>109</v>
      </c>
      <c r="BP48">
        <v>0</v>
      </c>
      <c r="BQ48">
        <v>0</v>
      </c>
      <c r="BR48">
        <v>1</v>
      </c>
      <c r="BS48">
        <v>4</v>
      </c>
      <c r="BT48" t="s">
        <v>110</v>
      </c>
      <c r="BU48">
        <v>9</v>
      </c>
      <c r="BV48">
        <v>9</v>
      </c>
      <c r="BW48">
        <v>1</v>
      </c>
      <c r="BX48">
        <v>2</v>
      </c>
      <c r="BY48">
        <v>0</v>
      </c>
      <c r="BZ48">
        <v>1</v>
      </c>
      <c r="CA48">
        <v>2.6315789473684199E-2</v>
      </c>
      <c r="CB48">
        <v>0.11111111111111099</v>
      </c>
      <c r="CC48">
        <f t="shared" si="1"/>
        <v>0.90775500123487285</v>
      </c>
      <c r="CD48">
        <f t="shared" si="2"/>
        <v>135.82364588669023</v>
      </c>
      <c r="CE48">
        <v>215000</v>
      </c>
      <c r="CF48" s="1">
        <v>242061.830514423</v>
      </c>
      <c r="CG48" s="1">
        <f>CE48-CF48</f>
        <v>-27061.830514422996</v>
      </c>
      <c r="CH48" s="1">
        <f>ABS(CG48)</f>
        <v>27061.830514422996</v>
      </c>
      <c r="CI48">
        <f>IF(CG48&gt;0,1,0)</f>
        <v>0</v>
      </c>
      <c r="CJ48">
        <v>47</v>
      </c>
      <c r="CK48" s="1">
        <f t="shared" si="3"/>
        <v>0</v>
      </c>
    </row>
    <row r="49" spans="1:89" x14ac:dyDescent="0.25">
      <c r="A49">
        <v>1404</v>
      </c>
      <c r="B49">
        <v>20</v>
      </c>
      <c r="C49" t="s">
        <v>82</v>
      </c>
      <c r="D49">
        <v>49</v>
      </c>
      <c r="E49">
        <v>15256</v>
      </c>
      <c r="F49" t="s">
        <v>83</v>
      </c>
      <c r="G49" t="s">
        <v>111</v>
      </c>
      <c r="H49" t="s">
        <v>85</v>
      </c>
      <c r="I49" t="s">
        <v>161</v>
      </c>
      <c r="J49" t="s">
        <v>87</v>
      </c>
      <c r="K49" t="s">
        <v>192</v>
      </c>
      <c r="L49" t="s">
        <v>188</v>
      </c>
      <c r="M49" t="s">
        <v>90</v>
      </c>
      <c r="N49">
        <v>8</v>
      </c>
      <c r="O49">
        <v>5</v>
      </c>
      <c r="P49" t="s">
        <v>91</v>
      </c>
      <c r="Q49" t="s">
        <v>92</v>
      </c>
      <c r="R49" t="s">
        <v>93</v>
      </c>
      <c r="S49" t="s">
        <v>93</v>
      </c>
      <c r="T49" t="s">
        <v>180</v>
      </c>
      <c r="U49">
        <v>84</v>
      </c>
      <c r="V49" t="s">
        <v>114</v>
      </c>
      <c r="W49" t="s">
        <v>95</v>
      </c>
      <c r="X49" t="s">
        <v>133</v>
      </c>
      <c r="Y49" t="s">
        <v>114</v>
      </c>
      <c r="Z49" t="s">
        <v>95</v>
      </c>
      <c r="AA49" t="s">
        <v>114</v>
      </c>
      <c r="AB49" t="s">
        <v>135</v>
      </c>
      <c r="AC49">
        <v>929</v>
      </c>
      <c r="AD49" t="s">
        <v>99</v>
      </c>
      <c r="AE49">
        <v>1485</v>
      </c>
      <c r="AF49" t="s">
        <v>100</v>
      </c>
      <c r="AG49" t="s">
        <v>101</v>
      </c>
      <c r="AH49" t="s">
        <v>102</v>
      </c>
      <c r="AI49" t="s">
        <v>103</v>
      </c>
      <c r="AJ49">
        <v>1464</v>
      </c>
      <c r="AK49">
        <v>0</v>
      </c>
      <c r="AL49">
        <v>1464</v>
      </c>
      <c r="AM49">
        <f t="shared" si="0"/>
        <v>0</v>
      </c>
      <c r="AN49">
        <v>1</v>
      </c>
      <c r="AO49">
        <v>0</v>
      </c>
      <c r="AP49">
        <v>2</v>
      </c>
      <c r="AQ49">
        <v>0</v>
      </c>
      <c r="AR49">
        <v>3</v>
      </c>
      <c r="AS49">
        <v>1</v>
      </c>
      <c r="AT49" t="s">
        <v>114</v>
      </c>
      <c r="AU49">
        <v>6</v>
      </c>
      <c r="AV49" t="s">
        <v>104</v>
      </c>
      <c r="AW49">
        <v>0</v>
      </c>
      <c r="AX49" t="s">
        <v>121</v>
      </c>
      <c r="AY49" t="s">
        <v>106</v>
      </c>
      <c r="AZ49" t="s">
        <v>99</v>
      </c>
      <c r="BA49">
        <v>3</v>
      </c>
      <c r="BB49">
        <v>754</v>
      </c>
      <c r="BC49" t="s">
        <v>95</v>
      </c>
      <c r="BD49" t="s">
        <v>95</v>
      </c>
      <c r="BE49" t="s">
        <v>102</v>
      </c>
      <c r="BF49">
        <v>168</v>
      </c>
      <c r="BG49">
        <v>160</v>
      </c>
      <c r="BH49">
        <v>0</v>
      </c>
      <c r="BI49">
        <v>0</v>
      </c>
      <c r="BJ49">
        <v>0</v>
      </c>
      <c r="BK49" t="s">
        <v>107</v>
      </c>
      <c r="BL49">
        <v>0</v>
      </c>
      <c r="BM49">
        <v>2007</v>
      </c>
      <c r="BN49" t="s">
        <v>108</v>
      </c>
      <c r="BO49" t="s">
        <v>109</v>
      </c>
      <c r="BP49">
        <v>0</v>
      </c>
      <c r="BQ49">
        <v>0</v>
      </c>
      <c r="BR49">
        <v>1</v>
      </c>
      <c r="BS49">
        <v>4</v>
      </c>
      <c r="BT49" t="s">
        <v>110</v>
      </c>
      <c r="BU49">
        <v>0</v>
      </c>
      <c r="BV49">
        <v>0</v>
      </c>
      <c r="BW49">
        <v>1</v>
      </c>
      <c r="BX49">
        <v>2</v>
      </c>
      <c r="BY49">
        <v>0</v>
      </c>
      <c r="BZ49">
        <v>1</v>
      </c>
      <c r="CA49">
        <v>0.37441077441077403</v>
      </c>
      <c r="CB49">
        <v>0.11111111111111099</v>
      </c>
      <c r="CC49">
        <f t="shared" si="1"/>
        <v>0.90403775563712641</v>
      </c>
      <c r="CD49">
        <f t="shared" si="2"/>
        <v>151.58865087509082</v>
      </c>
      <c r="CE49">
        <v>282922</v>
      </c>
      <c r="CF49" s="1">
        <v>256153.567175234</v>
      </c>
      <c r="CG49" s="1">
        <f>CE49-CF49</f>
        <v>26768.432824766001</v>
      </c>
      <c r="CH49" s="1">
        <f>ABS(CG49)</f>
        <v>26768.432824766001</v>
      </c>
      <c r="CI49">
        <f>IF(CG49&gt;0,1,0)</f>
        <v>1</v>
      </c>
      <c r="CJ49">
        <v>48</v>
      </c>
      <c r="CK49" s="1">
        <f t="shared" si="3"/>
        <v>0</v>
      </c>
    </row>
    <row r="50" spans="1:89" x14ac:dyDescent="0.25">
      <c r="A50">
        <v>323</v>
      </c>
      <c r="B50">
        <v>60</v>
      </c>
      <c r="C50" t="s">
        <v>82</v>
      </c>
      <c r="D50">
        <v>86</v>
      </c>
      <c r="E50">
        <v>10380</v>
      </c>
      <c r="F50" t="s">
        <v>83</v>
      </c>
      <c r="G50" t="s">
        <v>111</v>
      </c>
      <c r="H50" t="s">
        <v>85</v>
      </c>
      <c r="I50" t="s">
        <v>86</v>
      </c>
      <c r="J50" t="s">
        <v>87</v>
      </c>
      <c r="K50" t="s">
        <v>167</v>
      </c>
      <c r="L50" t="s">
        <v>89</v>
      </c>
      <c r="M50" t="s">
        <v>90</v>
      </c>
      <c r="N50">
        <v>7</v>
      </c>
      <c r="O50">
        <v>5</v>
      </c>
      <c r="P50" t="s">
        <v>91</v>
      </c>
      <c r="Q50" t="s">
        <v>92</v>
      </c>
      <c r="R50" t="s">
        <v>138</v>
      </c>
      <c r="S50" t="s">
        <v>138</v>
      </c>
      <c r="T50" t="s">
        <v>112</v>
      </c>
      <c r="U50">
        <v>172</v>
      </c>
      <c r="V50" t="s">
        <v>114</v>
      </c>
      <c r="W50" t="s">
        <v>95</v>
      </c>
      <c r="X50" t="s">
        <v>96</v>
      </c>
      <c r="Y50" t="s">
        <v>95</v>
      </c>
      <c r="Z50" t="s">
        <v>95</v>
      </c>
      <c r="AA50" t="s">
        <v>114</v>
      </c>
      <c r="AB50" t="s">
        <v>154</v>
      </c>
      <c r="AC50">
        <v>28</v>
      </c>
      <c r="AD50" t="s">
        <v>127</v>
      </c>
      <c r="AE50">
        <v>1502</v>
      </c>
      <c r="AF50" t="s">
        <v>100</v>
      </c>
      <c r="AG50" t="s">
        <v>101</v>
      </c>
      <c r="AH50" t="s">
        <v>102</v>
      </c>
      <c r="AI50" t="s">
        <v>103</v>
      </c>
      <c r="AJ50">
        <v>1553</v>
      </c>
      <c r="AK50">
        <v>0</v>
      </c>
      <c r="AL50">
        <v>2730</v>
      </c>
      <c r="AM50">
        <f t="shared" si="0"/>
        <v>1</v>
      </c>
      <c r="AN50">
        <v>1</v>
      </c>
      <c r="AO50">
        <v>0</v>
      </c>
      <c r="AP50">
        <v>2</v>
      </c>
      <c r="AQ50">
        <v>1</v>
      </c>
      <c r="AR50">
        <v>4</v>
      </c>
      <c r="AS50">
        <v>1</v>
      </c>
      <c r="AT50" t="s">
        <v>114</v>
      </c>
      <c r="AU50">
        <v>8</v>
      </c>
      <c r="AV50" t="s">
        <v>104</v>
      </c>
      <c r="AW50">
        <v>1</v>
      </c>
      <c r="AX50" t="s">
        <v>95</v>
      </c>
      <c r="AY50" t="s">
        <v>106</v>
      </c>
      <c r="AZ50" t="s">
        <v>136</v>
      </c>
      <c r="BA50">
        <v>2</v>
      </c>
      <c r="BB50">
        <v>576</v>
      </c>
      <c r="BC50" t="s">
        <v>95</v>
      </c>
      <c r="BD50" t="s">
        <v>95</v>
      </c>
      <c r="BE50" t="s">
        <v>102</v>
      </c>
      <c r="BF50">
        <v>201</v>
      </c>
      <c r="BG50">
        <v>96</v>
      </c>
      <c r="BH50">
        <v>0</v>
      </c>
      <c r="BI50">
        <v>0</v>
      </c>
      <c r="BJ50">
        <v>0</v>
      </c>
      <c r="BK50" t="s">
        <v>145</v>
      </c>
      <c r="BL50">
        <v>0</v>
      </c>
      <c r="BM50">
        <v>2007</v>
      </c>
      <c r="BN50" t="s">
        <v>108</v>
      </c>
      <c r="BO50" t="s">
        <v>109</v>
      </c>
      <c r="BP50">
        <v>0</v>
      </c>
      <c r="BQ50">
        <v>0</v>
      </c>
      <c r="BR50">
        <v>1</v>
      </c>
      <c r="BS50">
        <v>3</v>
      </c>
      <c r="BT50" t="s">
        <v>110</v>
      </c>
      <c r="BU50">
        <v>21</v>
      </c>
      <c r="BV50">
        <v>20</v>
      </c>
      <c r="BW50">
        <v>1</v>
      </c>
      <c r="BX50">
        <v>2</v>
      </c>
      <c r="BY50">
        <v>0.75788795878944004</v>
      </c>
      <c r="BZ50">
        <v>0.56886446886446895</v>
      </c>
      <c r="CA50">
        <v>0</v>
      </c>
      <c r="CB50">
        <v>0.11111111111111099</v>
      </c>
      <c r="CC50">
        <f t="shared" si="1"/>
        <v>0.85038535645472058</v>
      </c>
      <c r="CD50">
        <f t="shared" si="2"/>
        <v>155.3912635890313</v>
      </c>
      <c r="CE50">
        <v>301000</v>
      </c>
      <c r="CF50" s="1">
        <v>274386.39365894598</v>
      </c>
      <c r="CG50" s="1">
        <f>CE50-CF50</f>
        <v>26613.606341054023</v>
      </c>
      <c r="CH50" s="1">
        <f>ABS(CG50)</f>
        <v>26613.606341054023</v>
      </c>
      <c r="CI50">
        <f>IF(CG50&gt;0,1,0)</f>
        <v>1</v>
      </c>
      <c r="CJ50">
        <v>49</v>
      </c>
      <c r="CK50" s="1">
        <f t="shared" si="3"/>
        <v>0</v>
      </c>
    </row>
    <row r="51" spans="1:89" x14ac:dyDescent="0.25">
      <c r="A51">
        <v>974</v>
      </c>
      <c r="B51">
        <v>20</v>
      </c>
      <c r="C51" t="s">
        <v>195</v>
      </c>
      <c r="D51">
        <v>95</v>
      </c>
      <c r="E51">
        <v>11639</v>
      </c>
      <c r="F51" t="s">
        <v>83</v>
      </c>
      <c r="G51" t="s">
        <v>84</v>
      </c>
      <c r="H51" t="s">
        <v>85</v>
      </c>
      <c r="I51" t="s">
        <v>148</v>
      </c>
      <c r="J51" t="s">
        <v>87</v>
      </c>
      <c r="K51" t="s">
        <v>192</v>
      </c>
      <c r="L51" t="s">
        <v>89</v>
      </c>
      <c r="M51" t="s">
        <v>90</v>
      </c>
      <c r="N51">
        <v>7</v>
      </c>
      <c r="O51">
        <v>5</v>
      </c>
      <c r="P51" t="s">
        <v>91</v>
      </c>
      <c r="Q51" t="s">
        <v>92</v>
      </c>
      <c r="R51" t="s">
        <v>190</v>
      </c>
      <c r="S51" t="s">
        <v>191</v>
      </c>
      <c r="T51" t="s">
        <v>94</v>
      </c>
      <c r="U51">
        <v>0</v>
      </c>
      <c r="V51" t="s">
        <v>114</v>
      </c>
      <c r="W51" t="s">
        <v>95</v>
      </c>
      <c r="X51" t="s">
        <v>133</v>
      </c>
      <c r="Y51" t="s">
        <v>114</v>
      </c>
      <c r="Z51" t="s">
        <v>95</v>
      </c>
      <c r="AA51" t="s">
        <v>97</v>
      </c>
      <c r="AB51" t="s">
        <v>99</v>
      </c>
      <c r="AC51">
        <v>0</v>
      </c>
      <c r="AD51" t="s">
        <v>99</v>
      </c>
      <c r="AE51">
        <v>1428</v>
      </c>
      <c r="AF51" t="s">
        <v>100</v>
      </c>
      <c r="AG51" t="s">
        <v>101</v>
      </c>
      <c r="AH51" t="s">
        <v>102</v>
      </c>
      <c r="AI51" t="s">
        <v>103</v>
      </c>
      <c r="AJ51">
        <v>1428</v>
      </c>
      <c r="AK51">
        <v>0</v>
      </c>
      <c r="AL51">
        <v>1428</v>
      </c>
      <c r="AM51">
        <f t="shared" si="0"/>
        <v>0</v>
      </c>
      <c r="AN51">
        <v>0</v>
      </c>
      <c r="AO51">
        <v>0</v>
      </c>
      <c r="AP51">
        <v>2</v>
      </c>
      <c r="AQ51">
        <v>0</v>
      </c>
      <c r="AR51">
        <v>3</v>
      </c>
      <c r="AS51">
        <v>1</v>
      </c>
      <c r="AT51" t="s">
        <v>114</v>
      </c>
      <c r="AU51">
        <v>6</v>
      </c>
      <c r="AV51" t="s">
        <v>104</v>
      </c>
      <c r="AW51">
        <v>0</v>
      </c>
      <c r="AX51" t="s">
        <v>121</v>
      </c>
      <c r="AY51" t="s">
        <v>106</v>
      </c>
      <c r="AZ51" t="s">
        <v>136</v>
      </c>
      <c r="BA51">
        <v>2</v>
      </c>
      <c r="BB51">
        <v>480</v>
      </c>
      <c r="BC51" t="s">
        <v>95</v>
      </c>
      <c r="BD51" t="s">
        <v>95</v>
      </c>
      <c r="BE51" t="s">
        <v>102</v>
      </c>
      <c r="BF51">
        <v>0</v>
      </c>
      <c r="BG51">
        <v>120</v>
      </c>
      <c r="BH51">
        <v>0</v>
      </c>
      <c r="BI51">
        <v>0</v>
      </c>
      <c r="BJ51">
        <v>0</v>
      </c>
      <c r="BK51" t="s">
        <v>107</v>
      </c>
      <c r="BL51">
        <v>0</v>
      </c>
      <c r="BM51">
        <v>2008</v>
      </c>
      <c r="BN51" t="s">
        <v>171</v>
      </c>
      <c r="BO51" t="s">
        <v>172</v>
      </c>
      <c r="BP51">
        <v>0</v>
      </c>
      <c r="BQ51">
        <v>0</v>
      </c>
      <c r="BR51">
        <v>1</v>
      </c>
      <c r="BS51">
        <v>4</v>
      </c>
      <c r="BT51" t="s">
        <v>116</v>
      </c>
      <c r="BU51">
        <v>1</v>
      </c>
      <c r="BV51">
        <v>0</v>
      </c>
      <c r="BW51">
        <v>2</v>
      </c>
      <c r="BX51">
        <v>0</v>
      </c>
      <c r="BY51">
        <v>0</v>
      </c>
      <c r="BZ51">
        <v>1</v>
      </c>
      <c r="CA51">
        <v>1</v>
      </c>
      <c r="CB51">
        <v>0.11111111111111099</v>
      </c>
      <c r="CC51">
        <f t="shared" si="1"/>
        <v>0.87730904716900082</v>
      </c>
      <c r="CD51">
        <f t="shared" si="2"/>
        <v>127.06576491733162</v>
      </c>
      <c r="CE51">
        <v>182000</v>
      </c>
      <c r="CF51" s="1">
        <v>208594.55475065799</v>
      </c>
      <c r="CG51" s="1">
        <f>CE51-CF51</f>
        <v>-26594.55475065799</v>
      </c>
      <c r="CH51" s="1">
        <f>ABS(CG51)</f>
        <v>26594.55475065799</v>
      </c>
      <c r="CI51">
        <f>IF(CG51&gt;0,1,0)</f>
        <v>0</v>
      </c>
      <c r="CJ51">
        <v>50</v>
      </c>
      <c r="CK51" s="1">
        <f t="shared" si="3"/>
        <v>1</v>
      </c>
    </row>
    <row r="52" spans="1:89" x14ac:dyDescent="0.25">
      <c r="A52">
        <v>1049</v>
      </c>
      <c r="B52">
        <v>20</v>
      </c>
      <c r="C52" t="s">
        <v>82</v>
      </c>
      <c r="D52">
        <v>100</v>
      </c>
      <c r="E52">
        <v>21750</v>
      </c>
      <c r="F52" t="s">
        <v>83</v>
      </c>
      <c r="G52" t="s">
        <v>84</v>
      </c>
      <c r="H52" t="s">
        <v>85</v>
      </c>
      <c r="I52" t="s">
        <v>86</v>
      </c>
      <c r="J52" t="s">
        <v>87</v>
      </c>
      <c r="K52" t="s">
        <v>141</v>
      </c>
      <c r="L52" t="s">
        <v>89</v>
      </c>
      <c r="M52" t="s">
        <v>90</v>
      </c>
      <c r="N52">
        <v>5</v>
      </c>
      <c r="O52">
        <v>4</v>
      </c>
      <c r="P52" t="s">
        <v>125</v>
      </c>
      <c r="Q52" t="s">
        <v>92</v>
      </c>
      <c r="R52" t="s">
        <v>126</v>
      </c>
      <c r="S52" t="s">
        <v>126</v>
      </c>
      <c r="T52" t="s">
        <v>112</v>
      </c>
      <c r="U52">
        <v>75</v>
      </c>
      <c r="V52" t="s">
        <v>95</v>
      </c>
      <c r="W52" t="s">
        <v>105</v>
      </c>
      <c r="X52" t="s">
        <v>200</v>
      </c>
      <c r="Y52" t="s">
        <v>201</v>
      </c>
      <c r="Z52" t="s">
        <v>201</v>
      </c>
      <c r="AA52" t="s">
        <v>201</v>
      </c>
      <c r="AB52" t="s">
        <v>201</v>
      </c>
      <c r="AC52">
        <v>0</v>
      </c>
      <c r="AD52" t="s">
        <v>201</v>
      </c>
      <c r="AE52">
        <v>0</v>
      </c>
      <c r="AF52" t="s">
        <v>100</v>
      </c>
      <c r="AG52" t="s">
        <v>95</v>
      </c>
      <c r="AH52" t="s">
        <v>102</v>
      </c>
      <c r="AI52" t="s">
        <v>103</v>
      </c>
      <c r="AJ52">
        <v>1771</v>
      </c>
      <c r="AK52">
        <v>0</v>
      </c>
      <c r="AL52">
        <v>1771</v>
      </c>
      <c r="AM52">
        <f t="shared" si="0"/>
        <v>0</v>
      </c>
      <c r="AN52">
        <v>0</v>
      </c>
      <c r="AO52">
        <v>0</v>
      </c>
      <c r="AP52">
        <v>1</v>
      </c>
      <c r="AQ52">
        <v>0</v>
      </c>
      <c r="AR52">
        <v>3</v>
      </c>
      <c r="AS52">
        <v>1</v>
      </c>
      <c r="AT52" t="s">
        <v>95</v>
      </c>
      <c r="AU52">
        <v>9</v>
      </c>
      <c r="AV52" t="s">
        <v>139</v>
      </c>
      <c r="AW52">
        <v>1</v>
      </c>
      <c r="AX52" t="s">
        <v>95</v>
      </c>
      <c r="AY52" t="s">
        <v>106</v>
      </c>
      <c r="AZ52" t="s">
        <v>99</v>
      </c>
      <c r="BA52">
        <v>2</v>
      </c>
      <c r="BB52">
        <v>336</v>
      </c>
      <c r="BC52" t="s">
        <v>95</v>
      </c>
      <c r="BD52" t="s">
        <v>95</v>
      </c>
      <c r="BE52" t="s">
        <v>102</v>
      </c>
      <c r="BF52">
        <v>0</v>
      </c>
      <c r="BG52">
        <v>0</v>
      </c>
      <c r="BH52">
        <v>0</v>
      </c>
      <c r="BI52">
        <v>0</v>
      </c>
      <c r="BJ52">
        <v>0</v>
      </c>
      <c r="BK52" t="s">
        <v>115</v>
      </c>
      <c r="BL52">
        <v>0</v>
      </c>
      <c r="BM52">
        <v>2009</v>
      </c>
      <c r="BN52" t="s">
        <v>108</v>
      </c>
      <c r="BO52" t="s">
        <v>109</v>
      </c>
      <c r="BP52">
        <v>0</v>
      </c>
      <c r="BQ52">
        <v>0</v>
      </c>
      <c r="BR52">
        <v>1</v>
      </c>
      <c r="BS52">
        <v>4</v>
      </c>
      <c r="BT52" t="s">
        <v>116</v>
      </c>
      <c r="BU52">
        <v>49</v>
      </c>
      <c r="BV52">
        <v>3</v>
      </c>
      <c r="BW52">
        <v>1</v>
      </c>
      <c r="BX52">
        <v>-1</v>
      </c>
      <c r="BY52">
        <v>0</v>
      </c>
      <c r="BZ52">
        <v>1</v>
      </c>
      <c r="CA52">
        <v>-1</v>
      </c>
      <c r="CB52">
        <v>0</v>
      </c>
      <c r="CC52">
        <f t="shared" si="1"/>
        <v>0.91857471264367818</v>
      </c>
      <c r="CD52">
        <f t="shared" si="2"/>
        <v>105.74969808542542</v>
      </c>
      <c r="CE52">
        <v>115000</v>
      </c>
      <c r="CF52" s="1">
        <v>141341.24791817399</v>
      </c>
      <c r="CG52" s="1">
        <f>CE52-CF52</f>
        <v>-26341.247918173991</v>
      </c>
      <c r="CH52" s="1">
        <f>ABS(CG52)</f>
        <v>26341.247918173991</v>
      </c>
      <c r="CI52">
        <f>IF(CG52&gt;0,1,0)</f>
        <v>0</v>
      </c>
      <c r="CJ52">
        <v>51</v>
      </c>
      <c r="CK52" s="1">
        <f t="shared" si="3"/>
        <v>1</v>
      </c>
    </row>
    <row r="53" spans="1:89" x14ac:dyDescent="0.25">
      <c r="A53">
        <v>993</v>
      </c>
      <c r="B53">
        <v>60</v>
      </c>
      <c r="C53" t="s">
        <v>82</v>
      </c>
      <c r="D53">
        <v>80</v>
      </c>
      <c r="E53">
        <v>9760</v>
      </c>
      <c r="F53" t="s">
        <v>83</v>
      </c>
      <c r="G53" t="s">
        <v>84</v>
      </c>
      <c r="H53" t="s">
        <v>85</v>
      </c>
      <c r="I53" t="s">
        <v>86</v>
      </c>
      <c r="J53" t="s">
        <v>143</v>
      </c>
      <c r="K53" t="s">
        <v>88</v>
      </c>
      <c r="L53" t="s">
        <v>89</v>
      </c>
      <c r="M53" t="s">
        <v>90</v>
      </c>
      <c r="N53">
        <v>6</v>
      </c>
      <c r="O53">
        <v>8</v>
      </c>
      <c r="P53" t="s">
        <v>125</v>
      </c>
      <c r="Q53" t="s">
        <v>92</v>
      </c>
      <c r="R53" t="s">
        <v>149</v>
      </c>
      <c r="S53" t="s">
        <v>149</v>
      </c>
      <c r="T53" t="s">
        <v>112</v>
      </c>
      <c r="U53">
        <v>340</v>
      </c>
      <c r="V53" t="s">
        <v>95</v>
      </c>
      <c r="W53" t="s">
        <v>95</v>
      </c>
      <c r="X53" t="s">
        <v>96</v>
      </c>
      <c r="Y53" t="s">
        <v>95</v>
      </c>
      <c r="Z53" t="s">
        <v>95</v>
      </c>
      <c r="AA53" t="s">
        <v>114</v>
      </c>
      <c r="AB53" t="s">
        <v>98</v>
      </c>
      <c r="AC53">
        <v>536</v>
      </c>
      <c r="AD53" t="s">
        <v>128</v>
      </c>
      <c r="AE53">
        <v>822</v>
      </c>
      <c r="AF53" t="s">
        <v>100</v>
      </c>
      <c r="AG53" t="s">
        <v>114</v>
      </c>
      <c r="AH53" t="s">
        <v>102</v>
      </c>
      <c r="AI53" t="s">
        <v>103</v>
      </c>
      <c r="AJ53">
        <v>1020</v>
      </c>
      <c r="AK53">
        <v>0</v>
      </c>
      <c r="AL53">
        <v>1851</v>
      </c>
      <c r="AM53">
        <f t="shared" si="0"/>
        <v>0</v>
      </c>
      <c r="AN53">
        <v>0</v>
      </c>
      <c r="AO53">
        <v>0</v>
      </c>
      <c r="AP53">
        <v>2</v>
      </c>
      <c r="AQ53">
        <v>1</v>
      </c>
      <c r="AR53">
        <v>3</v>
      </c>
      <c r="AS53">
        <v>1</v>
      </c>
      <c r="AT53" t="s">
        <v>114</v>
      </c>
      <c r="AU53">
        <v>7</v>
      </c>
      <c r="AV53" t="s">
        <v>104</v>
      </c>
      <c r="AW53">
        <v>1</v>
      </c>
      <c r="AX53" t="s">
        <v>105</v>
      </c>
      <c r="AY53" t="s">
        <v>106</v>
      </c>
      <c r="AZ53" t="s">
        <v>140</v>
      </c>
      <c r="BA53">
        <v>2</v>
      </c>
      <c r="BB53">
        <v>440</v>
      </c>
      <c r="BC53" t="s">
        <v>95</v>
      </c>
      <c r="BD53" t="s">
        <v>95</v>
      </c>
      <c r="BE53" t="s">
        <v>102</v>
      </c>
      <c r="BF53">
        <v>239</v>
      </c>
      <c r="BG53">
        <v>42</v>
      </c>
      <c r="BH53">
        <v>0</v>
      </c>
      <c r="BI53">
        <v>0</v>
      </c>
      <c r="BJ53">
        <v>0</v>
      </c>
      <c r="BK53" t="s">
        <v>189</v>
      </c>
      <c r="BL53">
        <v>0</v>
      </c>
      <c r="BM53">
        <v>2007</v>
      </c>
      <c r="BN53" t="s">
        <v>108</v>
      </c>
      <c r="BO53" t="s">
        <v>109</v>
      </c>
      <c r="BP53">
        <v>0</v>
      </c>
      <c r="BQ53">
        <v>0</v>
      </c>
      <c r="BR53">
        <v>1</v>
      </c>
      <c r="BS53">
        <v>4</v>
      </c>
      <c r="BT53" t="s">
        <v>110</v>
      </c>
      <c r="BU53">
        <v>43</v>
      </c>
      <c r="BV53">
        <v>14</v>
      </c>
      <c r="BW53">
        <v>1</v>
      </c>
      <c r="BX53">
        <v>2</v>
      </c>
      <c r="BY53">
        <v>0.81470588235294095</v>
      </c>
      <c r="BZ53">
        <v>0.55105348460291703</v>
      </c>
      <c r="CA53">
        <v>0.20559610705596101</v>
      </c>
      <c r="CB53">
        <v>0</v>
      </c>
      <c r="CC53">
        <f t="shared" si="1"/>
        <v>0.89549180327868849</v>
      </c>
      <c r="CD53">
        <f t="shared" si="2"/>
        <v>128.45074947952304</v>
      </c>
      <c r="CE53">
        <v>187000</v>
      </c>
      <c r="CF53" s="1">
        <v>213238.96885146599</v>
      </c>
      <c r="CG53" s="1">
        <f>CE53-CF53</f>
        <v>-26238.968851465994</v>
      </c>
      <c r="CH53" s="1">
        <f>ABS(CG53)</f>
        <v>26238.968851465994</v>
      </c>
      <c r="CI53">
        <f>IF(CG53&gt;0,1,0)</f>
        <v>0</v>
      </c>
      <c r="CJ53">
        <v>52</v>
      </c>
      <c r="CK53" s="1">
        <f t="shared" si="3"/>
        <v>1</v>
      </c>
    </row>
    <row r="54" spans="1:89" x14ac:dyDescent="0.25">
      <c r="A54">
        <v>82</v>
      </c>
      <c r="B54">
        <v>120</v>
      </c>
      <c r="C54" t="s">
        <v>117</v>
      </c>
      <c r="D54">
        <v>32</v>
      </c>
      <c r="E54">
        <v>4500</v>
      </c>
      <c r="F54" t="s">
        <v>83</v>
      </c>
      <c r="G54" t="s">
        <v>84</v>
      </c>
      <c r="H54" t="s">
        <v>85</v>
      </c>
      <c r="I54" t="s">
        <v>131</v>
      </c>
      <c r="J54" t="s">
        <v>87</v>
      </c>
      <c r="K54" t="s">
        <v>141</v>
      </c>
      <c r="L54" t="s">
        <v>89</v>
      </c>
      <c r="M54" t="s">
        <v>174</v>
      </c>
      <c r="N54">
        <v>6</v>
      </c>
      <c r="O54">
        <v>5</v>
      </c>
      <c r="P54" t="s">
        <v>125</v>
      </c>
      <c r="Q54" t="s">
        <v>92</v>
      </c>
      <c r="R54" t="s">
        <v>93</v>
      </c>
      <c r="S54" t="s">
        <v>93</v>
      </c>
      <c r="T54" t="s">
        <v>112</v>
      </c>
      <c r="U54">
        <v>443</v>
      </c>
      <c r="V54" t="s">
        <v>95</v>
      </c>
      <c r="W54" t="s">
        <v>114</v>
      </c>
      <c r="X54" t="s">
        <v>133</v>
      </c>
      <c r="Y54" t="s">
        <v>101</v>
      </c>
      <c r="Z54" t="s">
        <v>114</v>
      </c>
      <c r="AA54" t="s">
        <v>97</v>
      </c>
      <c r="AB54" t="s">
        <v>135</v>
      </c>
      <c r="AC54">
        <v>1201</v>
      </c>
      <c r="AD54" t="s">
        <v>99</v>
      </c>
      <c r="AE54">
        <v>1237</v>
      </c>
      <c r="AF54" t="s">
        <v>100</v>
      </c>
      <c r="AG54" t="s">
        <v>101</v>
      </c>
      <c r="AH54" t="s">
        <v>102</v>
      </c>
      <c r="AI54" t="s">
        <v>103</v>
      </c>
      <c r="AJ54">
        <v>1337</v>
      </c>
      <c r="AK54">
        <v>0</v>
      </c>
      <c r="AL54">
        <v>1337</v>
      </c>
      <c r="AM54">
        <f t="shared" si="0"/>
        <v>0</v>
      </c>
      <c r="AN54">
        <v>1</v>
      </c>
      <c r="AO54">
        <v>0</v>
      </c>
      <c r="AP54">
        <v>2</v>
      </c>
      <c r="AQ54">
        <v>0</v>
      </c>
      <c r="AR54">
        <v>2</v>
      </c>
      <c r="AS54">
        <v>1</v>
      </c>
      <c r="AT54" t="s">
        <v>95</v>
      </c>
      <c r="AU54">
        <v>5</v>
      </c>
      <c r="AV54" t="s">
        <v>104</v>
      </c>
      <c r="AW54">
        <v>0</v>
      </c>
      <c r="AX54" t="s">
        <v>121</v>
      </c>
      <c r="AY54" t="s">
        <v>106</v>
      </c>
      <c r="AZ54" t="s">
        <v>136</v>
      </c>
      <c r="BA54">
        <v>2</v>
      </c>
      <c r="BB54">
        <v>405</v>
      </c>
      <c r="BC54" t="s">
        <v>95</v>
      </c>
      <c r="BD54" t="s">
        <v>95</v>
      </c>
      <c r="BE54" t="s">
        <v>102</v>
      </c>
      <c r="BF54">
        <v>0</v>
      </c>
      <c r="BG54">
        <v>199</v>
      </c>
      <c r="BH54">
        <v>0</v>
      </c>
      <c r="BI54">
        <v>0</v>
      </c>
      <c r="BJ54">
        <v>0</v>
      </c>
      <c r="BK54" t="s">
        <v>107</v>
      </c>
      <c r="BL54">
        <v>0</v>
      </c>
      <c r="BM54">
        <v>2006</v>
      </c>
      <c r="BN54" t="s">
        <v>108</v>
      </c>
      <c r="BO54" t="s">
        <v>109</v>
      </c>
      <c r="BP54">
        <v>0</v>
      </c>
      <c r="BQ54">
        <v>0</v>
      </c>
      <c r="BR54">
        <v>1</v>
      </c>
      <c r="BS54">
        <v>4</v>
      </c>
      <c r="BT54" t="s">
        <v>177</v>
      </c>
      <c r="BU54">
        <v>8</v>
      </c>
      <c r="BV54">
        <v>8</v>
      </c>
      <c r="BW54">
        <v>1</v>
      </c>
      <c r="BX54">
        <v>2</v>
      </c>
      <c r="BY54">
        <v>0</v>
      </c>
      <c r="BZ54">
        <v>1</v>
      </c>
      <c r="CA54">
        <v>2.91026677445432E-2</v>
      </c>
      <c r="CB54">
        <v>0.22222222222222199</v>
      </c>
      <c r="CC54">
        <f t="shared" si="1"/>
        <v>0.7028888888888889</v>
      </c>
      <c r="CD54">
        <f t="shared" si="2"/>
        <v>118.69798648382925</v>
      </c>
      <c r="CE54">
        <v>153500</v>
      </c>
      <c r="CF54" s="1">
        <v>179364.134901026</v>
      </c>
      <c r="CG54" s="1">
        <f>CE54-CF54</f>
        <v>-25864.134901026002</v>
      </c>
      <c r="CH54" s="1">
        <f>ABS(CG54)</f>
        <v>25864.134901026002</v>
      </c>
      <c r="CI54">
        <f>IF(CG54&gt;0,1,0)</f>
        <v>0</v>
      </c>
      <c r="CJ54">
        <v>53</v>
      </c>
      <c r="CK54" s="1">
        <f t="shared" si="3"/>
        <v>1</v>
      </c>
    </row>
    <row r="55" spans="1:89" x14ac:dyDescent="0.25">
      <c r="A55">
        <v>1128</v>
      </c>
      <c r="B55">
        <v>20</v>
      </c>
      <c r="C55" t="s">
        <v>82</v>
      </c>
      <c r="D55">
        <v>182</v>
      </c>
      <c r="E55">
        <v>14572</v>
      </c>
      <c r="F55" t="s">
        <v>83</v>
      </c>
      <c r="G55" t="s">
        <v>230</v>
      </c>
      <c r="H55" t="s">
        <v>85</v>
      </c>
      <c r="I55" t="s">
        <v>148</v>
      </c>
      <c r="J55" t="s">
        <v>87</v>
      </c>
      <c r="K55" t="s">
        <v>169</v>
      </c>
      <c r="L55" t="s">
        <v>89</v>
      </c>
      <c r="M55" t="s">
        <v>90</v>
      </c>
      <c r="N55">
        <v>7</v>
      </c>
      <c r="O55">
        <v>5</v>
      </c>
      <c r="P55" t="s">
        <v>125</v>
      </c>
      <c r="Q55" t="s">
        <v>92</v>
      </c>
      <c r="R55" t="s">
        <v>93</v>
      </c>
      <c r="S55" t="s">
        <v>93</v>
      </c>
      <c r="T55" t="s">
        <v>94</v>
      </c>
      <c r="U55">
        <v>0</v>
      </c>
      <c r="V55" t="s">
        <v>114</v>
      </c>
      <c r="W55" t="s">
        <v>95</v>
      </c>
      <c r="X55" t="s">
        <v>133</v>
      </c>
      <c r="Y55" t="s">
        <v>114</v>
      </c>
      <c r="Z55" t="s">
        <v>95</v>
      </c>
      <c r="AA55" t="s">
        <v>134</v>
      </c>
      <c r="AB55" t="s">
        <v>135</v>
      </c>
      <c r="AC55">
        <v>1300</v>
      </c>
      <c r="AD55" t="s">
        <v>99</v>
      </c>
      <c r="AE55">
        <v>1530</v>
      </c>
      <c r="AF55" t="s">
        <v>100</v>
      </c>
      <c r="AG55" t="s">
        <v>101</v>
      </c>
      <c r="AH55" t="s">
        <v>102</v>
      </c>
      <c r="AI55" t="s">
        <v>103</v>
      </c>
      <c r="AJ55">
        <v>1530</v>
      </c>
      <c r="AK55">
        <v>0</v>
      </c>
      <c r="AL55">
        <v>1530</v>
      </c>
      <c r="AM55">
        <f t="shared" si="0"/>
        <v>0</v>
      </c>
      <c r="AN55">
        <v>1</v>
      </c>
      <c r="AO55">
        <v>0</v>
      </c>
      <c r="AP55">
        <v>2</v>
      </c>
      <c r="AQ55">
        <v>0</v>
      </c>
      <c r="AR55">
        <v>3</v>
      </c>
      <c r="AS55">
        <v>1</v>
      </c>
      <c r="AT55" t="s">
        <v>114</v>
      </c>
      <c r="AU55">
        <v>7</v>
      </c>
      <c r="AV55" t="s">
        <v>104</v>
      </c>
      <c r="AW55">
        <v>1</v>
      </c>
      <c r="AX55" t="s">
        <v>114</v>
      </c>
      <c r="AY55" t="s">
        <v>106</v>
      </c>
      <c r="AZ55" t="s">
        <v>136</v>
      </c>
      <c r="BA55">
        <v>3</v>
      </c>
      <c r="BB55">
        <v>630</v>
      </c>
      <c r="BC55" t="s">
        <v>95</v>
      </c>
      <c r="BD55" t="s">
        <v>95</v>
      </c>
      <c r="BE55" t="s">
        <v>102</v>
      </c>
      <c r="BF55">
        <v>144</v>
      </c>
      <c r="BG55">
        <v>36</v>
      </c>
      <c r="BH55">
        <v>0</v>
      </c>
      <c r="BI55">
        <v>0</v>
      </c>
      <c r="BJ55">
        <v>0</v>
      </c>
      <c r="BK55" t="s">
        <v>107</v>
      </c>
      <c r="BL55">
        <v>0</v>
      </c>
      <c r="BM55">
        <v>2007</v>
      </c>
      <c r="BN55" t="s">
        <v>108</v>
      </c>
      <c r="BO55" t="s">
        <v>158</v>
      </c>
      <c r="BP55">
        <v>0</v>
      </c>
      <c r="BQ55">
        <v>0</v>
      </c>
      <c r="BR55">
        <v>1</v>
      </c>
      <c r="BS55">
        <v>4</v>
      </c>
      <c r="BT55" t="s">
        <v>116</v>
      </c>
      <c r="BU55">
        <v>3</v>
      </c>
      <c r="BV55">
        <v>3</v>
      </c>
      <c r="BW55">
        <v>1</v>
      </c>
      <c r="BX55">
        <v>2</v>
      </c>
      <c r="BY55">
        <v>0</v>
      </c>
      <c r="BZ55">
        <v>1</v>
      </c>
      <c r="CA55">
        <v>0.15032679738562099</v>
      </c>
      <c r="CB55">
        <v>0.11111111111111099</v>
      </c>
      <c r="CC55">
        <f t="shared" si="1"/>
        <v>0.89500411748558883</v>
      </c>
      <c r="CD55">
        <f t="shared" si="2"/>
        <v>146.32546254801329</v>
      </c>
      <c r="CE55">
        <v>259000</v>
      </c>
      <c r="CF55" s="1">
        <v>233557.55280104899</v>
      </c>
      <c r="CG55" s="1">
        <f>CE55-CF55</f>
        <v>25442.447198951006</v>
      </c>
      <c r="CH55" s="1">
        <f>ABS(CG55)</f>
        <v>25442.447198951006</v>
      </c>
      <c r="CI55">
        <f>IF(CG55&gt;0,1,0)</f>
        <v>1</v>
      </c>
      <c r="CJ55">
        <v>54</v>
      </c>
      <c r="CK55" s="1">
        <f t="shared" si="3"/>
        <v>1</v>
      </c>
    </row>
    <row r="56" spans="1:89" x14ac:dyDescent="0.25">
      <c r="A56">
        <v>1305</v>
      </c>
      <c r="B56">
        <v>160</v>
      </c>
      <c r="C56" t="s">
        <v>117</v>
      </c>
      <c r="D56">
        <v>32</v>
      </c>
      <c r="E56">
        <v>3363</v>
      </c>
      <c r="F56" t="s">
        <v>83</v>
      </c>
      <c r="G56" t="s">
        <v>84</v>
      </c>
      <c r="H56" t="s">
        <v>85</v>
      </c>
      <c r="I56" t="s">
        <v>86</v>
      </c>
      <c r="J56" t="s">
        <v>87</v>
      </c>
      <c r="K56" t="s">
        <v>173</v>
      </c>
      <c r="L56" t="s">
        <v>89</v>
      </c>
      <c r="M56" t="s">
        <v>174</v>
      </c>
      <c r="N56">
        <v>7</v>
      </c>
      <c r="O56">
        <v>5</v>
      </c>
      <c r="P56" t="s">
        <v>91</v>
      </c>
      <c r="Q56" t="s">
        <v>92</v>
      </c>
      <c r="R56" t="s">
        <v>93</v>
      </c>
      <c r="S56" t="s">
        <v>93</v>
      </c>
      <c r="T56" t="s">
        <v>180</v>
      </c>
      <c r="U56">
        <v>117</v>
      </c>
      <c r="V56" t="s">
        <v>114</v>
      </c>
      <c r="W56" t="s">
        <v>95</v>
      </c>
      <c r="X56" t="s">
        <v>133</v>
      </c>
      <c r="Y56" t="s">
        <v>114</v>
      </c>
      <c r="Z56" t="s">
        <v>95</v>
      </c>
      <c r="AA56" t="s">
        <v>97</v>
      </c>
      <c r="AB56" t="s">
        <v>99</v>
      </c>
      <c r="AC56">
        <v>0</v>
      </c>
      <c r="AD56" t="s">
        <v>99</v>
      </c>
      <c r="AE56">
        <v>976</v>
      </c>
      <c r="AF56" t="s">
        <v>100</v>
      </c>
      <c r="AG56" t="s">
        <v>101</v>
      </c>
      <c r="AH56" t="s">
        <v>102</v>
      </c>
      <c r="AI56" t="s">
        <v>103</v>
      </c>
      <c r="AJ56">
        <v>976</v>
      </c>
      <c r="AK56">
        <v>0</v>
      </c>
      <c r="AL56">
        <v>1708</v>
      </c>
      <c r="AM56">
        <f t="shared" si="0"/>
        <v>0</v>
      </c>
      <c r="AN56">
        <v>0</v>
      </c>
      <c r="AO56">
        <v>0</v>
      </c>
      <c r="AP56">
        <v>2</v>
      </c>
      <c r="AQ56">
        <v>0</v>
      </c>
      <c r="AR56">
        <v>3</v>
      </c>
      <c r="AS56">
        <v>1</v>
      </c>
      <c r="AT56" t="s">
        <v>114</v>
      </c>
      <c r="AU56">
        <v>7</v>
      </c>
      <c r="AV56" t="s">
        <v>194</v>
      </c>
      <c r="AW56">
        <v>0</v>
      </c>
      <c r="AX56" t="s">
        <v>121</v>
      </c>
      <c r="AY56" t="s">
        <v>122</v>
      </c>
      <c r="AZ56" t="s">
        <v>99</v>
      </c>
      <c r="BA56">
        <v>2</v>
      </c>
      <c r="BB56">
        <v>380</v>
      </c>
      <c r="BC56" t="s">
        <v>95</v>
      </c>
      <c r="BD56" t="s">
        <v>95</v>
      </c>
      <c r="BE56" t="s">
        <v>102</v>
      </c>
      <c r="BF56">
        <v>0</v>
      </c>
      <c r="BG56">
        <v>40</v>
      </c>
      <c r="BH56">
        <v>0</v>
      </c>
      <c r="BI56">
        <v>0</v>
      </c>
      <c r="BJ56">
        <v>0</v>
      </c>
      <c r="BK56" t="s">
        <v>107</v>
      </c>
      <c r="BL56">
        <v>0</v>
      </c>
      <c r="BM56">
        <v>2006</v>
      </c>
      <c r="BN56" t="s">
        <v>108</v>
      </c>
      <c r="BO56" t="s">
        <v>109</v>
      </c>
      <c r="BP56">
        <v>0</v>
      </c>
      <c r="BQ56">
        <v>0</v>
      </c>
      <c r="BR56">
        <v>1</v>
      </c>
      <c r="BS56">
        <v>4</v>
      </c>
      <c r="BT56" t="s">
        <v>129</v>
      </c>
      <c r="BU56">
        <v>2</v>
      </c>
      <c r="BV56">
        <v>2</v>
      </c>
      <c r="BW56">
        <v>1</v>
      </c>
      <c r="BX56">
        <v>0</v>
      </c>
      <c r="BY56">
        <v>0.75</v>
      </c>
      <c r="BZ56">
        <v>0.57142857142857095</v>
      </c>
      <c r="CA56">
        <v>1</v>
      </c>
      <c r="CB56">
        <v>0.11111111111111099</v>
      </c>
      <c r="CC56">
        <f t="shared" si="1"/>
        <v>0.70978293190603625</v>
      </c>
      <c r="CD56">
        <f t="shared" si="2"/>
        <v>111.0650306834323</v>
      </c>
      <c r="CE56">
        <v>130000</v>
      </c>
      <c r="CF56" s="1">
        <v>155371.37043390001</v>
      </c>
      <c r="CG56" s="1">
        <f>CE56-CF56</f>
        <v>-25371.370433900011</v>
      </c>
      <c r="CH56" s="1">
        <f>ABS(CG56)</f>
        <v>25371.370433900011</v>
      </c>
      <c r="CI56">
        <f>IF(CG56&gt;0,1,0)</f>
        <v>0</v>
      </c>
      <c r="CJ56">
        <v>55</v>
      </c>
      <c r="CK56" s="1">
        <f t="shared" si="3"/>
        <v>1</v>
      </c>
    </row>
    <row r="57" spans="1:89" x14ac:dyDescent="0.25">
      <c r="A57">
        <v>920</v>
      </c>
      <c r="B57">
        <v>20</v>
      </c>
      <c r="C57" t="s">
        <v>82</v>
      </c>
      <c r="D57">
        <v>87</v>
      </c>
      <c r="E57">
        <v>11029</v>
      </c>
      <c r="F57" t="s">
        <v>83</v>
      </c>
      <c r="G57" t="s">
        <v>111</v>
      </c>
      <c r="H57" t="s">
        <v>85</v>
      </c>
      <c r="I57" t="s">
        <v>148</v>
      </c>
      <c r="J57" t="s">
        <v>87</v>
      </c>
      <c r="K57" t="s">
        <v>88</v>
      </c>
      <c r="L57" t="s">
        <v>89</v>
      </c>
      <c r="M57" t="s">
        <v>90</v>
      </c>
      <c r="N57">
        <v>6</v>
      </c>
      <c r="O57">
        <v>8</v>
      </c>
      <c r="P57" t="s">
        <v>125</v>
      </c>
      <c r="Q57" t="s">
        <v>92</v>
      </c>
      <c r="R57" t="s">
        <v>144</v>
      </c>
      <c r="S57" t="s">
        <v>144</v>
      </c>
      <c r="T57" t="s">
        <v>94</v>
      </c>
      <c r="U57">
        <v>0</v>
      </c>
      <c r="V57" t="s">
        <v>101</v>
      </c>
      <c r="W57" t="s">
        <v>95</v>
      </c>
      <c r="X57" t="s">
        <v>96</v>
      </c>
      <c r="Y57" t="s">
        <v>114</v>
      </c>
      <c r="Z57" t="s">
        <v>95</v>
      </c>
      <c r="AA57" t="s">
        <v>97</v>
      </c>
      <c r="AB57" t="s">
        <v>127</v>
      </c>
      <c r="AC57">
        <v>528</v>
      </c>
      <c r="AD57" t="s">
        <v>98</v>
      </c>
      <c r="AE57">
        <v>1184</v>
      </c>
      <c r="AF57" t="s">
        <v>100</v>
      </c>
      <c r="AG57" t="s">
        <v>101</v>
      </c>
      <c r="AH57" t="s">
        <v>102</v>
      </c>
      <c r="AI57" t="s">
        <v>103</v>
      </c>
      <c r="AJ57">
        <v>1414</v>
      </c>
      <c r="AK57">
        <v>0</v>
      </c>
      <c r="AL57">
        <v>1414</v>
      </c>
      <c r="AM57">
        <f t="shared" si="0"/>
        <v>0</v>
      </c>
      <c r="AN57">
        <v>1</v>
      </c>
      <c r="AO57">
        <v>0</v>
      </c>
      <c r="AP57">
        <v>1</v>
      </c>
      <c r="AQ57">
        <v>0</v>
      </c>
      <c r="AR57">
        <v>3</v>
      </c>
      <c r="AS57">
        <v>1</v>
      </c>
      <c r="AT57" t="s">
        <v>95</v>
      </c>
      <c r="AU57">
        <v>6</v>
      </c>
      <c r="AV57" t="s">
        <v>139</v>
      </c>
      <c r="AW57">
        <v>1</v>
      </c>
      <c r="AX57" t="s">
        <v>95</v>
      </c>
      <c r="AY57" t="s">
        <v>106</v>
      </c>
      <c r="AZ57" t="s">
        <v>99</v>
      </c>
      <c r="BA57">
        <v>2</v>
      </c>
      <c r="BB57">
        <v>601</v>
      </c>
      <c r="BC57" t="s">
        <v>95</v>
      </c>
      <c r="BD57" t="s">
        <v>95</v>
      </c>
      <c r="BE57" t="s">
        <v>102</v>
      </c>
      <c r="BF57">
        <v>0</v>
      </c>
      <c r="BG57">
        <v>51</v>
      </c>
      <c r="BH57">
        <v>0</v>
      </c>
      <c r="BI57">
        <v>0</v>
      </c>
      <c r="BJ57">
        <v>190</v>
      </c>
      <c r="BK57" t="s">
        <v>107</v>
      </c>
      <c r="BL57">
        <v>0</v>
      </c>
      <c r="BM57">
        <v>2008</v>
      </c>
      <c r="BN57" t="s">
        <v>108</v>
      </c>
      <c r="BO57" t="s">
        <v>109</v>
      </c>
      <c r="BP57">
        <v>0</v>
      </c>
      <c r="BQ57">
        <v>0</v>
      </c>
      <c r="BR57">
        <v>1</v>
      </c>
      <c r="BS57">
        <v>4</v>
      </c>
      <c r="BT57" t="s">
        <v>129</v>
      </c>
      <c r="BU57">
        <v>50</v>
      </c>
      <c r="BV57">
        <v>6</v>
      </c>
      <c r="BW57">
        <v>1</v>
      </c>
      <c r="BX57">
        <v>2</v>
      </c>
      <c r="BY57">
        <v>0</v>
      </c>
      <c r="BZ57">
        <v>1</v>
      </c>
      <c r="CA57">
        <v>0.20692567567567599</v>
      </c>
      <c r="CB57">
        <v>0.22222222222222199</v>
      </c>
      <c r="CC57">
        <f t="shared" si="1"/>
        <v>0.87179254692175179</v>
      </c>
      <c r="CD57">
        <f t="shared" si="2"/>
        <v>125.51565127394434</v>
      </c>
      <c r="CE57">
        <v>176500</v>
      </c>
      <c r="CF57" s="1">
        <v>201798.98198100901</v>
      </c>
      <c r="CG57" s="1">
        <f>CE57-CF57</f>
        <v>-25298.981981009012</v>
      </c>
      <c r="CH57" s="1">
        <f>ABS(CG57)</f>
        <v>25298.981981009012</v>
      </c>
      <c r="CI57">
        <f>IF(CG57&gt;0,1,0)</f>
        <v>0</v>
      </c>
      <c r="CJ57">
        <v>56</v>
      </c>
      <c r="CK57" s="1">
        <f t="shared" si="3"/>
        <v>1</v>
      </c>
    </row>
    <row r="58" spans="1:89" x14ac:dyDescent="0.25">
      <c r="A58">
        <v>525</v>
      </c>
      <c r="B58">
        <v>60</v>
      </c>
      <c r="C58" t="s">
        <v>82</v>
      </c>
      <c r="D58">
        <v>95</v>
      </c>
      <c r="E58">
        <v>11787</v>
      </c>
      <c r="F58" t="s">
        <v>83</v>
      </c>
      <c r="G58" t="s">
        <v>111</v>
      </c>
      <c r="H58" t="s">
        <v>85</v>
      </c>
      <c r="I58" t="s">
        <v>86</v>
      </c>
      <c r="J58" t="s">
        <v>87</v>
      </c>
      <c r="K58" t="s">
        <v>159</v>
      </c>
      <c r="L58" t="s">
        <v>89</v>
      </c>
      <c r="M58" t="s">
        <v>90</v>
      </c>
      <c r="N58">
        <v>7</v>
      </c>
      <c r="O58">
        <v>5</v>
      </c>
      <c r="P58" t="s">
        <v>91</v>
      </c>
      <c r="Q58" t="s">
        <v>92</v>
      </c>
      <c r="R58" t="s">
        <v>93</v>
      </c>
      <c r="S58" t="s">
        <v>93</v>
      </c>
      <c r="T58" t="s">
        <v>112</v>
      </c>
      <c r="U58">
        <v>594</v>
      </c>
      <c r="V58" t="s">
        <v>114</v>
      </c>
      <c r="W58" t="s">
        <v>95</v>
      </c>
      <c r="X58" t="s">
        <v>133</v>
      </c>
      <c r="Y58" t="s">
        <v>114</v>
      </c>
      <c r="Z58" t="s">
        <v>95</v>
      </c>
      <c r="AA58" t="s">
        <v>97</v>
      </c>
      <c r="AB58" t="s">
        <v>135</v>
      </c>
      <c r="AC58">
        <v>719</v>
      </c>
      <c r="AD58" t="s">
        <v>99</v>
      </c>
      <c r="AE58">
        <v>1379</v>
      </c>
      <c r="AF58" t="s">
        <v>100</v>
      </c>
      <c r="AG58" t="s">
        <v>101</v>
      </c>
      <c r="AH58" t="s">
        <v>102</v>
      </c>
      <c r="AI58" t="s">
        <v>103</v>
      </c>
      <c r="AJ58">
        <v>1383</v>
      </c>
      <c r="AK58">
        <v>0</v>
      </c>
      <c r="AL58">
        <v>2398</v>
      </c>
      <c r="AM58">
        <f t="shared" si="0"/>
        <v>1</v>
      </c>
      <c r="AN58">
        <v>1</v>
      </c>
      <c r="AO58">
        <v>0</v>
      </c>
      <c r="AP58">
        <v>2</v>
      </c>
      <c r="AQ58">
        <v>1</v>
      </c>
      <c r="AR58">
        <v>3</v>
      </c>
      <c r="AS58">
        <v>1</v>
      </c>
      <c r="AT58" t="s">
        <v>114</v>
      </c>
      <c r="AU58">
        <v>8</v>
      </c>
      <c r="AV58" t="s">
        <v>104</v>
      </c>
      <c r="AW58">
        <v>1</v>
      </c>
      <c r="AX58" t="s">
        <v>95</v>
      </c>
      <c r="AY58" t="s">
        <v>106</v>
      </c>
      <c r="AZ58" t="s">
        <v>136</v>
      </c>
      <c r="BA58">
        <v>3</v>
      </c>
      <c r="BB58">
        <v>834</v>
      </c>
      <c r="BC58" t="s">
        <v>95</v>
      </c>
      <c r="BD58" t="s">
        <v>95</v>
      </c>
      <c r="BE58" t="s">
        <v>102</v>
      </c>
      <c r="BF58">
        <v>239</v>
      </c>
      <c r="BG58">
        <v>60</v>
      </c>
      <c r="BH58">
        <v>0</v>
      </c>
      <c r="BI58">
        <v>0</v>
      </c>
      <c r="BJ58">
        <v>0</v>
      </c>
      <c r="BK58" t="s">
        <v>107</v>
      </c>
      <c r="BL58">
        <v>0</v>
      </c>
      <c r="BM58">
        <v>2007</v>
      </c>
      <c r="BN58" t="s">
        <v>108</v>
      </c>
      <c r="BO58" t="s">
        <v>109</v>
      </c>
      <c r="BP58">
        <v>0</v>
      </c>
      <c r="BQ58">
        <v>0</v>
      </c>
      <c r="BR58">
        <v>1</v>
      </c>
      <c r="BS58">
        <v>4</v>
      </c>
      <c r="BT58" t="s">
        <v>110</v>
      </c>
      <c r="BU58">
        <v>11</v>
      </c>
      <c r="BV58">
        <v>10</v>
      </c>
      <c r="BW58">
        <v>1</v>
      </c>
      <c r="BX58">
        <v>2</v>
      </c>
      <c r="BY58">
        <v>0.73391178597252305</v>
      </c>
      <c r="BZ58">
        <v>0.57673060884070104</v>
      </c>
      <c r="CA58">
        <v>0.47860768672951398</v>
      </c>
      <c r="CB58">
        <v>0.11111111111111099</v>
      </c>
      <c r="CC58">
        <f t="shared" si="1"/>
        <v>0.88266734538050395</v>
      </c>
      <c r="CD58">
        <f t="shared" si="2"/>
        <v>158.39349570758034</v>
      </c>
      <c r="CE58">
        <v>315750</v>
      </c>
      <c r="CF58" s="1">
        <v>290699.50682250399</v>
      </c>
      <c r="CG58" s="1">
        <f>CE58-CF58</f>
        <v>25050.493177496013</v>
      </c>
      <c r="CH58" s="1">
        <f>ABS(CG58)</f>
        <v>25050.493177496013</v>
      </c>
      <c r="CI58">
        <f>IF(CG58&gt;0,1,0)</f>
        <v>1</v>
      </c>
      <c r="CJ58">
        <v>57</v>
      </c>
      <c r="CK58" s="1">
        <f t="shared" si="3"/>
        <v>1</v>
      </c>
    </row>
    <row r="59" spans="1:89" x14ac:dyDescent="0.25">
      <c r="A59">
        <v>914</v>
      </c>
      <c r="B59">
        <v>90</v>
      </c>
      <c r="C59" t="s">
        <v>197</v>
      </c>
      <c r="D59">
        <v>82</v>
      </c>
      <c r="E59">
        <v>6270</v>
      </c>
      <c r="F59" t="s">
        <v>83</v>
      </c>
      <c r="G59" t="s">
        <v>84</v>
      </c>
      <c r="H59" t="s">
        <v>146</v>
      </c>
      <c r="I59" t="s">
        <v>86</v>
      </c>
      <c r="J59" t="s">
        <v>87</v>
      </c>
      <c r="K59" t="s">
        <v>225</v>
      </c>
      <c r="L59" t="s">
        <v>89</v>
      </c>
      <c r="M59" t="s">
        <v>179</v>
      </c>
      <c r="N59">
        <v>5</v>
      </c>
      <c r="O59">
        <v>6</v>
      </c>
      <c r="P59" t="s">
        <v>91</v>
      </c>
      <c r="Q59" t="s">
        <v>92</v>
      </c>
      <c r="R59" t="s">
        <v>144</v>
      </c>
      <c r="S59" t="s">
        <v>144</v>
      </c>
      <c r="T59" t="s">
        <v>94</v>
      </c>
      <c r="U59">
        <v>0</v>
      </c>
      <c r="V59" t="s">
        <v>95</v>
      </c>
      <c r="W59" t="s">
        <v>95</v>
      </c>
      <c r="X59" t="s">
        <v>96</v>
      </c>
      <c r="Y59" t="s">
        <v>95</v>
      </c>
      <c r="Z59" t="s">
        <v>95</v>
      </c>
      <c r="AA59" t="s">
        <v>97</v>
      </c>
      <c r="AB59" t="s">
        <v>98</v>
      </c>
      <c r="AC59">
        <v>284</v>
      </c>
      <c r="AD59" t="s">
        <v>99</v>
      </c>
      <c r="AE59">
        <v>1001</v>
      </c>
      <c r="AF59" t="s">
        <v>100</v>
      </c>
      <c r="AG59" t="s">
        <v>95</v>
      </c>
      <c r="AH59" t="s">
        <v>120</v>
      </c>
      <c r="AI59" t="s">
        <v>113</v>
      </c>
      <c r="AJ59">
        <v>1001</v>
      </c>
      <c r="AK59">
        <v>0</v>
      </c>
      <c r="AL59">
        <v>2002</v>
      </c>
      <c r="AM59">
        <f t="shared" si="0"/>
        <v>1</v>
      </c>
      <c r="AN59">
        <v>0</v>
      </c>
      <c r="AO59">
        <v>0</v>
      </c>
      <c r="AP59">
        <v>2</v>
      </c>
      <c r="AQ59">
        <v>0</v>
      </c>
      <c r="AR59">
        <v>4</v>
      </c>
      <c r="AS59">
        <v>2</v>
      </c>
      <c r="AT59" t="s">
        <v>95</v>
      </c>
      <c r="AU59">
        <v>8</v>
      </c>
      <c r="AV59" t="s">
        <v>104</v>
      </c>
      <c r="AW59">
        <v>0</v>
      </c>
      <c r="AX59" t="s">
        <v>121</v>
      </c>
      <c r="AY59" t="s">
        <v>215</v>
      </c>
      <c r="AZ59" t="s">
        <v>99</v>
      </c>
      <c r="BA59">
        <v>3</v>
      </c>
      <c r="BB59">
        <v>871</v>
      </c>
      <c r="BC59" t="s">
        <v>95</v>
      </c>
      <c r="BD59" t="s">
        <v>95</v>
      </c>
      <c r="BE59" t="s">
        <v>102</v>
      </c>
      <c r="BF59">
        <v>0</v>
      </c>
      <c r="BG59">
        <v>0</v>
      </c>
      <c r="BH59">
        <v>0</v>
      </c>
      <c r="BI59">
        <v>0</v>
      </c>
      <c r="BJ59">
        <v>0</v>
      </c>
      <c r="BK59" t="s">
        <v>107</v>
      </c>
      <c r="BL59">
        <v>0</v>
      </c>
      <c r="BM59">
        <v>2007</v>
      </c>
      <c r="BN59" t="s">
        <v>108</v>
      </c>
      <c r="BO59" t="s">
        <v>109</v>
      </c>
      <c r="BP59">
        <v>0</v>
      </c>
      <c r="BQ59">
        <v>0</v>
      </c>
      <c r="BR59">
        <v>1</v>
      </c>
      <c r="BS59">
        <v>1</v>
      </c>
      <c r="BT59" t="s">
        <v>110</v>
      </c>
      <c r="BU59">
        <v>58</v>
      </c>
      <c r="BV59">
        <v>57</v>
      </c>
      <c r="BW59">
        <v>1</v>
      </c>
      <c r="BX59">
        <v>2</v>
      </c>
      <c r="BY59">
        <v>1</v>
      </c>
      <c r="BZ59">
        <v>0.5</v>
      </c>
      <c r="CA59">
        <v>0.71628371628371601</v>
      </c>
      <c r="CB59">
        <v>0</v>
      </c>
      <c r="CC59">
        <f t="shared" si="1"/>
        <v>0.8403508771929824</v>
      </c>
      <c r="CD59">
        <f t="shared" si="2"/>
        <v>116.02383087230226</v>
      </c>
      <c r="CE59">
        <v>145000</v>
      </c>
      <c r="CF59" s="1">
        <v>169705.742169195</v>
      </c>
      <c r="CG59" s="1">
        <f>CE59-CF59</f>
        <v>-24705.742169195</v>
      </c>
      <c r="CH59" s="1">
        <f>ABS(CG59)</f>
        <v>24705.742169195</v>
      </c>
      <c r="CI59">
        <f>IF(CG59&gt;0,1,0)</f>
        <v>0</v>
      </c>
      <c r="CJ59">
        <v>58</v>
      </c>
      <c r="CK59" s="1">
        <f t="shared" si="3"/>
        <v>1</v>
      </c>
    </row>
    <row r="60" spans="1:89" x14ac:dyDescent="0.25">
      <c r="A60">
        <v>1191</v>
      </c>
      <c r="B60">
        <v>190</v>
      </c>
      <c r="C60" t="s">
        <v>82</v>
      </c>
      <c r="D60">
        <v>69</v>
      </c>
      <c r="E60">
        <v>32463</v>
      </c>
      <c r="F60" t="s">
        <v>83</v>
      </c>
      <c r="G60" t="s">
        <v>84</v>
      </c>
      <c r="H60" t="s">
        <v>160</v>
      </c>
      <c r="I60" t="s">
        <v>86</v>
      </c>
      <c r="J60" t="s">
        <v>143</v>
      </c>
      <c r="K60" t="s">
        <v>141</v>
      </c>
      <c r="L60" t="s">
        <v>89</v>
      </c>
      <c r="M60" t="s">
        <v>202</v>
      </c>
      <c r="N60">
        <v>4</v>
      </c>
      <c r="O60">
        <v>4</v>
      </c>
      <c r="P60" t="s">
        <v>91</v>
      </c>
      <c r="Q60" t="s">
        <v>92</v>
      </c>
      <c r="R60" t="s">
        <v>144</v>
      </c>
      <c r="S60" t="s">
        <v>144</v>
      </c>
      <c r="T60" t="s">
        <v>180</v>
      </c>
      <c r="U60">
        <v>149</v>
      </c>
      <c r="V60" t="s">
        <v>95</v>
      </c>
      <c r="W60" t="s">
        <v>114</v>
      </c>
      <c r="X60" t="s">
        <v>96</v>
      </c>
      <c r="Y60" t="s">
        <v>95</v>
      </c>
      <c r="Z60" t="s">
        <v>95</v>
      </c>
      <c r="AA60" t="s">
        <v>134</v>
      </c>
      <c r="AB60" t="s">
        <v>98</v>
      </c>
      <c r="AC60">
        <v>1159</v>
      </c>
      <c r="AD60" t="s">
        <v>99</v>
      </c>
      <c r="AE60">
        <v>1249</v>
      </c>
      <c r="AF60" t="s">
        <v>100</v>
      </c>
      <c r="AG60" t="s">
        <v>101</v>
      </c>
      <c r="AH60" t="s">
        <v>102</v>
      </c>
      <c r="AI60" t="s">
        <v>103</v>
      </c>
      <c r="AJ60">
        <v>1622</v>
      </c>
      <c r="AK60">
        <v>0</v>
      </c>
      <c r="AL60">
        <v>1622</v>
      </c>
      <c r="AM60">
        <f t="shared" si="0"/>
        <v>0</v>
      </c>
      <c r="AN60">
        <v>1</v>
      </c>
      <c r="AO60">
        <v>0</v>
      </c>
      <c r="AP60">
        <v>1</v>
      </c>
      <c r="AQ60">
        <v>0</v>
      </c>
      <c r="AR60">
        <v>3</v>
      </c>
      <c r="AS60">
        <v>1</v>
      </c>
      <c r="AT60" t="s">
        <v>95</v>
      </c>
      <c r="AU60">
        <v>7</v>
      </c>
      <c r="AV60" t="s">
        <v>104</v>
      </c>
      <c r="AW60">
        <v>1</v>
      </c>
      <c r="AX60" t="s">
        <v>95</v>
      </c>
      <c r="AY60" t="s">
        <v>215</v>
      </c>
      <c r="AZ60" t="s">
        <v>136</v>
      </c>
      <c r="BA60">
        <v>4</v>
      </c>
      <c r="BB60">
        <v>1356</v>
      </c>
      <c r="BC60" t="s">
        <v>95</v>
      </c>
      <c r="BD60" t="s">
        <v>95</v>
      </c>
      <c r="BE60" t="s">
        <v>102</v>
      </c>
      <c r="BF60">
        <v>439</v>
      </c>
      <c r="BG60">
        <v>0</v>
      </c>
      <c r="BH60">
        <v>0</v>
      </c>
      <c r="BI60">
        <v>0</v>
      </c>
      <c r="BJ60">
        <v>0</v>
      </c>
      <c r="BK60" t="s">
        <v>107</v>
      </c>
      <c r="BL60">
        <v>0</v>
      </c>
      <c r="BM60">
        <v>2007</v>
      </c>
      <c r="BN60" t="s">
        <v>108</v>
      </c>
      <c r="BO60" t="s">
        <v>109</v>
      </c>
      <c r="BP60">
        <v>0</v>
      </c>
      <c r="BQ60">
        <v>0</v>
      </c>
      <c r="BR60">
        <v>1</v>
      </c>
      <c r="BS60">
        <v>3</v>
      </c>
      <c r="BT60" t="s">
        <v>177</v>
      </c>
      <c r="BU60">
        <v>46</v>
      </c>
      <c r="BV60">
        <v>32</v>
      </c>
      <c r="BW60">
        <v>1</v>
      </c>
      <c r="BX60">
        <v>2</v>
      </c>
      <c r="BY60">
        <v>0</v>
      </c>
      <c r="BZ60">
        <v>1</v>
      </c>
      <c r="CA60">
        <v>7.2057646116893498E-2</v>
      </c>
      <c r="CB60">
        <v>0.11111111111111099</v>
      </c>
      <c r="CC60">
        <f t="shared" si="1"/>
        <v>0.95003542494532234</v>
      </c>
      <c r="CD60">
        <f t="shared" si="2"/>
        <v>123.06192738595901</v>
      </c>
      <c r="CE60">
        <v>168000</v>
      </c>
      <c r="CF60" s="1">
        <v>192222.540607748</v>
      </c>
      <c r="CG60" s="1">
        <f>CE60-CF60</f>
        <v>-24222.540607748</v>
      </c>
      <c r="CH60" s="1">
        <f>ABS(CG60)</f>
        <v>24222.540607748</v>
      </c>
      <c r="CI60">
        <f>IF(CG60&gt;0,1,0)</f>
        <v>0</v>
      </c>
      <c r="CJ60">
        <v>59</v>
      </c>
      <c r="CK60" s="1">
        <f t="shared" si="3"/>
        <v>1</v>
      </c>
    </row>
    <row r="61" spans="1:89" x14ac:dyDescent="0.25">
      <c r="A61">
        <v>590</v>
      </c>
      <c r="B61">
        <v>40</v>
      </c>
      <c r="C61" t="s">
        <v>117</v>
      </c>
      <c r="D61">
        <v>50</v>
      </c>
      <c r="E61">
        <v>9100</v>
      </c>
      <c r="F61" t="s">
        <v>83</v>
      </c>
      <c r="G61" t="s">
        <v>84</v>
      </c>
      <c r="H61" t="s">
        <v>85</v>
      </c>
      <c r="I61" t="s">
        <v>86</v>
      </c>
      <c r="J61" t="s">
        <v>87</v>
      </c>
      <c r="K61" t="s">
        <v>185</v>
      </c>
      <c r="L61" t="s">
        <v>188</v>
      </c>
      <c r="M61" t="s">
        <v>90</v>
      </c>
      <c r="N61">
        <v>5</v>
      </c>
      <c r="O61">
        <v>6</v>
      </c>
      <c r="P61" t="s">
        <v>91</v>
      </c>
      <c r="Q61" t="s">
        <v>92</v>
      </c>
      <c r="R61" t="s">
        <v>93</v>
      </c>
      <c r="S61" t="s">
        <v>93</v>
      </c>
      <c r="T61" t="s">
        <v>94</v>
      </c>
      <c r="U61">
        <v>0</v>
      </c>
      <c r="V61" t="s">
        <v>95</v>
      </c>
      <c r="W61" t="s">
        <v>95</v>
      </c>
      <c r="X61" t="s">
        <v>153</v>
      </c>
      <c r="Y61" t="s">
        <v>95</v>
      </c>
      <c r="Z61" t="s">
        <v>95</v>
      </c>
      <c r="AA61" t="s">
        <v>97</v>
      </c>
      <c r="AB61" t="s">
        <v>99</v>
      </c>
      <c r="AC61">
        <v>0</v>
      </c>
      <c r="AD61" t="s">
        <v>99</v>
      </c>
      <c r="AE61">
        <v>742</v>
      </c>
      <c r="AF61" t="s">
        <v>100</v>
      </c>
      <c r="AG61" t="s">
        <v>95</v>
      </c>
      <c r="AH61" t="s">
        <v>102</v>
      </c>
      <c r="AI61" t="s">
        <v>113</v>
      </c>
      <c r="AJ61">
        <v>779</v>
      </c>
      <c r="AK61">
        <v>156</v>
      </c>
      <c r="AL61">
        <v>935</v>
      </c>
      <c r="AM61">
        <f t="shared" si="0"/>
        <v>0</v>
      </c>
      <c r="AN61">
        <v>0</v>
      </c>
      <c r="AO61">
        <v>0</v>
      </c>
      <c r="AP61">
        <v>1</v>
      </c>
      <c r="AQ61">
        <v>0</v>
      </c>
      <c r="AR61">
        <v>2</v>
      </c>
      <c r="AS61">
        <v>1</v>
      </c>
      <c r="AT61" t="s">
        <v>95</v>
      </c>
      <c r="AU61">
        <v>4</v>
      </c>
      <c r="AV61" t="s">
        <v>104</v>
      </c>
      <c r="AW61">
        <v>0</v>
      </c>
      <c r="AX61" t="s">
        <v>121</v>
      </c>
      <c r="AY61" t="s">
        <v>122</v>
      </c>
      <c r="AZ61" t="s">
        <v>99</v>
      </c>
      <c r="BA61">
        <v>1</v>
      </c>
      <c r="BB61">
        <v>308</v>
      </c>
      <c r="BC61" t="s">
        <v>95</v>
      </c>
      <c r="BD61" t="s">
        <v>95</v>
      </c>
      <c r="BE61" t="s">
        <v>196</v>
      </c>
      <c r="BF61">
        <v>0</v>
      </c>
      <c r="BG61">
        <v>0</v>
      </c>
      <c r="BH61">
        <v>0</v>
      </c>
      <c r="BI61">
        <v>0</v>
      </c>
      <c r="BJ61">
        <v>0</v>
      </c>
      <c r="BK61" t="s">
        <v>107</v>
      </c>
      <c r="BL61">
        <v>600</v>
      </c>
      <c r="BM61">
        <v>2008</v>
      </c>
      <c r="BN61" t="s">
        <v>108</v>
      </c>
      <c r="BO61" t="s">
        <v>109</v>
      </c>
      <c r="BP61">
        <v>0</v>
      </c>
      <c r="BQ61">
        <v>1</v>
      </c>
      <c r="BR61">
        <v>0</v>
      </c>
      <c r="BS61">
        <v>2</v>
      </c>
      <c r="BT61" t="s">
        <v>110</v>
      </c>
      <c r="BU61">
        <v>78</v>
      </c>
      <c r="BV61">
        <v>48</v>
      </c>
      <c r="BW61">
        <v>1</v>
      </c>
      <c r="BX61">
        <v>0</v>
      </c>
      <c r="BY61">
        <v>0</v>
      </c>
      <c r="BZ61">
        <v>0.83315508021390405</v>
      </c>
      <c r="CA61">
        <v>1</v>
      </c>
      <c r="CB61">
        <v>0</v>
      </c>
      <c r="CC61">
        <f t="shared" si="1"/>
        <v>0.91439560439560441</v>
      </c>
      <c r="CD61">
        <f t="shared" si="2"/>
        <v>91.231927701105292</v>
      </c>
      <c r="CE61">
        <v>79500</v>
      </c>
      <c r="CF61" s="1">
        <v>103668.58283349199</v>
      </c>
      <c r="CG61" s="1">
        <f>CE61-CF61</f>
        <v>-24168.582833491993</v>
      </c>
      <c r="CH61" s="1">
        <f>ABS(CG61)</f>
        <v>24168.582833491993</v>
      </c>
      <c r="CI61">
        <f>IF(CG61&gt;0,1,0)</f>
        <v>0</v>
      </c>
      <c r="CJ61">
        <v>60</v>
      </c>
      <c r="CK61" s="1">
        <f t="shared" si="3"/>
        <v>1</v>
      </c>
    </row>
    <row r="62" spans="1:89" x14ac:dyDescent="0.25">
      <c r="A62">
        <v>746</v>
      </c>
      <c r="B62">
        <v>60</v>
      </c>
      <c r="C62" t="s">
        <v>82</v>
      </c>
      <c r="D62">
        <v>69</v>
      </c>
      <c r="E62">
        <v>8963</v>
      </c>
      <c r="F62" t="s">
        <v>83</v>
      </c>
      <c r="G62" t="s">
        <v>111</v>
      </c>
      <c r="H62" t="s">
        <v>85</v>
      </c>
      <c r="I62" t="s">
        <v>86</v>
      </c>
      <c r="J62" t="s">
        <v>87</v>
      </c>
      <c r="K62" t="s">
        <v>123</v>
      </c>
      <c r="L62" t="s">
        <v>89</v>
      </c>
      <c r="M62" t="s">
        <v>90</v>
      </c>
      <c r="N62">
        <v>8</v>
      </c>
      <c r="O62">
        <v>9</v>
      </c>
      <c r="P62" t="s">
        <v>125</v>
      </c>
      <c r="Q62" t="s">
        <v>92</v>
      </c>
      <c r="R62" t="s">
        <v>93</v>
      </c>
      <c r="S62" t="s">
        <v>93</v>
      </c>
      <c r="T62" t="s">
        <v>112</v>
      </c>
      <c r="U62">
        <v>289</v>
      </c>
      <c r="V62" t="s">
        <v>101</v>
      </c>
      <c r="W62" t="s">
        <v>114</v>
      </c>
      <c r="X62" t="s">
        <v>96</v>
      </c>
      <c r="Y62" t="s">
        <v>95</v>
      </c>
      <c r="Z62" t="s">
        <v>114</v>
      </c>
      <c r="AA62" t="s">
        <v>97</v>
      </c>
      <c r="AB62" t="s">
        <v>135</v>
      </c>
      <c r="AC62">
        <v>575</v>
      </c>
      <c r="AD62" t="s">
        <v>127</v>
      </c>
      <c r="AE62">
        <v>1142</v>
      </c>
      <c r="AF62" t="s">
        <v>100</v>
      </c>
      <c r="AG62" t="s">
        <v>101</v>
      </c>
      <c r="AH62" t="s">
        <v>102</v>
      </c>
      <c r="AI62" t="s">
        <v>103</v>
      </c>
      <c r="AJ62">
        <v>1175</v>
      </c>
      <c r="AK62">
        <v>0</v>
      </c>
      <c r="AL62">
        <v>2715</v>
      </c>
      <c r="AM62">
        <f t="shared" si="0"/>
        <v>1</v>
      </c>
      <c r="AN62">
        <v>0</v>
      </c>
      <c r="AO62">
        <v>1</v>
      </c>
      <c r="AP62">
        <v>3</v>
      </c>
      <c r="AQ62">
        <v>1</v>
      </c>
      <c r="AR62">
        <v>4</v>
      </c>
      <c r="AS62">
        <v>1</v>
      </c>
      <c r="AT62" t="s">
        <v>114</v>
      </c>
      <c r="AU62">
        <v>11</v>
      </c>
      <c r="AV62" t="s">
        <v>104</v>
      </c>
      <c r="AW62">
        <v>2</v>
      </c>
      <c r="AX62" t="s">
        <v>95</v>
      </c>
      <c r="AY62" t="s">
        <v>182</v>
      </c>
      <c r="AZ62" t="s">
        <v>136</v>
      </c>
      <c r="BA62">
        <v>2</v>
      </c>
      <c r="BB62">
        <v>831</v>
      </c>
      <c r="BC62" t="s">
        <v>95</v>
      </c>
      <c r="BD62" t="s">
        <v>95</v>
      </c>
      <c r="BE62" t="s">
        <v>102</v>
      </c>
      <c r="BF62">
        <v>0</v>
      </c>
      <c r="BG62">
        <v>204</v>
      </c>
      <c r="BH62">
        <v>0</v>
      </c>
      <c r="BI62">
        <v>0</v>
      </c>
      <c r="BJ62">
        <v>0</v>
      </c>
      <c r="BK62" t="s">
        <v>107</v>
      </c>
      <c r="BL62">
        <v>0</v>
      </c>
      <c r="BM62">
        <v>2008</v>
      </c>
      <c r="BN62" t="s">
        <v>108</v>
      </c>
      <c r="BO62" t="s">
        <v>109</v>
      </c>
      <c r="BP62">
        <v>0</v>
      </c>
      <c r="BQ62">
        <v>0</v>
      </c>
      <c r="BR62">
        <v>1</v>
      </c>
      <c r="BS62">
        <v>4</v>
      </c>
      <c r="BT62" t="s">
        <v>110</v>
      </c>
      <c r="BU62">
        <v>32</v>
      </c>
      <c r="BV62">
        <v>12</v>
      </c>
      <c r="BW62">
        <v>1</v>
      </c>
      <c r="BX62">
        <v>2</v>
      </c>
      <c r="BY62">
        <v>1.3106382978723401</v>
      </c>
      <c r="BZ62">
        <v>0.43278084714548798</v>
      </c>
      <c r="CA62">
        <v>0.42644483362521901</v>
      </c>
      <c r="CB62">
        <v>0.22222222222222199</v>
      </c>
      <c r="CC62">
        <f t="shared" si="1"/>
        <v>0.8689055003904943</v>
      </c>
      <c r="CD62">
        <f t="shared" si="2"/>
        <v>155.14316656344445</v>
      </c>
      <c r="CE62">
        <v>299800</v>
      </c>
      <c r="CF62" s="1">
        <v>323581.73827782099</v>
      </c>
      <c r="CG62" s="1">
        <f>CE62-CF62</f>
        <v>-23781.738277820987</v>
      </c>
      <c r="CH62" s="1">
        <f>ABS(CG62)</f>
        <v>23781.738277820987</v>
      </c>
      <c r="CI62">
        <f>IF(CG62&gt;0,1,0)</f>
        <v>0</v>
      </c>
      <c r="CJ62">
        <v>61</v>
      </c>
      <c r="CK62" s="1">
        <f t="shared" si="3"/>
        <v>1</v>
      </c>
    </row>
    <row r="63" spans="1:89" x14ac:dyDescent="0.25">
      <c r="A63">
        <v>670</v>
      </c>
      <c r="B63">
        <v>30</v>
      </c>
      <c r="C63" t="s">
        <v>82</v>
      </c>
      <c r="D63">
        <v>80</v>
      </c>
      <c r="E63">
        <v>11600</v>
      </c>
      <c r="F63" t="s">
        <v>83</v>
      </c>
      <c r="G63" t="s">
        <v>84</v>
      </c>
      <c r="H63" t="s">
        <v>85</v>
      </c>
      <c r="I63" t="s">
        <v>86</v>
      </c>
      <c r="J63" t="s">
        <v>87</v>
      </c>
      <c r="K63" t="s">
        <v>225</v>
      </c>
      <c r="L63" t="s">
        <v>89</v>
      </c>
      <c r="M63" t="s">
        <v>90</v>
      </c>
      <c r="N63">
        <v>4</v>
      </c>
      <c r="O63">
        <v>5</v>
      </c>
      <c r="P63" t="s">
        <v>91</v>
      </c>
      <c r="Q63" t="s">
        <v>92</v>
      </c>
      <c r="R63" t="s">
        <v>144</v>
      </c>
      <c r="S63" t="s">
        <v>144</v>
      </c>
      <c r="T63" t="s">
        <v>94</v>
      </c>
      <c r="U63">
        <v>0</v>
      </c>
      <c r="V63" t="s">
        <v>95</v>
      </c>
      <c r="W63" t="s">
        <v>95</v>
      </c>
      <c r="X63" t="s">
        <v>153</v>
      </c>
      <c r="Y63" t="s">
        <v>105</v>
      </c>
      <c r="Z63" t="s">
        <v>95</v>
      </c>
      <c r="AA63" t="s">
        <v>97</v>
      </c>
      <c r="AB63" t="s">
        <v>99</v>
      </c>
      <c r="AC63">
        <v>0</v>
      </c>
      <c r="AD63" t="s">
        <v>99</v>
      </c>
      <c r="AE63">
        <v>700</v>
      </c>
      <c r="AF63" t="s">
        <v>100</v>
      </c>
      <c r="AG63" t="s">
        <v>101</v>
      </c>
      <c r="AH63" t="s">
        <v>102</v>
      </c>
      <c r="AI63" t="s">
        <v>103</v>
      </c>
      <c r="AJ63">
        <v>1180</v>
      </c>
      <c r="AK63">
        <v>0</v>
      </c>
      <c r="AL63">
        <v>1180</v>
      </c>
      <c r="AM63">
        <f t="shared" si="0"/>
        <v>0</v>
      </c>
      <c r="AN63">
        <v>0</v>
      </c>
      <c r="AO63">
        <v>0</v>
      </c>
      <c r="AP63">
        <v>1</v>
      </c>
      <c r="AQ63">
        <v>0</v>
      </c>
      <c r="AR63">
        <v>2</v>
      </c>
      <c r="AS63">
        <v>1</v>
      </c>
      <c r="AT63" t="s">
        <v>105</v>
      </c>
      <c r="AU63">
        <v>5</v>
      </c>
      <c r="AV63" t="s">
        <v>104</v>
      </c>
      <c r="AW63">
        <v>1</v>
      </c>
      <c r="AX63" t="s">
        <v>114</v>
      </c>
      <c r="AY63" t="s">
        <v>122</v>
      </c>
      <c r="AZ63" t="s">
        <v>99</v>
      </c>
      <c r="BA63">
        <v>1</v>
      </c>
      <c r="BB63">
        <v>252</v>
      </c>
      <c r="BC63" t="s">
        <v>95</v>
      </c>
      <c r="BD63" t="s">
        <v>105</v>
      </c>
      <c r="BE63" t="s">
        <v>102</v>
      </c>
      <c r="BF63">
        <v>0</v>
      </c>
      <c r="BG63">
        <v>0</v>
      </c>
      <c r="BH63">
        <v>67</v>
      </c>
      <c r="BI63">
        <v>0</v>
      </c>
      <c r="BJ63">
        <v>0</v>
      </c>
      <c r="BK63" t="s">
        <v>107</v>
      </c>
      <c r="BL63">
        <v>0</v>
      </c>
      <c r="BM63">
        <v>2006</v>
      </c>
      <c r="BN63" t="s">
        <v>108</v>
      </c>
      <c r="BO63" t="s">
        <v>109</v>
      </c>
      <c r="BP63">
        <v>0</v>
      </c>
      <c r="BQ63">
        <v>0</v>
      </c>
      <c r="BR63">
        <v>1</v>
      </c>
      <c r="BS63">
        <v>1</v>
      </c>
      <c r="BT63" t="s">
        <v>110</v>
      </c>
      <c r="BU63">
        <v>84</v>
      </c>
      <c r="BV63">
        <v>56</v>
      </c>
      <c r="BW63">
        <v>1</v>
      </c>
      <c r="BX63">
        <v>0</v>
      </c>
      <c r="BY63">
        <v>0</v>
      </c>
      <c r="BZ63">
        <v>1</v>
      </c>
      <c r="CA63">
        <v>1</v>
      </c>
      <c r="CB63">
        <v>0.11111111111111099</v>
      </c>
      <c r="CC63">
        <f t="shared" si="1"/>
        <v>0.89827586206896548</v>
      </c>
      <c r="CD63">
        <f t="shared" si="2"/>
        <v>113.5850253431245</v>
      </c>
      <c r="CE63">
        <v>137500</v>
      </c>
      <c r="CF63" s="1">
        <v>113827.12391353</v>
      </c>
      <c r="CG63" s="1">
        <f>CE63-CF63</f>
        <v>23672.876086470002</v>
      </c>
      <c r="CH63" s="1">
        <f>ABS(CG63)</f>
        <v>23672.876086470002</v>
      </c>
      <c r="CI63">
        <f>IF(CG63&gt;0,1,0)</f>
        <v>1</v>
      </c>
      <c r="CJ63">
        <v>62</v>
      </c>
      <c r="CK63" s="1">
        <f t="shared" si="3"/>
        <v>1</v>
      </c>
    </row>
    <row r="64" spans="1:89" x14ac:dyDescent="0.25">
      <c r="A64">
        <v>1132</v>
      </c>
      <c r="B64">
        <v>20</v>
      </c>
      <c r="C64" t="s">
        <v>82</v>
      </c>
      <c r="D64">
        <v>63</v>
      </c>
      <c r="E64">
        <v>10712</v>
      </c>
      <c r="F64" t="s">
        <v>83</v>
      </c>
      <c r="G64" t="s">
        <v>84</v>
      </c>
      <c r="H64" t="s">
        <v>85</v>
      </c>
      <c r="I64" t="s">
        <v>86</v>
      </c>
      <c r="J64" t="s">
        <v>87</v>
      </c>
      <c r="K64" t="s">
        <v>141</v>
      </c>
      <c r="L64" t="s">
        <v>89</v>
      </c>
      <c r="M64" t="s">
        <v>90</v>
      </c>
      <c r="N64">
        <v>5</v>
      </c>
      <c r="O64">
        <v>5</v>
      </c>
      <c r="P64" t="s">
        <v>91</v>
      </c>
      <c r="Q64" t="s">
        <v>92</v>
      </c>
      <c r="R64" t="s">
        <v>126</v>
      </c>
      <c r="S64" t="s">
        <v>126</v>
      </c>
      <c r="T64" t="s">
        <v>94</v>
      </c>
      <c r="U64">
        <v>0</v>
      </c>
      <c r="V64" t="s">
        <v>95</v>
      </c>
      <c r="W64" t="s">
        <v>95</v>
      </c>
      <c r="X64" t="s">
        <v>133</v>
      </c>
      <c r="Y64" t="s">
        <v>114</v>
      </c>
      <c r="Z64" t="s">
        <v>95</v>
      </c>
      <c r="AA64" t="s">
        <v>142</v>
      </c>
      <c r="AB64" t="s">
        <v>98</v>
      </c>
      <c r="AC64">
        <v>212</v>
      </c>
      <c r="AD64" t="s">
        <v>99</v>
      </c>
      <c r="AE64">
        <v>974</v>
      </c>
      <c r="AF64" t="s">
        <v>100</v>
      </c>
      <c r="AG64" t="s">
        <v>95</v>
      </c>
      <c r="AH64" t="s">
        <v>102</v>
      </c>
      <c r="AI64" t="s">
        <v>103</v>
      </c>
      <c r="AJ64">
        <v>974</v>
      </c>
      <c r="AK64">
        <v>0</v>
      </c>
      <c r="AL64">
        <v>974</v>
      </c>
      <c r="AM64">
        <f t="shared" si="0"/>
        <v>0</v>
      </c>
      <c r="AN64">
        <v>0</v>
      </c>
      <c r="AO64">
        <v>0</v>
      </c>
      <c r="AP64">
        <v>1</v>
      </c>
      <c r="AQ64">
        <v>0</v>
      </c>
      <c r="AR64">
        <v>3</v>
      </c>
      <c r="AS64">
        <v>1</v>
      </c>
      <c r="AT64" t="s">
        <v>95</v>
      </c>
      <c r="AU64">
        <v>5</v>
      </c>
      <c r="AV64" t="s">
        <v>104</v>
      </c>
      <c r="AW64">
        <v>0</v>
      </c>
      <c r="AX64" t="s">
        <v>121</v>
      </c>
      <c r="AY64" t="s">
        <v>168</v>
      </c>
      <c r="AZ64" t="s">
        <v>168</v>
      </c>
      <c r="BA64">
        <v>0</v>
      </c>
      <c r="BB64">
        <v>0</v>
      </c>
      <c r="BC64" t="s">
        <v>168</v>
      </c>
      <c r="BD64" t="s">
        <v>168</v>
      </c>
      <c r="BE64" t="s">
        <v>102</v>
      </c>
      <c r="BF64">
        <v>0</v>
      </c>
      <c r="BG64">
        <v>28</v>
      </c>
      <c r="BH64">
        <v>0</v>
      </c>
      <c r="BI64">
        <v>0</v>
      </c>
      <c r="BJ64">
        <v>0</v>
      </c>
      <c r="BK64" t="s">
        <v>145</v>
      </c>
      <c r="BL64">
        <v>0</v>
      </c>
      <c r="BM64">
        <v>2007</v>
      </c>
      <c r="BN64" t="s">
        <v>199</v>
      </c>
      <c r="BO64" t="s">
        <v>166</v>
      </c>
      <c r="BP64">
        <v>0</v>
      </c>
      <c r="BQ64">
        <v>0</v>
      </c>
      <c r="BR64">
        <v>1</v>
      </c>
      <c r="BS64">
        <v>4</v>
      </c>
      <c r="BT64" t="s">
        <v>110</v>
      </c>
      <c r="BU64">
        <v>16</v>
      </c>
      <c r="BV64">
        <v>15</v>
      </c>
      <c r="BW64">
        <v>1</v>
      </c>
      <c r="BX64">
        <v>2</v>
      </c>
      <c r="BY64">
        <v>0</v>
      </c>
      <c r="BZ64">
        <v>1</v>
      </c>
      <c r="CA64">
        <v>0.78234086242299805</v>
      </c>
      <c r="CB64">
        <v>0</v>
      </c>
      <c r="CC64">
        <f t="shared" si="1"/>
        <v>0.90907393577296491</v>
      </c>
      <c r="CD64">
        <f t="shared" si="2"/>
        <v>97.347464483394972</v>
      </c>
      <c r="CE64">
        <v>93500</v>
      </c>
      <c r="CF64" s="1">
        <v>116904.345359548</v>
      </c>
      <c r="CG64" s="1">
        <f>CE64-CF64</f>
        <v>-23404.345359547995</v>
      </c>
      <c r="CH64" s="1">
        <f>ABS(CG64)</f>
        <v>23404.345359547995</v>
      </c>
      <c r="CI64">
        <f>IF(CG64&gt;0,1,0)</f>
        <v>0</v>
      </c>
      <c r="CJ64">
        <v>63</v>
      </c>
      <c r="CK64" s="1">
        <f t="shared" si="3"/>
        <v>1</v>
      </c>
    </row>
    <row r="65" spans="1:89" x14ac:dyDescent="0.25">
      <c r="A65">
        <v>212</v>
      </c>
      <c r="B65">
        <v>20</v>
      </c>
      <c r="C65" t="s">
        <v>82</v>
      </c>
      <c r="D65">
        <v>83</v>
      </c>
      <c r="E65">
        <v>10420</v>
      </c>
      <c r="F65" t="s">
        <v>83</v>
      </c>
      <c r="G65" t="s">
        <v>84</v>
      </c>
      <c r="H65" t="s">
        <v>85</v>
      </c>
      <c r="I65" t="s">
        <v>148</v>
      </c>
      <c r="J65" t="s">
        <v>87</v>
      </c>
      <c r="K65" t="s">
        <v>173</v>
      </c>
      <c r="L65" t="s">
        <v>89</v>
      </c>
      <c r="M65" t="s">
        <v>90</v>
      </c>
      <c r="N65">
        <v>6</v>
      </c>
      <c r="O65">
        <v>5</v>
      </c>
      <c r="P65" t="s">
        <v>91</v>
      </c>
      <c r="Q65" t="s">
        <v>92</v>
      </c>
      <c r="R65" t="s">
        <v>93</v>
      </c>
      <c r="S65" t="s">
        <v>93</v>
      </c>
      <c r="T65" t="s">
        <v>94</v>
      </c>
      <c r="U65">
        <v>0</v>
      </c>
      <c r="V65" t="s">
        <v>95</v>
      </c>
      <c r="W65" t="s">
        <v>95</v>
      </c>
      <c r="X65" t="s">
        <v>133</v>
      </c>
      <c r="Y65" t="s">
        <v>114</v>
      </c>
      <c r="Z65" t="s">
        <v>95</v>
      </c>
      <c r="AA65" t="s">
        <v>142</v>
      </c>
      <c r="AB65" t="s">
        <v>135</v>
      </c>
      <c r="AC65">
        <v>36</v>
      </c>
      <c r="AD65" t="s">
        <v>99</v>
      </c>
      <c r="AE65">
        <v>1212</v>
      </c>
      <c r="AF65" t="s">
        <v>100</v>
      </c>
      <c r="AG65" t="s">
        <v>101</v>
      </c>
      <c r="AH65" t="s">
        <v>102</v>
      </c>
      <c r="AI65" t="s">
        <v>103</v>
      </c>
      <c r="AJ65">
        <v>1212</v>
      </c>
      <c r="AK65">
        <v>0</v>
      </c>
      <c r="AL65">
        <v>1212</v>
      </c>
      <c r="AM65">
        <f t="shared" si="0"/>
        <v>0</v>
      </c>
      <c r="AN65">
        <v>0</v>
      </c>
      <c r="AO65">
        <v>0</v>
      </c>
      <c r="AP65">
        <v>2</v>
      </c>
      <c r="AQ65">
        <v>0</v>
      </c>
      <c r="AR65">
        <v>3</v>
      </c>
      <c r="AS65">
        <v>1</v>
      </c>
      <c r="AT65" t="s">
        <v>114</v>
      </c>
      <c r="AU65">
        <v>6</v>
      </c>
      <c r="AV65" t="s">
        <v>104</v>
      </c>
      <c r="AW65">
        <v>0</v>
      </c>
      <c r="AX65" t="s">
        <v>121</v>
      </c>
      <c r="AY65" t="s">
        <v>106</v>
      </c>
      <c r="AZ65" t="s">
        <v>140</v>
      </c>
      <c r="BA65">
        <v>2</v>
      </c>
      <c r="BB65">
        <v>460</v>
      </c>
      <c r="BC65" t="s">
        <v>95</v>
      </c>
      <c r="BD65" t="s">
        <v>95</v>
      </c>
      <c r="BE65" t="s">
        <v>102</v>
      </c>
      <c r="BF65">
        <v>100</v>
      </c>
      <c r="BG65">
        <v>22</v>
      </c>
      <c r="BH65">
        <v>0</v>
      </c>
      <c r="BI65">
        <v>0</v>
      </c>
      <c r="BJ65">
        <v>0</v>
      </c>
      <c r="BK65" t="s">
        <v>107</v>
      </c>
      <c r="BL65">
        <v>0</v>
      </c>
      <c r="BM65">
        <v>2010</v>
      </c>
      <c r="BN65" t="s">
        <v>108</v>
      </c>
      <c r="BO65" t="s">
        <v>109</v>
      </c>
      <c r="BP65">
        <v>0</v>
      </c>
      <c r="BQ65">
        <v>0</v>
      </c>
      <c r="BR65">
        <v>1</v>
      </c>
      <c r="BS65">
        <v>4</v>
      </c>
      <c r="BT65" t="s">
        <v>177</v>
      </c>
      <c r="BU65">
        <v>1</v>
      </c>
      <c r="BV65">
        <v>1</v>
      </c>
      <c r="BW65">
        <v>1</v>
      </c>
      <c r="BX65">
        <v>2</v>
      </c>
      <c r="BY65">
        <v>0</v>
      </c>
      <c r="BZ65">
        <v>1</v>
      </c>
      <c r="CA65">
        <v>0.97029702970297005</v>
      </c>
      <c r="CB65">
        <v>0.11111111111111099</v>
      </c>
      <c r="CC65">
        <f t="shared" si="1"/>
        <v>0.88368522072936662</v>
      </c>
      <c r="CD65">
        <f t="shared" si="2"/>
        <v>128.17554646353295</v>
      </c>
      <c r="CE65">
        <v>186000</v>
      </c>
      <c r="CF65" s="1">
        <v>162604.18151471199</v>
      </c>
      <c r="CG65" s="1">
        <f>CE65-CF65</f>
        <v>23395.818485288008</v>
      </c>
      <c r="CH65" s="1">
        <f>ABS(CG65)</f>
        <v>23395.818485288008</v>
      </c>
      <c r="CI65">
        <f>IF(CG65&gt;0,1,0)</f>
        <v>1</v>
      </c>
      <c r="CJ65">
        <v>64</v>
      </c>
      <c r="CK65" s="1">
        <f t="shared" si="3"/>
        <v>1</v>
      </c>
    </row>
    <row r="66" spans="1:89" x14ac:dyDescent="0.25">
      <c r="A66">
        <v>8</v>
      </c>
      <c r="B66">
        <v>60</v>
      </c>
      <c r="C66" t="s">
        <v>82</v>
      </c>
      <c r="D66">
        <v>69</v>
      </c>
      <c r="E66">
        <v>10382</v>
      </c>
      <c r="F66" t="s">
        <v>83</v>
      </c>
      <c r="G66" t="s">
        <v>111</v>
      </c>
      <c r="H66" t="s">
        <v>85</v>
      </c>
      <c r="I66" t="s">
        <v>148</v>
      </c>
      <c r="J66" t="s">
        <v>87</v>
      </c>
      <c r="K66" t="s">
        <v>123</v>
      </c>
      <c r="L66" t="s">
        <v>216</v>
      </c>
      <c r="M66" t="s">
        <v>90</v>
      </c>
      <c r="N66">
        <v>7</v>
      </c>
      <c r="O66">
        <v>6</v>
      </c>
      <c r="P66" t="s">
        <v>91</v>
      </c>
      <c r="Q66" t="s">
        <v>92</v>
      </c>
      <c r="R66" t="s">
        <v>126</v>
      </c>
      <c r="S66" t="s">
        <v>126</v>
      </c>
      <c r="T66" t="s">
        <v>180</v>
      </c>
      <c r="U66">
        <v>240</v>
      </c>
      <c r="V66" t="s">
        <v>95</v>
      </c>
      <c r="W66" t="s">
        <v>95</v>
      </c>
      <c r="X66" t="s">
        <v>96</v>
      </c>
      <c r="Y66" t="s">
        <v>114</v>
      </c>
      <c r="Z66" t="s">
        <v>95</v>
      </c>
      <c r="AA66" t="s">
        <v>142</v>
      </c>
      <c r="AB66" t="s">
        <v>127</v>
      </c>
      <c r="AC66">
        <v>859</v>
      </c>
      <c r="AD66" t="s">
        <v>98</v>
      </c>
      <c r="AE66">
        <v>1107</v>
      </c>
      <c r="AF66" t="s">
        <v>100</v>
      </c>
      <c r="AG66" t="s">
        <v>101</v>
      </c>
      <c r="AH66" t="s">
        <v>102</v>
      </c>
      <c r="AI66" t="s">
        <v>103</v>
      </c>
      <c r="AJ66">
        <v>1107</v>
      </c>
      <c r="AK66">
        <v>0</v>
      </c>
      <c r="AL66">
        <v>2090</v>
      </c>
      <c r="AM66">
        <f t="shared" si="0"/>
        <v>1</v>
      </c>
      <c r="AN66">
        <v>1</v>
      </c>
      <c r="AO66">
        <v>0</v>
      </c>
      <c r="AP66">
        <v>2</v>
      </c>
      <c r="AQ66">
        <v>1</v>
      </c>
      <c r="AR66">
        <v>3</v>
      </c>
      <c r="AS66">
        <v>1</v>
      </c>
      <c r="AT66" t="s">
        <v>95</v>
      </c>
      <c r="AU66">
        <v>7</v>
      </c>
      <c r="AV66" t="s">
        <v>104</v>
      </c>
      <c r="AW66">
        <v>2</v>
      </c>
      <c r="AX66" t="s">
        <v>95</v>
      </c>
      <c r="AY66" t="s">
        <v>106</v>
      </c>
      <c r="AZ66" t="s">
        <v>140</v>
      </c>
      <c r="BA66">
        <v>2</v>
      </c>
      <c r="BB66">
        <v>484</v>
      </c>
      <c r="BC66" t="s">
        <v>95</v>
      </c>
      <c r="BD66" t="s">
        <v>95</v>
      </c>
      <c r="BE66" t="s">
        <v>102</v>
      </c>
      <c r="BF66">
        <v>235</v>
      </c>
      <c r="BG66">
        <v>204</v>
      </c>
      <c r="BH66">
        <v>228</v>
      </c>
      <c r="BI66">
        <v>0</v>
      </c>
      <c r="BJ66">
        <v>0</v>
      </c>
      <c r="BK66" t="s">
        <v>107</v>
      </c>
      <c r="BL66">
        <v>350</v>
      </c>
      <c r="BM66">
        <v>2009</v>
      </c>
      <c r="BN66" t="s">
        <v>108</v>
      </c>
      <c r="BO66" t="s">
        <v>109</v>
      </c>
      <c r="BP66">
        <v>0</v>
      </c>
      <c r="BQ66">
        <v>1</v>
      </c>
      <c r="BR66">
        <v>1</v>
      </c>
      <c r="BS66">
        <v>3</v>
      </c>
      <c r="BT66" t="s">
        <v>116</v>
      </c>
      <c r="BU66">
        <v>36</v>
      </c>
      <c r="BV66">
        <v>36</v>
      </c>
      <c r="BW66">
        <v>1</v>
      </c>
      <c r="BX66">
        <v>2</v>
      </c>
      <c r="BY66">
        <v>0.88798554652213202</v>
      </c>
      <c r="BZ66">
        <v>0.52966507177033495</v>
      </c>
      <c r="CA66">
        <v>0.19512195121951201</v>
      </c>
      <c r="CB66">
        <v>0.11111111111111099</v>
      </c>
      <c r="CC66">
        <f t="shared" si="1"/>
        <v>0.89337314582931993</v>
      </c>
      <c r="CD66">
        <f t="shared" si="2"/>
        <v>131.95079107728949</v>
      </c>
      <c r="CE66">
        <v>200000</v>
      </c>
      <c r="CF66" s="1">
        <v>222910.63746153301</v>
      </c>
      <c r="CG66" s="1">
        <f>CE66-CF66</f>
        <v>-22910.637461533013</v>
      </c>
      <c r="CH66" s="1">
        <f>ABS(CG66)</f>
        <v>22910.637461533013</v>
      </c>
      <c r="CI66">
        <f>IF(CG66&gt;0,1,0)</f>
        <v>0</v>
      </c>
      <c r="CJ66">
        <v>65</v>
      </c>
      <c r="CK66" s="1">
        <f t="shared" si="3"/>
        <v>1</v>
      </c>
    </row>
    <row r="67" spans="1:89" x14ac:dyDescent="0.25">
      <c r="A67">
        <v>1144</v>
      </c>
      <c r="B67">
        <v>20</v>
      </c>
      <c r="C67" t="s">
        <v>82</v>
      </c>
      <c r="D67">
        <v>69</v>
      </c>
      <c r="E67">
        <v>9000</v>
      </c>
      <c r="F67" t="s">
        <v>83</v>
      </c>
      <c r="G67" t="s">
        <v>84</v>
      </c>
      <c r="H67" t="s">
        <v>85</v>
      </c>
      <c r="I67" t="s">
        <v>86</v>
      </c>
      <c r="J67" t="s">
        <v>87</v>
      </c>
      <c r="K67" t="s">
        <v>198</v>
      </c>
      <c r="L67" t="s">
        <v>89</v>
      </c>
      <c r="M67" t="s">
        <v>90</v>
      </c>
      <c r="N67">
        <v>5</v>
      </c>
      <c r="O67">
        <v>3</v>
      </c>
      <c r="P67" t="s">
        <v>91</v>
      </c>
      <c r="Q67" t="s">
        <v>92</v>
      </c>
      <c r="R67" t="s">
        <v>149</v>
      </c>
      <c r="S67" t="s">
        <v>138</v>
      </c>
      <c r="T67" t="s">
        <v>94</v>
      </c>
      <c r="U67">
        <v>0</v>
      </c>
      <c r="V67" t="s">
        <v>95</v>
      </c>
      <c r="W67" t="s">
        <v>95</v>
      </c>
      <c r="X67" t="s">
        <v>96</v>
      </c>
      <c r="Y67" t="s">
        <v>95</v>
      </c>
      <c r="Z67" t="s">
        <v>95</v>
      </c>
      <c r="AA67" t="s">
        <v>97</v>
      </c>
      <c r="AB67" t="s">
        <v>135</v>
      </c>
      <c r="AC67">
        <v>288</v>
      </c>
      <c r="AD67" t="s">
        <v>99</v>
      </c>
      <c r="AE67">
        <v>1006</v>
      </c>
      <c r="AF67" t="s">
        <v>100</v>
      </c>
      <c r="AG67" t="s">
        <v>95</v>
      </c>
      <c r="AH67" t="s">
        <v>102</v>
      </c>
      <c r="AI67" t="s">
        <v>103</v>
      </c>
      <c r="AJ67">
        <v>1006</v>
      </c>
      <c r="AK67">
        <v>0</v>
      </c>
      <c r="AL67">
        <v>1006</v>
      </c>
      <c r="AM67">
        <f t="shared" ref="AM67:AM130" si="4">IF(AL67&gt;2000,1,0)</f>
        <v>0</v>
      </c>
      <c r="AN67">
        <v>0</v>
      </c>
      <c r="AO67">
        <v>0</v>
      </c>
      <c r="AP67">
        <v>1</v>
      </c>
      <c r="AQ67">
        <v>0</v>
      </c>
      <c r="AR67">
        <v>3</v>
      </c>
      <c r="AS67">
        <v>1</v>
      </c>
      <c r="AT67" t="s">
        <v>95</v>
      </c>
      <c r="AU67">
        <v>5</v>
      </c>
      <c r="AV67" t="s">
        <v>104</v>
      </c>
      <c r="AW67">
        <v>0</v>
      </c>
      <c r="AX67" t="s">
        <v>121</v>
      </c>
      <c r="AY67" t="s">
        <v>168</v>
      </c>
      <c r="AZ67" t="s">
        <v>168</v>
      </c>
      <c r="BA67">
        <v>0</v>
      </c>
      <c r="BB67">
        <v>0</v>
      </c>
      <c r="BC67" t="s">
        <v>168</v>
      </c>
      <c r="BD67" t="s">
        <v>168</v>
      </c>
      <c r="BE67" t="s">
        <v>102</v>
      </c>
      <c r="BF67">
        <v>0</v>
      </c>
      <c r="BG67">
        <v>24</v>
      </c>
      <c r="BH67">
        <v>0</v>
      </c>
      <c r="BI67">
        <v>0</v>
      </c>
      <c r="BJ67">
        <v>0</v>
      </c>
      <c r="BK67" t="s">
        <v>107</v>
      </c>
      <c r="BL67">
        <v>0</v>
      </c>
      <c r="BM67">
        <v>2008</v>
      </c>
      <c r="BN67" t="s">
        <v>108</v>
      </c>
      <c r="BO67" t="s">
        <v>109</v>
      </c>
      <c r="BP67">
        <v>0</v>
      </c>
      <c r="BQ67">
        <v>0</v>
      </c>
      <c r="BR67">
        <v>1</v>
      </c>
      <c r="BS67">
        <v>2</v>
      </c>
      <c r="BT67" t="s">
        <v>110</v>
      </c>
      <c r="BU67">
        <v>49</v>
      </c>
      <c r="BV67">
        <v>49</v>
      </c>
      <c r="BW67">
        <v>2</v>
      </c>
      <c r="BX67">
        <v>2</v>
      </c>
      <c r="BY67">
        <v>0</v>
      </c>
      <c r="BZ67">
        <v>1</v>
      </c>
      <c r="CA67">
        <v>0.71371769383697803</v>
      </c>
      <c r="CB67">
        <v>0</v>
      </c>
      <c r="CC67">
        <f t="shared" ref="CC67:CC130" si="5">(E67-AJ67)/E67</f>
        <v>0.88822222222222225</v>
      </c>
      <c r="CD67">
        <f t="shared" ref="CD67:CD130" si="6">(CE67)^0.4</f>
        <v>91.461010385465258</v>
      </c>
      <c r="CE67">
        <v>80000</v>
      </c>
      <c r="CF67" s="1">
        <v>102183.960491463</v>
      </c>
      <c r="CG67" s="1">
        <f>CE67-CF67</f>
        <v>-22183.960491463004</v>
      </c>
      <c r="CH67" s="1">
        <f>ABS(CG67)</f>
        <v>22183.960491463004</v>
      </c>
      <c r="CI67">
        <f>IF(CG67&gt;0,1,0)</f>
        <v>0</v>
      </c>
      <c r="CJ67">
        <v>66</v>
      </c>
      <c r="CK67" s="1">
        <f t="shared" ref="CK67:CK130" si="7">ROUND(CJ67/100,0)</f>
        <v>1</v>
      </c>
    </row>
    <row r="68" spans="1:89" x14ac:dyDescent="0.25">
      <c r="A68">
        <v>337</v>
      </c>
      <c r="B68">
        <v>20</v>
      </c>
      <c r="C68" t="s">
        <v>82</v>
      </c>
      <c r="D68">
        <v>86</v>
      </c>
      <c r="E68">
        <v>14157</v>
      </c>
      <c r="F68" t="s">
        <v>83</v>
      </c>
      <c r="G68" t="s">
        <v>111</v>
      </c>
      <c r="H68" t="s">
        <v>146</v>
      </c>
      <c r="I68" t="s">
        <v>148</v>
      </c>
      <c r="J68" t="s">
        <v>87</v>
      </c>
      <c r="K68" t="s">
        <v>207</v>
      </c>
      <c r="L68" t="s">
        <v>89</v>
      </c>
      <c r="M68" t="s">
        <v>90</v>
      </c>
      <c r="N68">
        <v>9</v>
      </c>
      <c r="O68">
        <v>5</v>
      </c>
      <c r="P68" t="s">
        <v>125</v>
      </c>
      <c r="Q68" t="s">
        <v>92</v>
      </c>
      <c r="R68" t="s">
        <v>93</v>
      </c>
      <c r="S68" t="s">
        <v>93</v>
      </c>
      <c r="T68" t="s">
        <v>180</v>
      </c>
      <c r="U68">
        <v>200</v>
      </c>
      <c r="V68" t="s">
        <v>114</v>
      </c>
      <c r="W68" t="s">
        <v>95</v>
      </c>
      <c r="X68" t="s">
        <v>133</v>
      </c>
      <c r="Y68" t="s">
        <v>101</v>
      </c>
      <c r="Z68" t="s">
        <v>95</v>
      </c>
      <c r="AA68" t="s">
        <v>114</v>
      </c>
      <c r="AB68" t="s">
        <v>135</v>
      </c>
      <c r="AC68">
        <v>1249</v>
      </c>
      <c r="AD68" t="s">
        <v>99</v>
      </c>
      <c r="AE68">
        <v>1922</v>
      </c>
      <c r="AF68" t="s">
        <v>100</v>
      </c>
      <c r="AG68" t="s">
        <v>101</v>
      </c>
      <c r="AH68" t="s">
        <v>102</v>
      </c>
      <c r="AI68" t="s">
        <v>103</v>
      </c>
      <c r="AJ68">
        <v>1922</v>
      </c>
      <c r="AK68">
        <v>0</v>
      </c>
      <c r="AL68">
        <v>1922</v>
      </c>
      <c r="AM68">
        <f t="shared" si="4"/>
        <v>0</v>
      </c>
      <c r="AN68">
        <v>1</v>
      </c>
      <c r="AO68">
        <v>0</v>
      </c>
      <c r="AP68">
        <v>2</v>
      </c>
      <c r="AQ68">
        <v>0</v>
      </c>
      <c r="AR68">
        <v>3</v>
      </c>
      <c r="AS68">
        <v>1</v>
      </c>
      <c r="AT68" t="s">
        <v>114</v>
      </c>
      <c r="AU68">
        <v>8</v>
      </c>
      <c r="AV68" t="s">
        <v>104</v>
      </c>
      <c r="AW68">
        <v>1</v>
      </c>
      <c r="AX68" t="s">
        <v>114</v>
      </c>
      <c r="AY68" t="s">
        <v>106</v>
      </c>
      <c r="AZ68" t="s">
        <v>136</v>
      </c>
      <c r="BA68">
        <v>3</v>
      </c>
      <c r="BB68">
        <v>676</v>
      </c>
      <c r="BC68" t="s">
        <v>95</v>
      </c>
      <c r="BD68" t="s">
        <v>95</v>
      </c>
      <c r="BE68" t="s">
        <v>102</v>
      </c>
      <c r="BF68">
        <v>178</v>
      </c>
      <c r="BG68">
        <v>51</v>
      </c>
      <c r="BH68">
        <v>0</v>
      </c>
      <c r="BI68">
        <v>0</v>
      </c>
      <c r="BJ68">
        <v>0</v>
      </c>
      <c r="BK68" t="s">
        <v>107</v>
      </c>
      <c r="BL68">
        <v>0</v>
      </c>
      <c r="BM68">
        <v>2007</v>
      </c>
      <c r="BN68" t="s">
        <v>108</v>
      </c>
      <c r="BO68" t="s">
        <v>109</v>
      </c>
      <c r="BP68">
        <v>0</v>
      </c>
      <c r="BQ68">
        <v>0</v>
      </c>
      <c r="BR68">
        <v>1</v>
      </c>
      <c r="BS68">
        <v>4</v>
      </c>
      <c r="BT68" t="s">
        <v>110</v>
      </c>
      <c r="BU68">
        <v>2</v>
      </c>
      <c r="BV68">
        <v>1</v>
      </c>
      <c r="BW68">
        <v>1</v>
      </c>
      <c r="BX68">
        <v>2</v>
      </c>
      <c r="BY68">
        <v>0</v>
      </c>
      <c r="BZ68">
        <v>1</v>
      </c>
      <c r="CA68">
        <v>0.35015608740894899</v>
      </c>
      <c r="CB68">
        <v>0.22222222222222199</v>
      </c>
      <c r="CC68">
        <f t="shared" si="5"/>
        <v>0.86423677332768245</v>
      </c>
      <c r="CD68">
        <f t="shared" si="6"/>
        <v>170.11112854149846</v>
      </c>
      <c r="CE68">
        <v>377426</v>
      </c>
      <c r="CF68" s="1">
        <v>355475.76913922903</v>
      </c>
      <c r="CG68" s="1">
        <f>CE68-CF68</f>
        <v>21950.230860770971</v>
      </c>
      <c r="CH68" s="1">
        <f>ABS(CG68)</f>
        <v>21950.230860770971</v>
      </c>
      <c r="CI68">
        <f>IF(CG68&gt;0,1,0)</f>
        <v>1</v>
      </c>
      <c r="CJ68">
        <v>67</v>
      </c>
      <c r="CK68" s="1">
        <f t="shared" si="7"/>
        <v>1</v>
      </c>
    </row>
    <row r="69" spans="1:89" x14ac:dyDescent="0.25">
      <c r="A69">
        <v>269</v>
      </c>
      <c r="B69">
        <v>30</v>
      </c>
      <c r="C69" t="s">
        <v>117</v>
      </c>
      <c r="D69">
        <v>71</v>
      </c>
      <c r="E69">
        <v>6900</v>
      </c>
      <c r="F69" t="s">
        <v>83</v>
      </c>
      <c r="G69" t="s">
        <v>84</v>
      </c>
      <c r="H69" t="s">
        <v>85</v>
      </c>
      <c r="I69" t="s">
        <v>86</v>
      </c>
      <c r="J69" t="s">
        <v>87</v>
      </c>
      <c r="K69" t="s">
        <v>186</v>
      </c>
      <c r="L69" t="s">
        <v>89</v>
      </c>
      <c r="M69" t="s">
        <v>90</v>
      </c>
      <c r="N69">
        <v>5</v>
      </c>
      <c r="O69">
        <v>6</v>
      </c>
      <c r="P69" t="s">
        <v>91</v>
      </c>
      <c r="Q69" t="s">
        <v>92</v>
      </c>
      <c r="R69" t="s">
        <v>93</v>
      </c>
      <c r="S69" t="s">
        <v>93</v>
      </c>
      <c r="T69" t="s">
        <v>94</v>
      </c>
      <c r="U69">
        <v>0</v>
      </c>
      <c r="V69" t="s">
        <v>95</v>
      </c>
      <c r="W69" t="s">
        <v>95</v>
      </c>
      <c r="X69" t="s">
        <v>96</v>
      </c>
      <c r="Y69" t="s">
        <v>95</v>
      </c>
      <c r="Z69" t="s">
        <v>95</v>
      </c>
      <c r="AA69" t="s">
        <v>97</v>
      </c>
      <c r="AB69" t="s">
        <v>127</v>
      </c>
      <c r="AC69">
        <v>403</v>
      </c>
      <c r="AD69" t="s">
        <v>128</v>
      </c>
      <c r="AE69">
        <v>740</v>
      </c>
      <c r="AF69" t="s">
        <v>100</v>
      </c>
      <c r="AG69" t="s">
        <v>101</v>
      </c>
      <c r="AH69" t="s">
        <v>102</v>
      </c>
      <c r="AI69" t="s">
        <v>103</v>
      </c>
      <c r="AJ69">
        <v>778</v>
      </c>
      <c r="AK69">
        <v>0</v>
      </c>
      <c r="AL69">
        <v>778</v>
      </c>
      <c r="AM69">
        <f t="shared" si="4"/>
        <v>0</v>
      </c>
      <c r="AN69">
        <v>0</v>
      </c>
      <c r="AO69">
        <v>0</v>
      </c>
      <c r="AP69">
        <v>1</v>
      </c>
      <c r="AQ69">
        <v>0</v>
      </c>
      <c r="AR69">
        <v>2</v>
      </c>
      <c r="AS69">
        <v>1</v>
      </c>
      <c r="AT69" t="s">
        <v>95</v>
      </c>
      <c r="AU69">
        <v>4</v>
      </c>
      <c r="AV69" t="s">
        <v>104</v>
      </c>
      <c r="AW69">
        <v>1</v>
      </c>
      <c r="AX69" t="s">
        <v>114</v>
      </c>
      <c r="AY69" t="s">
        <v>122</v>
      </c>
      <c r="AZ69" t="s">
        <v>136</v>
      </c>
      <c r="BA69">
        <v>1</v>
      </c>
      <c r="BB69">
        <v>924</v>
      </c>
      <c r="BC69" t="s">
        <v>101</v>
      </c>
      <c r="BD69" t="s">
        <v>101</v>
      </c>
      <c r="BE69" t="s">
        <v>102</v>
      </c>
      <c r="BF69">
        <v>0</v>
      </c>
      <c r="BG69">
        <v>25</v>
      </c>
      <c r="BH69">
        <v>0</v>
      </c>
      <c r="BI69">
        <v>0</v>
      </c>
      <c r="BJ69">
        <v>0</v>
      </c>
      <c r="BK69" t="s">
        <v>107</v>
      </c>
      <c r="BL69">
        <v>0</v>
      </c>
      <c r="BM69">
        <v>2008</v>
      </c>
      <c r="BN69" t="s">
        <v>108</v>
      </c>
      <c r="BO69" t="s">
        <v>109</v>
      </c>
      <c r="BP69">
        <v>0</v>
      </c>
      <c r="BQ69">
        <v>0</v>
      </c>
      <c r="BR69">
        <v>1</v>
      </c>
      <c r="BS69">
        <v>2</v>
      </c>
      <c r="BT69" t="s">
        <v>177</v>
      </c>
      <c r="BU69">
        <v>68</v>
      </c>
      <c r="BV69">
        <v>53</v>
      </c>
      <c r="BW69">
        <v>1</v>
      </c>
      <c r="BX69">
        <v>2</v>
      </c>
      <c r="BY69">
        <v>0</v>
      </c>
      <c r="BZ69">
        <v>1</v>
      </c>
      <c r="CA69">
        <v>0.286486486486487</v>
      </c>
      <c r="CB69">
        <v>0.33333333333333298</v>
      </c>
      <c r="CC69">
        <f t="shared" si="5"/>
        <v>0.88724637681159424</v>
      </c>
      <c r="CD69">
        <f t="shared" si="6"/>
        <v>107.7444277215229</v>
      </c>
      <c r="CE69">
        <v>120500</v>
      </c>
      <c r="CF69" s="1">
        <v>142155.41862567299</v>
      </c>
      <c r="CG69" s="1">
        <f>CE69-CF69</f>
        <v>-21655.418625672988</v>
      </c>
      <c r="CH69" s="1">
        <f>ABS(CG69)</f>
        <v>21655.418625672988</v>
      </c>
      <c r="CI69">
        <f>IF(CG69&gt;0,1,0)</f>
        <v>0</v>
      </c>
      <c r="CJ69">
        <v>68</v>
      </c>
      <c r="CK69" s="1">
        <f t="shared" si="7"/>
        <v>1</v>
      </c>
    </row>
    <row r="70" spans="1:89" x14ac:dyDescent="0.25">
      <c r="A70">
        <v>1081</v>
      </c>
      <c r="B70">
        <v>20</v>
      </c>
      <c r="C70" t="s">
        <v>82</v>
      </c>
      <c r="D70">
        <v>80</v>
      </c>
      <c r="E70">
        <v>11040</v>
      </c>
      <c r="F70" t="s">
        <v>83</v>
      </c>
      <c r="G70" t="s">
        <v>84</v>
      </c>
      <c r="H70" t="s">
        <v>85</v>
      </c>
      <c r="I70" t="s">
        <v>86</v>
      </c>
      <c r="J70" t="s">
        <v>87</v>
      </c>
      <c r="K70" t="s">
        <v>123</v>
      </c>
      <c r="L70" t="s">
        <v>89</v>
      </c>
      <c r="M70" t="s">
        <v>90</v>
      </c>
      <c r="N70">
        <v>6</v>
      </c>
      <c r="O70">
        <v>7</v>
      </c>
      <c r="P70" t="s">
        <v>91</v>
      </c>
      <c r="Q70" t="s">
        <v>92</v>
      </c>
      <c r="R70" t="s">
        <v>93</v>
      </c>
      <c r="S70" t="s">
        <v>93</v>
      </c>
      <c r="T70" t="s">
        <v>112</v>
      </c>
      <c r="U70">
        <v>144</v>
      </c>
      <c r="V70" t="s">
        <v>114</v>
      </c>
      <c r="W70" t="s">
        <v>114</v>
      </c>
      <c r="X70" t="s">
        <v>96</v>
      </c>
      <c r="Y70" t="s">
        <v>95</v>
      </c>
      <c r="Z70" t="s">
        <v>95</v>
      </c>
      <c r="AA70" t="s">
        <v>97</v>
      </c>
      <c r="AB70" t="s">
        <v>127</v>
      </c>
      <c r="AC70">
        <v>656</v>
      </c>
      <c r="AD70" t="s">
        <v>99</v>
      </c>
      <c r="AE70">
        <v>1258</v>
      </c>
      <c r="AF70" t="s">
        <v>100</v>
      </c>
      <c r="AG70" t="s">
        <v>101</v>
      </c>
      <c r="AH70" t="s">
        <v>102</v>
      </c>
      <c r="AI70" t="s">
        <v>103</v>
      </c>
      <c r="AJ70">
        <v>1258</v>
      </c>
      <c r="AK70">
        <v>0</v>
      </c>
      <c r="AL70">
        <v>1258</v>
      </c>
      <c r="AM70">
        <f t="shared" si="4"/>
        <v>0</v>
      </c>
      <c r="AN70">
        <v>0</v>
      </c>
      <c r="AO70">
        <v>1</v>
      </c>
      <c r="AP70">
        <v>2</v>
      </c>
      <c r="AQ70">
        <v>0</v>
      </c>
      <c r="AR70">
        <v>3</v>
      </c>
      <c r="AS70">
        <v>1</v>
      </c>
      <c r="AT70" t="s">
        <v>114</v>
      </c>
      <c r="AU70">
        <v>5</v>
      </c>
      <c r="AV70" t="s">
        <v>104</v>
      </c>
      <c r="AW70">
        <v>0</v>
      </c>
      <c r="AX70" t="s">
        <v>121</v>
      </c>
      <c r="AY70" t="s">
        <v>106</v>
      </c>
      <c r="AZ70" t="s">
        <v>140</v>
      </c>
      <c r="BA70">
        <v>2</v>
      </c>
      <c r="BB70">
        <v>528</v>
      </c>
      <c r="BC70" t="s">
        <v>95</v>
      </c>
      <c r="BD70" t="s">
        <v>95</v>
      </c>
      <c r="BE70" t="s">
        <v>102</v>
      </c>
      <c r="BF70">
        <v>55</v>
      </c>
      <c r="BG70">
        <v>0</v>
      </c>
      <c r="BH70">
        <v>0</v>
      </c>
      <c r="BI70">
        <v>216</v>
      </c>
      <c r="BJ70">
        <v>0</v>
      </c>
      <c r="BK70" t="s">
        <v>107</v>
      </c>
      <c r="BL70">
        <v>0</v>
      </c>
      <c r="BM70">
        <v>2008</v>
      </c>
      <c r="BN70" t="s">
        <v>178</v>
      </c>
      <c r="BO70" t="s">
        <v>166</v>
      </c>
      <c r="BP70">
        <v>0</v>
      </c>
      <c r="BQ70">
        <v>0</v>
      </c>
      <c r="BR70">
        <v>1</v>
      </c>
      <c r="BS70">
        <v>4</v>
      </c>
      <c r="BT70" t="s">
        <v>116</v>
      </c>
      <c r="BU70">
        <v>37</v>
      </c>
      <c r="BV70">
        <v>4</v>
      </c>
      <c r="BW70">
        <v>1</v>
      </c>
      <c r="BX70">
        <v>2</v>
      </c>
      <c r="BY70">
        <v>0</v>
      </c>
      <c r="BZ70">
        <v>1</v>
      </c>
      <c r="CA70">
        <v>0.47853736089030202</v>
      </c>
      <c r="CB70">
        <v>0.11111111111111099</v>
      </c>
      <c r="CC70">
        <f t="shared" si="5"/>
        <v>0.8860507246376812</v>
      </c>
      <c r="CD70">
        <f t="shared" si="6"/>
        <v>116.02383087230226</v>
      </c>
      <c r="CE70">
        <v>145000</v>
      </c>
      <c r="CF70" s="1">
        <v>166572.25993878601</v>
      </c>
      <c r="CG70" s="1">
        <f>CE70-CF70</f>
        <v>-21572.25993878601</v>
      </c>
      <c r="CH70" s="1">
        <f>ABS(CG70)</f>
        <v>21572.25993878601</v>
      </c>
      <c r="CI70">
        <f>IF(CG70&gt;0,1,0)</f>
        <v>0</v>
      </c>
      <c r="CJ70">
        <v>69</v>
      </c>
      <c r="CK70" s="1">
        <f t="shared" si="7"/>
        <v>1</v>
      </c>
    </row>
    <row r="71" spans="1:89" x14ac:dyDescent="0.25">
      <c r="A71">
        <v>227</v>
      </c>
      <c r="B71">
        <v>60</v>
      </c>
      <c r="C71" t="s">
        <v>82</v>
      </c>
      <c r="D71">
        <v>82</v>
      </c>
      <c r="E71">
        <v>9950</v>
      </c>
      <c r="F71" t="s">
        <v>83</v>
      </c>
      <c r="G71" t="s">
        <v>111</v>
      </c>
      <c r="H71" t="s">
        <v>85</v>
      </c>
      <c r="I71" t="s">
        <v>86</v>
      </c>
      <c r="J71" t="s">
        <v>87</v>
      </c>
      <c r="K71" t="s">
        <v>159</v>
      </c>
      <c r="L71" t="s">
        <v>89</v>
      </c>
      <c r="M71" t="s">
        <v>90</v>
      </c>
      <c r="N71">
        <v>7</v>
      </c>
      <c r="O71">
        <v>5</v>
      </c>
      <c r="P71" t="s">
        <v>91</v>
      </c>
      <c r="Q71" t="s">
        <v>92</v>
      </c>
      <c r="R71" t="s">
        <v>93</v>
      </c>
      <c r="S71" t="s">
        <v>93</v>
      </c>
      <c r="T71" t="s">
        <v>112</v>
      </c>
      <c r="U71">
        <v>290</v>
      </c>
      <c r="V71" t="s">
        <v>114</v>
      </c>
      <c r="W71" t="s">
        <v>95</v>
      </c>
      <c r="X71" t="s">
        <v>133</v>
      </c>
      <c r="Y71" t="s">
        <v>114</v>
      </c>
      <c r="Z71" t="s">
        <v>95</v>
      </c>
      <c r="AA71" t="s">
        <v>97</v>
      </c>
      <c r="AB71" t="s">
        <v>135</v>
      </c>
      <c r="AC71">
        <v>565</v>
      </c>
      <c r="AD71" t="s">
        <v>99</v>
      </c>
      <c r="AE71">
        <v>1203</v>
      </c>
      <c r="AF71" t="s">
        <v>100</v>
      </c>
      <c r="AG71" t="s">
        <v>101</v>
      </c>
      <c r="AH71" t="s">
        <v>102</v>
      </c>
      <c r="AI71" t="s">
        <v>103</v>
      </c>
      <c r="AJ71">
        <v>1214</v>
      </c>
      <c r="AK71">
        <v>0</v>
      </c>
      <c r="AL71">
        <v>2520</v>
      </c>
      <c r="AM71">
        <f t="shared" si="4"/>
        <v>1</v>
      </c>
      <c r="AN71">
        <v>0</v>
      </c>
      <c r="AO71">
        <v>0</v>
      </c>
      <c r="AP71">
        <v>2</v>
      </c>
      <c r="AQ71">
        <v>1</v>
      </c>
      <c r="AR71">
        <v>4</v>
      </c>
      <c r="AS71">
        <v>1</v>
      </c>
      <c r="AT71" t="s">
        <v>114</v>
      </c>
      <c r="AU71">
        <v>9</v>
      </c>
      <c r="AV71" t="s">
        <v>104</v>
      </c>
      <c r="AW71">
        <v>1</v>
      </c>
      <c r="AX71" t="s">
        <v>95</v>
      </c>
      <c r="AY71" t="s">
        <v>106</v>
      </c>
      <c r="AZ71" t="s">
        <v>140</v>
      </c>
      <c r="BA71">
        <v>3</v>
      </c>
      <c r="BB71">
        <v>721</v>
      </c>
      <c r="BC71" t="s">
        <v>95</v>
      </c>
      <c r="BD71" t="s">
        <v>95</v>
      </c>
      <c r="BE71" t="s">
        <v>102</v>
      </c>
      <c r="BF71">
        <v>224</v>
      </c>
      <c r="BG71">
        <v>114</v>
      </c>
      <c r="BH71">
        <v>0</v>
      </c>
      <c r="BI71">
        <v>0</v>
      </c>
      <c r="BJ71">
        <v>0</v>
      </c>
      <c r="BK71" t="s">
        <v>107</v>
      </c>
      <c r="BL71">
        <v>0</v>
      </c>
      <c r="BM71">
        <v>2007</v>
      </c>
      <c r="BN71" t="s">
        <v>108</v>
      </c>
      <c r="BO71" t="s">
        <v>166</v>
      </c>
      <c r="BP71">
        <v>0</v>
      </c>
      <c r="BQ71">
        <v>0</v>
      </c>
      <c r="BR71">
        <v>1</v>
      </c>
      <c r="BS71">
        <v>4</v>
      </c>
      <c r="BT71" t="s">
        <v>129</v>
      </c>
      <c r="BU71">
        <v>12</v>
      </c>
      <c r="BV71">
        <v>12</v>
      </c>
      <c r="BW71">
        <v>1</v>
      </c>
      <c r="BX71">
        <v>2</v>
      </c>
      <c r="BY71">
        <v>1.07578253706755</v>
      </c>
      <c r="BZ71">
        <v>0.48174603174603198</v>
      </c>
      <c r="CA71">
        <v>0.53034081463009097</v>
      </c>
      <c r="CB71">
        <v>0.11111111111111099</v>
      </c>
      <c r="CC71">
        <f t="shared" si="5"/>
        <v>0.87798994974874367</v>
      </c>
      <c r="CD71">
        <f t="shared" si="6"/>
        <v>153.09436267417919</v>
      </c>
      <c r="CE71">
        <v>290000</v>
      </c>
      <c r="CF71" s="1">
        <v>268516.48976156901</v>
      </c>
      <c r="CG71" s="1">
        <f>CE71-CF71</f>
        <v>21483.510238430987</v>
      </c>
      <c r="CH71" s="1">
        <f>ABS(CG71)</f>
        <v>21483.510238430987</v>
      </c>
      <c r="CI71">
        <f>IF(CG71&gt;0,1,0)</f>
        <v>1</v>
      </c>
      <c r="CJ71">
        <v>70</v>
      </c>
      <c r="CK71" s="1">
        <f t="shared" si="7"/>
        <v>1</v>
      </c>
    </row>
    <row r="72" spans="1:89" x14ac:dyDescent="0.25">
      <c r="A72">
        <v>1354</v>
      </c>
      <c r="B72">
        <v>50</v>
      </c>
      <c r="C72" t="s">
        <v>82</v>
      </c>
      <c r="D72">
        <v>56</v>
      </c>
      <c r="E72">
        <v>14720</v>
      </c>
      <c r="F72" t="s">
        <v>83</v>
      </c>
      <c r="G72" t="s">
        <v>111</v>
      </c>
      <c r="H72" t="s">
        <v>85</v>
      </c>
      <c r="I72" t="s">
        <v>161</v>
      </c>
      <c r="J72" t="s">
        <v>87</v>
      </c>
      <c r="K72" t="s">
        <v>159</v>
      </c>
      <c r="L72" t="s">
        <v>89</v>
      </c>
      <c r="M72" t="s">
        <v>90</v>
      </c>
      <c r="N72">
        <v>8</v>
      </c>
      <c r="O72">
        <v>5</v>
      </c>
      <c r="P72" t="s">
        <v>125</v>
      </c>
      <c r="Q72" t="s">
        <v>92</v>
      </c>
      <c r="R72" t="s">
        <v>93</v>
      </c>
      <c r="S72" t="s">
        <v>93</v>
      </c>
      <c r="T72" t="s">
        <v>112</v>
      </c>
      <c r="U72">
        <v>579</v>
      </c>
      <c r="V72" t="s">
        <v>114</v>
      </c>
      <c r="W72" t="s">
        <v>95</v>
      </c>
      <c r="X72" t="s">
        <v>133</v>
      </c>
      <c r="Y72" t="s">
        <v>114</v>
      </c>
      <c r="Z72" t="s">
        <v>95</v>
      </c>
      <c r="AA72" t="s">
        <v>134</v>
      </c>
      <c r="AB72" t="s">
        <v>135</v>
      </c>
      <c r="AC72">
        <v>816</v>
      </c>
      <c r="AD72" t="s">
        <v>99</v>
      </c>
      <c r="AE72">
        <v>2033</v>
      </c>
      <c r="AF72" t="s">
        <v>100</v>
      </c>
      <c r="AG72" t="s">
        <v>101</v>
      </c>
      <c r="AH72" t="s">
        <v>102</v>
      </c>
      <c r="AI72" t="s">
        <v>103</v>
      </c>
      <c r="AJ72">
        <v>2053</v>
      </c>
      <c r="AK72">
        <v>0</v>
      </c>
      <c r="AL72">
        <v>3238</v>
      </c>
      <c r="AM72">
        <f t="shared" si="4"/>
        <v>1</v>
      </c>
      <c r="AN72">
        <v>1</v>
      </c>
      <c r="AO72">
        <v>0</v>
      </c>
      <c r="AP72">
        <v>2</v>
      </c>
      <c r="AQ72">
        <v>1</v>
      </c>
      <c r="AR72">
        <v>4</v>
      </c>
      <c r="AS72">
        <v>1</v>
      </c>
      <c r="AT72" t="s">
        <v>114</v>
      </c>
      <c r="AU72">
        <v>9</v>
      </c>
      <c r="AV72" t="s">
        <v>104</v>
      </c>
      <c r="AW72">
        <v>1</v>
      </c>
      <c r="AX72" t="s">
        <v>101</v>
      </c>
      <c r="AY72" t="s">
        <v>106</v>
      </c>
      <c r="AZ72" t="s">
        <v>136</v>
      </c>
      <c r="BA72">
        <v>3</v>
      </c>
      <c r="BB72">
        <v>666</v>
      </c>
      <c r="BC72" t="s">
        <v>95</v>
      </c>
      <c r="BD72" t="s">
        <v>95</v>
      </c>
      <c r="BE72" t="s">
        <v>102</v>
      </c>
      <c r="BF72">
        <v>283</v>
      </c>
      <c r="BG72">
        <v>86</v>
      </c>
      <c r="BH72">
        <v>0</v>
      </c>
      <c r="BI72">
        <v>0</v>
      </c>
      <c r="BJ72">
        <v>0</v>
      </c>
      <c r="BK72" t="s">
        <v>107</v>
      </c>
      <c r="BL72">
        <v>0</v>
      </c>
      <c r="BM72">
        <v>2010</v>
      </c>
      <c r="BN72" t="s">
        <v>108</v>
      </c>
      <c r="BO72" t="s">
        <v>109</v>
      </c>
      <c r="BP72">
        <v>0</v>
      </c>
      <c r="BQ72">
        <v>0</v>
      </c>
      <c r="BR72">
        <v>1</v>
      </c>
      <c r="BS72">
        <v>4</v>
      </c>
      <c r="BT72" t="s">
        <v>177</v>
      </c>
      <c r="BU72">
        <v>15</v>
      </c>
      <c r="BV72">
        <v>14</v>
      </c>
      <c r="BW72">
        <v>1</v>
      </c>
      <c r="BX72">
        <v>2</v>
      </c>
      <c r="BY72">
        <v>0.57720409157330699</v>
      </c>
      <c r="BZ72">
        <v>0.63403335392217397</v>
      </c>
      <c r="CA72">
        <v>0.59862272503689096</v>
      </c>
      <c r="CB72">
        <v>0.22222222222222199</v>
      </c>
      <c r="CC72">
        <f t="shared" si="5"/>
        <v>0.86052989130434787</v>
      </c>
      <c r="CD72">
        <f t="shared" si="6"/>
        <v>175.83832685816125</v>
      </c>
      <c r="CE72">
        <v>410000</v>
      </c>
      <c r="CF72" s="1">
        <v>388521.73655389599</v>
      </c>
      <c r="CG72" s="1">
        <f>CE72-CF72</f>
        <v>21478.263446104014</v>
      </c>
      <c r="CH72" s="1">
        <f>ABS(CG72)</f>
        <v>21478.263446104014</v>
      </c>
      <c r="CI72">
        <f>IF(CG72&gt;0,1,0)</f>
        <v>1</v>
      </c>
      <c r="CJ72">
        <v>71</v>
      </c>
      <c r="CK72" s="1">
        <f t="shared" si="7"/>
        <v>1</v>
      </c>
    </row>
    <row r="73" spans="1:89" x14ac:dyDescent="0.25">
      <c r="A73">
        <v>308</v>
      </c>
      <c r="B73">
        <v>50</v>
      </c>
      <c r="C73" t="s">
        <v>117</v>
      </c>
      <c r="D73">
        <v>69</v>
      </c>
      <c r="E73">
        <v>7920</v>
      </c>
      <c r="F73" t="s">
        <v>118</v>
      </c>
      <c r="G73" t="s">
        <v>111</v>
      </c>
      <c r="H73" t="s">
        <v>85</v>
      </c>
      <c r="I73" t="s">
        <v>86</v>
      </c>
      <c r="J73" t="s">
        <v>87</v>
      </c>
      <c r="K73" t="s">
        <v>186</v>
      </c>
      <c r="L73" t="s">
        <v>151</v>
      </c>
      <c r="M73" t="s">
        <v>90</v>
      </c>
      <c r="N73">
        <v>6</v>
      </c>
      <c r="O73">
        <v>7</v>
      </c>
      <c r="P73" t="s">
        <v>91</v>
      </c>
      <c r="Q73" t="s">
        <v>92</v>
      </c>
      <c r="R73" t="s">
        <v>144</v>
      </c>
      <c r="S73" t="s">
        <v>144</v>
      </c>
      <c r="T73" t="s">
        <v>94</v>
      </c>
      <c r="U73">
        <v>0</v>
      </c>
      <c r="V73" t="s">
        <v>95</v>
      </c>
      <c r="W73" t="s">
        <v>105</v>
      </c>
      <c r="X73" t="s">
        <v>96</v>
      </c>
      <c r="Y73" t="s">
        <v>95</v>
      </c>
      <c r="Z73" t="s">
        <v>95</v>
      </c>
      <c r="AA73" t="s">
        <v>97</v>
      </c>
      <c r="AB73" t="s">
        <v>99</v>
      </c>
      <c r="AC73">
        <v>0</v>
      </c>
      <c r="AD73" t="s">
        <v>99</v>
      </c>
      <c r="AE73">
        <v>319</v>
      </c>
      <c r="AF73" t="s">
        <v>100</v>
      </c>
      <c r="AG73" t="s">
        <v>95</v>
      </c>
      <c r="AH73" t="s">
        <v>102</v>
      </c>
      <c r="AI73" t="s">
        <v>113</v>
      </c>
      <c r="AJ73">
        <v>1035</v>
      </c>
      <c r="AK73">
        <v>0</v>
      </c>
      <c r="AL73">
        <v>1406</v>
      </c>
      <c r="AM73">
        <f t="shared" si="4"/>
        <v>0</v>
      </c>
      <c r="AN73">
        <v>0</v>
      </c>
      <c r="AO73">
        <v>0</v>
      </c>
      <c r="AP73">
        <v>1</v>
      </c>
      <c r="AQ73">
        <v>0</v>
      </c>
      <c r="AR73">
        <v>3</v>
      </c>
      <c r="AS73">
        <v>1</v>
      </c>
      <c r="AT73" t="s">
        <v>105</v>
      </c>
      <c r="AU73">
        <v>6</v>
      </c>
      <c r="AV73" t="s">
        <v>104</v>
      </c>
      <c r="AW73">
        <v>0</v>
      </c>
      <c r="AX73" t="s">
        <v>121</v>
      </c>
      <c r="AY73" t="s">
        <v>168</v>
      </c>
      <c r="AZ73" t="s">
        <v>168</v>
      </c>
      <c r="BA73">
        <v>0</v>
      </c>
      <c r="BB73">
        <v>0</v>
      </c>
      <c r="BC73" t="s">
        <v>168</v>
      </c>
      <c r="BD73" t="s">
        <v>168</v>
      </c>
      <c r="BE73" t="s">
        <v>120</v>
      </c>
      <c r="BF73">
        <v>0</v>
      </c>
      <c r="BG73">
        <v>144</v>
      </c>
      <c r="BH73">
        <v>0</v>
      </c>
      <c r="BI73">
        <v>0</v>
      </c>
      <c r="BJ73">
        <v>0</v>
      </c>
      <c r="BK73" t="s">
        <v>145</v>
      </c>
      <c r="BL73">
        <v>0</v>
      </c>
      <c r="BM73">
        <v>2008</v>
      </c>
      <c r="BN73" t="s">
        <v>108</v>
      </c>
      <c r="BO73" t="s">
        <v>109</v>
      </c>
      <c r="BP73">
        <v>0</v>
      </c>
      <c r="BQ73">
        <v>0</v>
      </c>
      <c r="BR73">
        <v>1</v>
      </c>
      <c r="BS73">
        <v>1</v>
      </c>
      <c r="BT73" t="s">
        <v>177</v>
      </c>
      <c r="BU73">
        <v>88</v>
      </c>
      <c r="BV73">
        <v>58</v>
      </c>
      <c r="BW73">
        <v>1</v>
      </c>
      <c r="BX73">
        <v>0</v>
      </c>
      <c r="BY73">
        <v>0.35845410628019297</v>
      </c>
      <c r="BZ73">
        <v>0.73613086770981495</v>
      </c>
      <c r="CA73">
        <v>1</v>
      </c>
      <c r="CB73">
        <v>0</v>
      </c>
      <c r="CC73">
        <f t="shared" si="5"/>
        <v>0.86931818181818177</v>
      </c>
      <c r="CD73">
        <f t="shared" si="6"/>
        <v>95.659743961859263</v>
      </c>
      <c r="CE73">
        <v>89500</v>
      </c>
      <c r="CF73" s="1">
        <v>110933.727342592</v>
      </c>
      <c r="CG73" s="1">
        <f>CE73-CF73</f>
        <v>-21433.727342591999</v>
      </c>
      <c r="CH73" s="1">
        <f>ABS(CG73)</f>
        <v>21433.727342591999</v>
      </c>
      <c r="CI73">
        <f>IF(CG73&gt;0,1,0)</f>
        <v>0</v>
      </c>
      <c r="CJ73">
        <v>72</v>
      </c>
      <c r="CK73" s="1">
        <f t="shared" si="7"/>
        <v>1</v>
      </c>
    </row>
    <row r="74" spans="1:89" x14ac:dyDescent="0.25">
      <c r="A74">
        <v>159</v>
      </c>
      <c r="B74">
        <v>60</v>
      </c>
      <c r="C74" t="s">
        <v>195</v>
      </c>
      <c r="D74">
        <v>100</v>
      </c>
      <c r="E74">
        <v>12552</v>
      </c>
      <c r="F74" t="s">
        <v>83</v>
      </c>
      <c r="G74" t="s">
        <v>84</v>
      </c>
      <c r="H74" t="s">
        <v>85</v>
      </c>
      <c r="I74" t="s">
        <v>148</v>
      </c>
      <c r="J74" t="s">
        <v>87</v>
      </c>
      <c r="K74" t="s">
        <v>192</v>
      </c>
      <c r="L74" t="s">
        <v>89</v>
      </c>
      <c r="M74" t="s">
        <v>90</v>
      </c>
      <c r="N74">
        <v>7</v>
      </c>
      <c r="O74">
        <v>5</v>
      </c>
      <c r="P74" t="s">
        <v>91</v>
      </c>
      <c r="Q74" t="s">
        <v>92</v>
      </c>
      <c r="R74" t="s">
        <v>93</v>
      </c>
      <c r="S74" t="s">
        <v>93</v>
      </c>
      <c r="T74" t="s">
        <v>94</v>
      </c>
      <c r="U74">
        <v>0</v>
      </c>
      <c r="V74" t="s">
        <v>114</v>
      </c>
      <c r="W74" t="s">
        <v>95</v>
      </c>
      <c r="X74" t="s">
        <v>133</v>
      </c>
      <c r="Y74" t="s">
        <v>114</v>
      </c>
      <c r="Z74" t="s">
        <v>95</v>
      </c>
      <c r="AA74" t="s">
        <v>97</v>
      </c>
      <c r="AB74" t="s">
        <v>135</v>
      </c>
      <c r="AC74">
        <v>222</v>
      </c>
      <c r="AD74" t="s">
        <v>99</v>
      </c>
      <c r="AE74">
        <v>991</v>
      </c>
      <c r="AF74" t="s">
        <v>100</v>
      </c>
      <c r="AG74" t="s">
        <v>101</v>
      </c>
      <c r="AH74" t="s">
        <v>102</v>
      </c>
      <c r="AI74" t="s">
        <v>103</v>
      </c>
      <c r="AJ74">
        <v>991</v>
      </c>
      <c r="AK74">
        <v>0</v>
      </c>
      <c r="AL74">
        <v>1947</v>
      </c>
      <c r="AM74">
        <f t="shared" si="4"/>
        <v>0</v>
      </c>
      <c r="AN74">
        <v>0</v>
      </c>
      <c r="AO74">
        <v>0</v>
      </c>
      <c r="AP74">
        <v>2</v>
      </c>
      <c r="AQ74">
        <v>1</v>
      </c>
      <c r="AR74">
        <v>3</v>
      </c>
      <c r="AS74">
        <v>1</v>
      </c>
      <c r="AT74" t="s">
        <v>114</v>
      </c>
      <c r="AU74">
        <v>8</v>
      </c>
      <c r="AV74" t="s">
        <v>104</v>
      </c>
      <c r="AW74">
        <v>1</v>
      </c>
      <c r="AX74" t="s">
        <v>114</v>
      </c>
      <c r="AY74" t="s">
        <v>106</v>
      </c>
      <c r="AZ74" t="s">
        <v>140</v>
      </c>
      <c r="BA74">
        <v>2</v>
      </c>
      <c r="BB74">
        <v>678</v>
      </c>
      <c r="BC74" t="s">
        <v>95</v>
      </c>
      <c r="BD74" t="s">
        <v>95</v>
      </c>
      <c r="BE74" t="s">
        <v>102</v>
      </c>
      <c r="BF74">
        <v>0</v>
      </c>
      <c r="BG74">
        <v>136</v>
      </c>
      <c r="BH74">
        <v>0</v>
      </c>
      <c r="BI74">
        <v>0</v>
      </c>
      <c r="BJ74">
        <v>0</v>
      </c>
      <c r="BK74" t="s">
        <v>156</v>
      </c>
      <c r="BL74">
        <v>0</v>
      </c>
      <c r="BM74">
        <v>2010</v>
      </c>
      <c r="BN74" t="s">
        <v>108</v>
      </c>
      <c r="BO74" t="s">
        <v>109</v>
      </c>
      <c r="BP74">
        <v>0</v>
      </c>
      <c r="BQ74">
        <v>0</v>
      </c>
      <c r="BR74">
        <v>1</v>
      </c>
      <c r="BS74">
        <v>4</v>
      </c>
      <c r="BT74" t="s">
        <v>129</v>
      </c>
      <c r="BU74">
        <v>6</v>
      </c>
      <c r="BV74">
        <v>5</v>
      </c>
      <c r="BW74">
        <v>1</v>
      </c>
      <c r="BX74">
        <v>2</v>
      </c>
      <c r="BY74">
        <v>0.96468213925327995</v>
      </c>
      <c r="BZ74">
        <v>0.50898818695428905</v>
      </c>
      <c r="CA74">
        <v>0.77598385469222997</v>
      </c>
      <c r="CB74">
        <v>0.11111111111111099</v>
      </c>
      <c r="CC74">
        <f t="shared" si="5"/>
        <v>0.92104843849585727</v>
      </c>
      <c r="CD74">
        <f t="shared" si="6"/>
        <v>145.39448523471205</v>
      </c>
      <c r="CE74">
        <v>254900</v>
      </c>
      <c r="CF74" s="1">
        <v>233562.65671294701</v>
      </c>
      <c r="CG74" s="1">
        <f>CE74-CF74</f>
        <v>21337.343287052994</v>
      </c>
      <c r="CH74" s="1">
        <f>ABS(CG74)</f>
        <v>21337.343287052994</v>
      </c>
      <c r="CI74">
        <f>IF(CG74&gt;0,1,0)</f>
        <v>1</v>
      </c>
      <c r="CJ74">
        <v>73</v>
      </c>
      <c r="CK74" s="1">
        <f t="shared" si="7"/>
        <v>1</v>
      </c>
    </row>
    <row r="75" spans="1:89" x14ac:dyDescent="0.25">
      <c r="A75">
        <v>1255</v>
      </c>
      <c r="B75">
        <v>60</v>
      </c>
      <c r="C75" t="s">
        <v>82</v>
      </c>
      <c r="D75">
        <v>60</v>
      </c>
      <c r="E75">
        <v>6931</v>
      </c>
      <c r="F75" t="s">
        <v>83</v>
      </c>
      <c r="G75" t="s">
        <v>84</v>
      </c>
      <c r="H75" t="s">
        <v>85</v>
      </c>
      <c r="I75" t="s">
        <v>86</v>
      </c>
      <c r="J75" t="s">
        <v>87</v>
      </c>
      <c r="K75" t="s">
        <v>173</v>
      </c>
      <c r="L75" t="s">
        <v>89</v>
      </c>
      <c r="M75" t="s">
        <v>90</v>
      </c>
      <c r="N75">
        <v>7</v>
      </c>
      <c r="O75">
        <v>5</v>
      </c>
      <c r="P75" t="s">
        <v>91</v>
      </c>
      <c r="Q75" t="s">
        <v>92</v>
      </c>
      <c r="R75" t="s">
        <v>93</v>
      </c>
      <c r="S75" t="s">
        <v>93</v>
      </c>
      <c r="T75" t="s">
        <v>180</v>
      </c>
      <c r="U75">
        <v>92</v>
      </c>
      <c r="V75" t="s">
        <v>114</v>
      </c>
      <c r="W75" t="s">
        <v>95</v>
      </c>
      <c r="X75" t="s">
        <v>133</v>
      </c>
      <c r="Y75" t="s">
        <v>114</v>
      </c>
      <c r="Z75" t="s">
        <v>95</v>
      </c>
      <c r="AA75" t="s">
        <v>97</v>
      </c>
      <c r="AB75" t="s">
        <v>99</v>
      </c>
      <c r="AC75">
        <v>0</v>
      </c>
      <c r="AD75" t="s">
        <v>99</v>
      </c>
      <c r="AE75">
        <v>746</v>
      </c>
      <c r="AF75" t="s">
        <v>100</v>
      </c>
      <c r="AG75" t="s">
        <v>101</v>
      </c>
      <c r="AH75" t="s">
        <v>102</v>
      </c>
      <c r="AI75" t="s">
        <v>103</v>
      </c>
      <c r="AJ75">
        <v>760</v>
      </c>
      <c r="AK75">
        <v>0</v>
      </c>
      <c r="AL75">
        <v>1656</v>
      </c>
      <c r="AM75">
        <f t="shared" si="4"/>
        <v>0</v>
      </c>
      <c r="AN75">
        <v>0</v>
      </c>
      <c r="AO75">
        <v>0</v>
      </c>
      <c r="AP75">
        <v>2</v>
      </c>
      <c r="AQ75">
        <v>1</v>
      </c>
      <c r="AR75">
        <v>3</v>
      </c>
      <c r="AS75">
        <v>1</v>
      </c>
      <c r="AT75" t="s">
        <v>114</v>
      </c>
      <c r="AU75">
        <v>7</v>
      </c>
      <c r="AV75" t="s">
        <v>104</v>
      </c>
      <c r="AW75">
        <v>1</v>
      </c>
      <c r="AX75" t="s">
        <v>114</v>
      </c>
      <c r="AY75" t="s">
        <v>182</v>
      </c>
      <c r="AZ75" t="s">
        <v>136</v>
      </c>
      <c r="BA75">
        <v>2</v>
      </c>
      <c r="BB75">
        <v>397</v>
      </c>
      <c r="BC75" t="s">
        <v>95</v>
      </c>
      <c r="BD75" t="s">
        <v>95</v>
      </c>
      <c r="BE75" t="s">
        <v>102</v>
      </c>
      <c r="BF75">
        <v>178</v>
      </c>
      <c r="BG75">
        <v>128</v>
      </c>
      <c r="BH75">
        <v>0</v>
      </c>
      <c r="BI75">
        <v>0</v>
      </c>
      <c r="BJ75">
        <v>0</v>
      </c>
      <c r="BK75" t="s">
        <v>107</v>
      </c>
      <c r="BL75">
        <v>0</v>
      </c>
      <c r="BM75">
        <v>2008</v>
      </c>
      <c r="BN75" t="s">
        <v>108</v>
      </c>
      <c r="BO75" t="s">
        <v>109</v>
      </c>
      <c r="BP75">
        <v>0</v>
      </c>
      <c r="BQ75">
        <v>0</v>
      </c>
      <c r="BR75">
        <v>1</v>
      </c>
      <c r="BS75">
        <v>4</v>
      </c>
      <c r="BT75" t="s">
        <v>110</v>
      </c>
      <c r="BU75">
        <v>5</v>
      </c>
      <c r="BV75">
        <v>4</v>
      </c>
      <c r="BW75">
        <v>1</v>
      </c>
      <c r="BX75">
        <v>0</v>
      </c>
      <c r="BY75">
        <v>1.1789473684210501</v>
      </c>
      <c r="BZ75">
        <v>0.458937198067633</v>
      </c>
      <c r="CA75">
        <v>1</v>
      </c>
      <c r="CB75">
        <v>0.11111111111111099</v>
      </c>
      <c r="CC75">
        <f t="shared" si="5"/>
        <v>0.89034771317270234</v>
      </c>
      <c r="CD75">
        <f t="shared" si="6"/>
        <v>122.29654897941043</v>
      </c>
      <c r="CE75">
        <v>165400</v>
      </c>
      <c r="CF75" s="1">
        <v>186236.30607941601</v>
      </c>
      <c r="CG75" s="1">
        <f>CE75-CF75</f>
        <v>-20836.306079416012</v>
      </c>
      <c r="CH75" s="1">
        <f>ABS(CG75)</f>
        <v>20836.306079416012</v>
      </c>
      <c r="CI75">
        <f>IF(CG75&gt;0,1,0)</f>
        <v>0</v>
      </c>
      <c r="CJ75">
        <v>74</v>
      </c>
      <c r="CK75" s="1">
        <f t="shared" si="7"/>
        <v>1</v>
      </c>
    </row>
    <row r="76" spans="1:89" x14ac:dyDescent="0.25">
      <c r="A76">
        <v>126</v>
      </c>
      <c r="B76">
        <v>190</v>
      </c>
      <c r="C76" t="s">
        <v>117</v>
      </c>
      <c r="D76">
        <v>60</v>
      </c>
      <c r="E76">
        <v>6780</v>
      </c>
      <c r="F76" t="s">
        <v>83</v>
      </c>
      <c r="G76" t="s">
        <v>84</v>
      </c>
      <c r="H76" t="s">
        <v>85</v>
      </c>
      <c r="I76" t="s">
        <v>86</v>
      </c>
      <c r="J76" t="s">
        <v>87</v>
      </c>
      <c r="K76" t="s">
        <v>186</v>
      </c>
      <c r="L76" t="s">
        <v>89</v>
      </c>
      <c r="M76" t="s">
        <v>202</v>
      </c>
      <c r="N76">
        <v>6</v>
      </c>
      <c r="O76">
        <v>8</v>
      </c>
      <c r="P76" t="s">
        <v>91</v>
      </c>
      <c r="Q76" t="s">
        <v>92</v>
      </c>
      <c r="R76" t="s">
        <v>149</v>
      </c>
      <c r="S76" t="s">
        <v>149</v>
      </c>
      <c r="T76" t="s">
        <v>94</v>
      </c>
      <c r="U76">
        <v>0</v>
      </c>
      <c r="V76" t="s">
        <v>95</v>
      </c>
      <c r="W76" t="s">
        <v>105</v>
      </c>
      <c r="X76" t="s">
        <v>96</v>
      </c>
      <c r="Y76" t="s">
        <v>95</v>
      </c>
      <c r="Z76" t="s">
        <v>95</v>
      </c>
      <c r="AA76" t="s">
        <v>134</v>
      </c>
      <c r="AB76" t="s">
        <v>135</v>
      </c>
      <c r="AC76">
        <v>490</v>
      </c>
      <c r="AD76" t="s">
        <v>99</v>
      </c>
      <c r="AE76">
        <v>520</v>
      </c>
      <c r="AF76" t="s">
        <v>100</v>
      </c>
      <c r="AG76" t="s">
        <v>114</v>
      </c>
      <c r="AH76" t="s">
        <v>120</v>
      </c>
      <c r="AI76" t="s">
        <v>103</v>
      </c>
      <c r="AJ76">
        <v>520</v>
      </c>
      <c r="AK76">
        <v>234</v>
      </c>
      <c r="AL76">
        <v>754</v>
      </c>
      <c r="AM76">
        <f t="shared" si="4"/>
        <v>0</v>
      </c>
      <c r="AN76">
        <v>1</v>
      </c>
      <c r="AO76">
        <v>0</v>
      </c>
      <c r="AP76">
        <v>1</v>
      </c>
      <c r="AQ76">
        <v>0</v>
      </c>
      <c r="AR76">
        <v>2</v>
      </c>
      <c r="AS76">
        <v>1</v>
      </c>
      <c r="AT76" t="s">
        <v>95</v>
      </c>
      <c r="AU76">
        <v>5</v>
      </c>
      <c r="AV76" t="s">
        <v>104</v>
      </c>
      <c r="AW76">
        <v>0</v>
      </c>
      <c r="AX76" t="s">
        <v>121</v>
      </c>
      <c r="AY76" t="s">
        <v>168</v>
      </c>
      <c r="AZ76" t="s">
        <v>168</v>
      </c>
      <c r="BA76">
        <v>0</v>
      </c>
      <c r="BB76">
        <v>0</v>
      </c>
      <c r="BC76" t="s">
        <v>168</v>
      </c>
      <c r="BD76" t="s">
        <v>168</v>
      </c>
      <c r="BE76" t="s">
        <v>120</v>
      </c>
      <c r="BF76">
        <v>53</v>
      </c>
      <c r="BG76">
        <v>0</v>
      </c>
      <c r="BH76">
        <v>0</v>
      </c>
      <c r="BI76">
        <v>0</v>
      </c>
      <c r="BJ76">
        <v>0</v>
      </c>
      <c r="BK76" t="s">
        <v>107</v>
      </c>
      <c r="BL76">
        <v>0</v>
      </c>
      <c r="BM76">
        <v>2006</v>
      </c>
      <c r="BN76" t="s">
        <v>108</v>
      </c>
      <c r="BO76" t="s">
        <v>109</v>
      </c>
      <c r="BP76">
        <v>0</v>
      </c>
      <c r="BQ76">
        <v>0</v>
      </c>
      <c r="BR76">
        <v>1</v>
      </c>
      <c r="BS76">
        <v>3</v>
      </c>
      <c r="BT76" t="s">
        <v>129</v>
      </c>
      <c r="BU76">
        <v>71</v>
      </c>
      <c r="BV76">
        <v>24</v>
      </c>
      <c r="BW76">
        <v>1</v>
      </c>
      <c r="BX76">
        <v>2</v>
      </c>
      <c r="BY76">
        <v>0</v>
      </c>
      <c r="BZ76">
        <v>0.68965517241379304</v>
      </c>
      <c r="CA76">
        <v>5.7692307692307702E-2</v>
      </c>
      <c r="CB76">
        <v>0</v>
      </c>
      <c r="CC76">
        <f t="shared" si="5"/>
        <v>0.92330383480825962</v>
      </c>
      <c r="CD76">
        <f t="shared" si="6"/>
        <v>93.485161703095258</v>
      </c>
      <c r="CE76">
        <v>84500</v>
      </c>
      <c r="CF76" s="1">
        <v>105281.225340716</v>
      </c>
      <c r="CG76" s="1">
        <f>CE76-CF76</f>
        <v>-20781.225340716002</v>
      </c>
      <c r="CH76" s="1">
        <f>ABS(CG76)</f>
        <v>20781.225340716002</v>
      </c>
      <c r="CI76">
        <f>IF(CG76&gt;0,1,0)</f>
        <v>0</v>
      </c>
      <c r="CJ76">
        <v>75</v>
      </c>
      <c r="CK76" s="1">
        <f t="shared" si="7"/>
        <v>1</v>
      </c>
    </row>
    <row r="77" spans="1:89" x14ac:dyDescent="0.25">
      <c r="A77">
        <v>77</v>
      </c>
      <c r="B77">
        <v>20</v>
      </c>
      <c r="C77" t="s">
        <v>82</v>
      </c>
      <c r="D77">
        <v>69</v>
      </c>
      <c r="E77">
        <v>8475</v>
      </c>
      <c r="F77" t="s">
        <v>83</v>
      </c>
      <c r="G77" t="s">
        <v>111</v>
      </c>
      <c r="H77" t="s">
        <v>85</v>
      </c>
      <c r="I77" t="s">
        <v>86</v>
      </c>
      <c r="J77" t="s">
        <v>87</v>
      </c>
      <c r="K77" t="s">
        <v>88</v>
      </c>
      <c r="L77" t="s">
        <v>89</v>
      </c>
      <c r="M77" t="s">
        <v>90</v>
      </c>
      <c r="N77">
        <v>4</v>
      </c>
      <c r="O77">
        <v>7</v>
      </c>
      <c r="P77" t="s">
        <v>91</v>
      </c>
      <c r="Q77" t="s">
        <v>92</v>
      </c>
      <c r="R77" t="s">
        <v>93</v>
      </c>
      <c r="S77" t="s">
        <v>93</v>
      </c>
      <c r="T77" t="s">
        <v>94</v>
      </c>
      <c r="U77">
        <v>0</v>
      </c>
      <c r="V77" t="s">
        <v>95</v>
      </c>
      <c r="W77" t="s">
        <v>95</v>
      </c>
      <c r="X77" t="s">
        <v>96</v>
      </c>
      <c r="Y77" t="s">
        <v>95</v>
      </c>
      <c r="Z77" t="s">
        <v>95</v>
      </c>
      <c r="AA77" t="s">
        <v>97</v>
      </c>
      <c r="AB77" t="s">
        <v>127</v>
      </c>
      <c r="AC77">
        <v>228</v>
      </c>
      <c r="AD77" t="s">
        <v>99</v>
      </c>
      <c r="AE77">
        <v>952</v>
      </c>
      <c r="AF77" t="s">
        <v>100</v>
      </c>
      <c r="AG77" t="s">
        <v>101</v>
      </c>
      <c r="AH77" t="s">
        <v>102</v>
      </c>
      <c r="AI77" t="s">
        <v>113</v>
      </c>
      <c r="AJ77">
        <v>952</v>
      </c>
      <c r="AK77">
        <v>0</v>
      </c>
      <c r="AL77">
        <v>952</v>
      </c>
      <c r="AM77">
        <f t="shared" si="4"/>
        <v>0</v>
      </c>
      <c r="AN77">
        <v>0</v>
      </c>
      <c r="AO77">
        <v>0</v>
      </c>
      <c r="AP77">
        <v>1</v>
      </c>
      <c r="AQ77">
        <v>0</v>
      </c>
      <c r="AR77">
        <v>2</v>
      </c>
      <c r="AS77">
        <v>1</v>
      </c>
      <c r="AT77" t="s">
        <v>95</v>
      </c>
      <c r="AU77">
        <v>4</v>
      </c>
      <c r="AV77" t="s">
        <v>104</v>
      </c>
      <c r="AW77">
        <v>0</v>
      </c>
      <c r="AX77" t="s">
        <v>121</v>
      </c>
      <c r="AY77" t="s">
        <v>122</v>
      </c>
      <c r="AZ77" t="s">
        <v>99</v>
      </c>
      <c r="BA77">
        <v>1</v>
      </c>
      <c r="BB77">
        <v>283</v>
      </c>
      <c r="BC77" t="s">
        <v>95</v>
      </c>
      <c r="BD77" t="s">
        <v>95</v>
      </c>
      <c r="BE77" t="s">
        <v>102</v>
      </c>
      <c r="BF77">
        <v>0</v>
      </c>
      <c r="BG77">
        <v>0</v>
      </c>
      <c r="BH77">
        <v>0</v>
      </c>
      <c r="BI77">
        <v>0</v>
      </c>
      <c r="BJ77">
        <v>0</v>
      </c>
      <c r="BK77" t="s">
        <v>107</v>
      </c>
      <c r="BL77">
        <v>0</v>
      </c>
      <c r="BM77">
        <v>2008</v>
      </c>
      <c r="BN77" t="s">
        <v>108</v>
      </c>
      <c r="BO77" t="s">
        <v>109</v>
      </c>
      <c r="BP77">
        <v>0</v>
      </c>
      <c r="BQ77">
        <v>0</v>
      </c>
      <c r="BR77">
        <v>1</v>
      </c>
      <c r="BS77">
        <v>2</v>
      </c>
      <c r="BT77" t="s">
        <v>129</v>
      </c>
      <c r="BU77">
        <v>52</v>
      </c>
      <c r="BV77">
        <v>52</v>
      </c>
      <c r="BW77">
        <v>1</v>
      </c>
      <c r="BX77">
        <v>2</v>
      </c>
      <c r="BY77">
        <v>0</v>
      </c>
      <c r="BZ77">
        <v>1</v>
      </c>
      <c r="CA77">
        <v>0.76050420168067201</v>
      </c>
      <c r="CB77">
        <v>0.11111111111111099</v>
      </c>
      <c r="CC77">
        <f t="shared" si="5"/>
        <v>0.88766961651917409</v>
      </c>
      <c r="CD77">
        <f t="shared" si="6"/>
        <v>113.00455132554785</v>
      </c>
      <c r="CE77">
        <v>135750</v>
      </c>
      <c r="CF77" s="1">
        <v>115415.686037846</v>
      </c>
      <c r="CG77" s="1">
        <f>CE77-CF77</f>
        <v>20334.313962154003</v>
      </c>
      <c r="CH77" s="1">
        <f>ABS(CG77)</f>
        <v>20334.313962154003</v>
      </c>
      <c r="CI77">
        <f>IF(CG77&gt;0,1,0)</f>
        <v>1</v>
      </c>
      <c r="CJ77">
        <v>76</v>
      </c>
      <c r="CK77" s="1">
        <f t="shared" si="7"/>
        <v>1</v>
      </c>
    </row>
    <row r="78" spans="1:89" x14ac:dyDescent="0.25">
      <c r="A78">
        <v>113</v>
      </c>
      <c r="B78">
        <v>60</v>
      </c>
      <c r="C78" t="s">
        <v>82</v>
      </c>
      <c r="D78">
        <v>77</v>
      </c>
      <c r="E78">
        <v>9965</v>
      </c>
      <c r="F78" t="s">
        <v>83</v>
      </c>
      <c r="G78" t="s">
        <v>84</v>
      </c>
      <c r="H78" t="s">
        <v>85</v>
      </c>
      <c r="I78" t="s">
        <v>86</v>
      </c>
      <c r="J78" t="s">
        <v>87</v>
      </c>
      <c r="K78" t="s">
        <v>132</v>
      </c>
      <c r="L78" t="s">
        <v>89</v>
      </c>
      <c r="M78" t="s">
        <v>90</v>
      </c>
      <c r="N78">
        <v>7</v>
      </c>
      <c r="O78">
        <v>5</v>
      </c>
      <c r="P78" t="s">
        <v>91</v>
      </c>
      <c r="Q78" t="s">
        <v>92</v>
      </c>
      <c r="R78" t="s">
        <v>93</v>
      </c>
      <c r="S78" t="s">
        <v>93</v>
      </c>
      <c r="T78" t="s">
        <v>180</v>
      </c>
      <c r="U78">
        <v>220</v>
      </c>
      <c r="V78" t="s">
        <v>114</v>
      </c>
      <c r="W78" t="s">
        <v>95</v>
      </c>
      <c r="X78" t="s">
        <v>133</v>
      </c>
      <c r="Y78" t="s">
        <v>101</v>
      </c>
      <c r="Z78" t="s">
        <v>95</v>
      </c>
      <c r="AA78" t="s">
        <v>134</v>
      </c>
      <c r="AB78" t="s">
        <v>135</v>
      </c>
      <c r="AC78">
        <v>984</v>
      </c>
      <c r="AD78" t="s">
        <v>99</v>
      </c>
      <c r="AE78">
        <v>1264</v>
      </c>
      <c r="AF78" t="s">
        <v>100</v>
      </c>
      <c r="AG78" t="s">
        <v>101</v>
      </c>
      <c r="AH78" t="s">
        <v>102</v>
      </c>
      <c r="AI78" t="s">
        <v>103</v>
      </c>
      <c r="AJ78">
        <v>1282</v>
      </c>
      <c r="AK78">
        <v>0</v>
      </c>
      <c r="AL78">
        <v>2696</v>
      </c>
      <c r="AM78">
        <f t="shared" si="4"/>
        <v>1</v>
      </c>
      <c r="AN78">
        <v>1</v>
      </c>
      <c r="AO78">
        <v>0</v>
      </c>
      <c r="AP78">
        <v>2</v>
      </c>
      <c r="AQ78">
        <v>1</v>
      </c>
      <c r="AR78">
        <v>4</v>
      </c>
      <c r="AS78">
        <v>1</v>
      </c>
      <c r="AT78" t="s">
        <v>101</v>
      </c>
      <c r="AU78">
        <v>10</v>
      </c>
      <c r="AV78" t="s">
        <v>104</v>
      </c>
      <c r="AW78">
        <v>1</v>
      </c>
      <c r="AX78" t="s">
        <v>114</v>
      </c>
      <c r="AY78" t="s">
        <v>182</v>
      </c>
      <c r="AZ78" t="s">
        <v>136</v>
      </c>
      <c r="BA78">
        <v>3</v>
      </c>
      <c r="BB78">
        <v>792</v>
      </c>
      <c r="BC78" t="s">
        <v>95</v>
      </c>
      <c r="BD78" t="s">
        <v>95</v>
      </c>
      <c r="BE78" t="s">
        <v>102</v>
      </c>
      <c r="BF78">
        <v>120</v>
      </c>
      <c r="BG78">
        <v>184</v>
      </c>
      <c r="BH78">
        <v>0</v>
      </c>
      <c r="BI78">
        <v>0</v>
      </c>
      <c r="BJ78">
        <v>168</v>
      </c>
      <c r="BK78" t="s">
        <v>107</v>
      </c>
      <c r="BL78">
        <v>0</v>
      </c>
      <c r="BM78">
        <v>2007</v>
      </c>
      <c r="BN78" t="s">
        <v>171</v>
      </c>
      <c r="BO78" t="s">
        <v>172</v>
      </c>
      <c r="BP78">
        <v>0</v>
      </c>
      <c r="BQ78">
        <v>0</v>
      </c>
      <c r="BR78">
        <v>1</v>
      </c>
      <c r="BS78">
        <v>4</v>
      </c>
      <c r="BT78" t="s">
        <v>116</v>
      </c>
      <c r="BU78">
        <v>0</v>
      </c>
      <c r="BV78">
        <v>0</v>
      </c>
      <c r="BW78">
        <v>1</v>
      </c>
      <c r="BX78">
        <v>2</v>
      </c>
      <c r="BY78">
        <v>1.1029641185647401</v>
      </c>
      <c r="BZ78">
        <v>0.47551928783382802</v>
      </c>
      <c r="CA78">
        <v>0.221518987341772</v>
      </c>
      <c r="CB78">
        <v>0.33333333333333298</v>
      </c>
      <c r="CC78">
        <f t="shared" si="5"/>
        <v>0.87134972403411937</v>
      </c>
      <c r="CD78">
        <f t="shared" si="6"/>
        <v>171.28483652318326</v>
      </c>
      <c r="CE78">
        <v>383970</v>
      </c>
      <c r="CF78" s="1">
        <v>363715.54432108399</v>
      </c>
      <c r="CG78" s="1">
        <f>CE78-CF78</f>
        <v>20254.455678916012</v>
      </c>
      <c r="CH78" s="1">
        <f>ABS(CG78)</f>
        <v>20254.455678916012</v>
      </c>
      <c r="CI78">
        <f>IF(CG78&gt;0,1,0)</f>
        <v>1</v>
      </c>
      <c r="CJ78">
        <v>77</v>
      </c>
      <c r="CK78" s="1">
        <f t="shared" si="7"/>
        <v>1</v>
      </c>
    </row>
    <row r="79" spans="1:89" x14ac:dyDescent="0.25">
      <c r="A79">
        <v>226</v>
      </c>
      <c r="B79">
        <v>160</v>
      </c>
      <c r="C79" t="s">
        <v>117</v>
      </c>
      <c r="D79">
        <v>21</v>
      </c>
      <c r="E79">
        <v>1680</v>
      </c>
      <c r="F79" t="s">
        <v>83</v>
      </c>
      <c r="G79" t="s">
        <v>84</v>
      </c>
      <c r="H79" t="s">
        <v>85</v>
      </c>
      <c r="I79" t="s">
        <v>86</v>
      </c>
      <c r="J79" t="s">
        <v>87</v>
      </c>
      <c r="K79" t="s">
        <v>228</v>
      </c>
      <c r="L79" t="s">
        <v>89</v>
      </c>
      <c r="M79" t="s">
        <v>218</v>
      </c>
      <c r="N79">
        <v>5</v>
      </c>
      <c r="O79">
        <v>5</v>
      </c>
      <c r="P79" t="s">
        <v>91</v>
      </c>
      <c r="Q79" t="s">
        <v>92</v>
      </c>
      <c r="R79" t="s">
        <v>126</v>
      </c>
      <c r="S79" t="s">
        <v>126</v>
      </c>
      <c r="T79" t="s">
        <v>112</v>
      </c>
      <c r="U79">
        <v>142</v>
      </c>
      <c r="V79" t="s">
        <v>95</v>
      </c>
      <c r="W79" t="s">
        <v>95</v>
      </c>
      <c r="X79" t="s">
        <v>96</v>
      </c>
      <c r="Y79" t="s">
        <v>95</v>
      </c>
      <c r="Z79" t="s">
        <v>95</v>
      </c>
      <c r="AA79" t="s">
        <v>97</v>
      </c>
      <c r="AB79" t="s">
        <v>99</v>
      </c>
      <c r="AC79">
        <v>0</v>
      </c>
      <c r="AD79" t="s">
        <v>99</v>
      </c>
      <c r="AE79">
        <v>630</v>
      </c>
      <c r="AF79" t="s">
        <v>100</v>
      </c>
      <c r="AG79" t="s">
        <v>95</v>
      </c>
      <c r="AH79" t="s">
        <v>102</v>
      </c>
      <c r="AI79" t="s">
        <v>103</v>
      </c>
      <c r="AJ79">
        <v>630</v>
      </c>
      <c r="AK79">
        <v>0</v>
      </c>
      <c r="AL79">
        <v>1302</v>
      </c>
      <c r="AM79">
        <f t="shared" si="4"/>
        <v>0</v>
      </c>
      <c r="AN79">
        <v>0</v>
      </c>
      <c r="AO79">
        <v>0</v>
      </c>
      <c r="AP79">
        <v>2</v>
      </c>
      <c r="AQ79">
        <v>1</v>
      </c>
      <c r="AR79">
        <v>3</v>
      </c>
      <c r="AS79">
        <v>1</v>
      </c>
      <c r="AT79" t="s">
        <v>95</v>
      </c>
      <c r="AU79">
        <v>6</v>
      </c>
      <c r="AV79" t="s">
        <v>104</v>
      </c>
      <c r="AW79">
        <v>0</v>
      </c>
      <c r="AX79" t="s">
        <v>121</v>
      </c>
      <c r="AY79" t="s">
        <v>122</v>
      </c>
      <c r="AZ79" t="s">
        <v>99</v>
      </c>
      <c r="BA79">
        <v>1</v>
      </c>
      <c r="BB79">
        <v>280</v>
      </c>
      <c r="BC79" t="s">
        <v>95</v>
      </c>
      <c r="BD79" t="s">
        <v>95</v>
      </c>
      <c r="BE79" t="s">
        <v>102</v>
      </c>
      <c r="BF79">
        <v>0</v>
      </c>
      <c r="BG79">
        <v>0</v>
      </c>
      <c r="BH79">
        <v>0</v>
      </c>
      <c r="BI79">
        <v>0</v>
      </c>
      <c r="BJ79">
        <v>0</v>
      </c>
      <c r="BK79" t="s">
        <v>107</v>
      </c>
      <c r="BL79">
        <v>0</v>
      </c>
      <c r="BM79">
        <v>2009</v>
      </c>
      <c r="BN79" t="s">
        <v>178</v>
      </c>
      <c r="BO79" t="s">
        <v>166</v>
      </c>
      <c r="BP79">
        <v>0</v>
      </c>
      <c r="BQ79">
        <v>0</v>
      </c>
      <c r="BR79">
        <v>1</v>
      </c>
      <c r="BS79">
        <v>3</v>
      </c>
      <c r="BT79" t="s">
        <v>129</v>
      </c>
      <c r="BU79">
        <v>38</v>
      </c>
      <c r="BV79">
        <v>38</v>
      </c>
      <c r="BW79">
        <v>1</v>
      </c>
      <c r="BX79">
        <v>0</v>
      </c>
      <c r="BY79">
        <v>1.06666666666667</v>
      </c>
      <c r="BZ79">
        <v>0.483870967741935</v>
      </c>
      <c r="CA79">
        <v>1</v>
      </c>
      <c r="CB79">
        <v>0</v>
      </c>
      <c r="CC79">
        <f t="shared" si="5"/>
        <v>0.625</v>
      </c>
      <c r="CD79">
        <f t="shared" si="6"/>
        <v>104.63746485485613</v>
      </c>
      <c r="CE79">
        <v>112000</v>
      </c>
      <c r="CF79" s="1">
        <v>91769.155990883504</v>
      </c>
      <c r="CG79" s="1">
        <f>CE79-CF79</f>
        <v>20230.844009116496</v>
      </c>
      <c r="CH79" s="1">
        <f>ABS(CG79)</f>
        <v>20230.844009116496</v>
      </c>
      <c r="CI79">
        <f>IF(CG79&gt;0,1,0)</f>
        <v>1</v>
      </c>
      <c r="CJ79">
        <v>78</v>
      </c>
      <c r="CK79" s="1">
        <f t="shared" si="7"/>
        <v>1</v>
      </c>
    </row>
    <row r="80" spans="1:89" x14ac:dyDescent="0.25">
      <c r="A80">
        <v>852</v>
      </c>
      <c r="B80">
        <v>120</v>
      </c>
      <c r="C80" t="s">
        <v>82</v>
      </c>
      <c r="D80">
        <v>69</v>
      </c>
      <c r="E80">
        <v>3196</v>
      </c>
      <c r="F80" t="s">
        <v>83</v>
      </c>
      <c r="G80" t="s">
        <v>84</v>
      </c>
      <c r="H80" t="s">
        <v>85</v>
      </c>
      <c r="I80" t="s">
        <v>86</v>
      </c>
      <c r="J80" t="s">
        <v>87</v>
      </c>
      <c r="K80" t="s">
        <v>183</v>
      </c>
      <c r="L80" t="s">
        <v>89</v>
      </c>
      <c r="M80" t="s">
        <v>174</v>
      </c>
      <c r="N80">
        <v>8</v>
      </c>
      <c r="O80">
        <v>5</v>
      </c>
      <c r="P80" t="s">
        <v>91</v>
      </c>
      <c r="Q80" t="s">
        <v>92</v>
      </c>
      <c r="R80" t="s">
        <v>93</v>
      </c>
      <c r="S80" t="s">
        <v>93</v>
      </c>
      <c r="T80" t="s">
        <v>112</v>
      </c>
      <c r="U80">
        <v>40</v>
      </c>
      <c r="V80" t="s">
        <v>114</v>
      </c>
      <c r="W80" t="s">
        <v>95</v>
      </c>
      <c r="X80" t="s">
        <v>133</v>
      </c>
      <c r="Y80" t="s">
        <v>114</v>
      </c>
      <c r="Z80" t="s">
        <v>95</v>
      </c>
      <c r="AA80" t="s">
        <v>114</v>
      </c>
      <c r="AB80" t="s">
        <v>99</v>
      </c>
      <c r="AC80">
        <v>0</v>
      </c>
      <c r="AD80" t="s">
        <v>99</v>
      </c>
      <c r="AE80">
        <v>1273</v>
      </c>
      <c r="AF80" t="s">
        <v>100</v>
      </c>
      <c r="AG80" t="s">
        <v>101</v>
      </c>
      <c r="AH80" t="s">
        <v>102</v>
      </c>
      <c r="AI80" t="s">
        <v>103</v>
      </c>
      <c r="AJ80">
        <v>1456</v>
      </c>
      <c r="AK80">
        <v>0</v>
      </c>
      <c r="AL80">
        <v>1456</v>
      </c>
      <c r="AM80">
        <f t="shared" si="4"/>
        <v>0</v>
      </c>
      <c r="AN80">
        <v>0</v>
      </c>
      <c r="AO80">
        <v>0</v>
      </c>
      <c r="AP80">
        <v>2</v>
      </c>
      <c r="AQ80">
        <v>0</v>
      </c>
      <c r="AR80">
        <v>2</v>
      </c>
      <c r="AS80">
        <v>1</v>
      </c>
      <c r="AT80" t="s">
        <v>114</v>
      </c>
      <c r="AU80">
        <v>7</v>
      </c>
      <c r="AV80" t="s">
        <v>104</v>
      </c>
      <c r="AW80">
        <v>1</v>
      </c>
      <c r="AX80" t="s">
        <v>95</v>
      </c>
      <c r="AY80" t="s">
        <v>106</v>
      </c>
      <c r="AZ80" t="s">
        <v>136</v>
      </c>
      <c r="BA80">
        <v>2</v>
      </c>
      <c r="BB80">
        <v>400</v>
      </c>
      <c r="BC80" t="s">
        <v>95</v>
      </c>
      <c r="BD80" t="s">
        <v>95</v>
      </c>
      <c r="BE80" t="s">
        <v>102</v>
      </c>
      <c r="BF80">
        <v>143</v>
      </c>
      <c r="BG80">
        <v>20</v>
      </c>
      <c r="BH80">
        <v>0</v>
      </c>
      <c r="BI80">
        <v>0</v>
      </c>
      <c r="BJ80">
        <v>0</v>
      </c>
      <c r="BK80" t="s">
        <v>107</v>
      </c>
      <c r="BL80">
        <v>0</v>
      </c>
      <c r="BM80">
        <v>2006</v>
      </c>
      <c r="BN80" t="s">
        <v>108</v>
      </c>
      <c r="BO80" t="s">
        <v>109</v>
      </c>
      <c r="BP80">
        <v>0</v>
      </c>
      <c r="BQ80">
        <v>0</v>
      </c>
      <c r="BR80">
        <v>1</v>
      </c>
      <c r="BS80">
        <v>4</v>
      </c>
      <c r="BT80" t="s">
        <v>129</v>
      </c>
      <c r="BU80">
        <v>3</v>
      </c>
      <c r="BV80">
        <v>3</v>
      </c>
      <c r="BW80">
        <v>1</v>
      </c>
      <c r="BX80">
        <v>0</v>
      </c>
      <c r="BY80">
        <v>0</v>
      </c>
      <c r="BZ80">
        <v>1</v>
      </c>
      <c r="CA80">
        <v>1</v>
      </c>
      <c r="CB80">
        <v>0.11111111111111099</v>
      </c>
      <c r="CC80">
        <f t="shared" si="5"/>
        <v>0.54443053817271592</v>
      </c>
      <c r="CD80">
        <f t="shared" si="6"/>
        <v>135.82364588669023</v>
      </c>
      <c r="CE80">
        <v>215000</v>
      </c>
      <c r="CF80" s="1">
        <v>194898.80462566001</v>
      </c>
      <c r="CG80" s="1">
        <f>CE80-CF80</f>
        <v>20101.195374339994</v>
      </c>
      <c r="CH80" s="1">
        <f>ABS(CG80)</f>
        <v>20101.195374339994</v>
      </c>
      <c r="CI80">
        <f>IF(CG80&gt;0,1,0)</f>
        <v>1</v>
      </c>
      <c r="CJ80">
        <v>79</v>
      </c>
      <c r="CK80" s="1">
        <f t="shared" si="7"/>
        <v>1</v>
      </c>
    </row>
    <row r="81" spans="1:89" x14ac:dyDescent="0.25">
      <c r="A81">
        <v>142</v>
      </c>
      <c r="B81">
        <v>20</v>
      </c>
      <c r="C81" t="s">
        <v>82</v>
      </c>
      <c r="D81">
        <v>78</v>
      </c>
      <c r="E81">
        <v>11645</v>
      </c>
      <c r="F81" t="s">
        <v>83</v>
      </c>
      <c r="G81" t="s">
        <v>84</v>
      </c>
      <c r="H81" t="s">
        <v>85</v>
      </c>
      <c r="I81" t="s">
        <v>86</v>
      </c>
      <c r="J81" t="s">
        <v>87</v>
      </c>
      <c r="K81" t="s">
        <v>132</v>
      </c>
      <c r="L81" t="s">
        <v>89</v>
      </c>
      <c r="M81" t="s">
        <v>90</v>
      </c>
      <c r="N81">
        <v>7</v>
      </c>
      <c r="O81">
        <v>5</v>
      </c>
      <c r="P81" t="s">
        <v>91</v>
      </c>
      <c r="Q81" t="s">
        <v>92</v>
      </c>
      <c r="R81" t="s">
        <v>93</v>
      </c>
      <c r="S81" t="s">
        <v>93</v>
      </c>
      <c r="T81" t="s">
        <v>94</v>
      </c>
      <c r="U81">
        <v>0</v>
      </c>
      <c r="V81" t="s">
        <v>114</v>
      </c>
      <c r="W81" t="s">
        <v>95</v>
      </c>
      <c r="X81" t="s">
        <v>133</v>
      </c>
      <c r="Y81" t="s">
        <v>114</v>
      </c>
      <c r="Z81" t="s">
        <v>95</v>
      </c>
      <c r="AA81" t="s">
        <v>134</v>
      </c>
      <c r="AB81" t="s">
        <v>135</v>
      </c>
      <c r="AC81">
        <v>1300</v>
      </c>
      <c r="AD81" t="s">
        <v>99</v>
      </c>
      <c r="AE81">
        <v>1734</v>
      </c>
      <c r="AF81" t="s">
        <v>100</v>
      </c>
      <c r="AG81" t="s">
        <v>101</v>
      </c>
      <c r="AH81" t="s">
        <v>102</v>
      </c>
      <c r="AI81" t="s">
        <v>103</v>
      </c>
      <c r="AJ81">
        <v>1734</v>
      </c>
      <c r="AK81">
        <v>0</v>
      </c>
      <c r="AL81">
        <v>1734</v>
      </c>
      <c r="AM81">
        <f t="shared" si="4"/>
        <v>0</v>
      </c>
      <c r="AN81">
        <v>1</v>
      </c>
      <c r="AO81">
        <v>0</v>
      </c>
      <c r="AP81">
        <v>2</v>
      </c>
      <c r="AQ81">
        <v>0</v>
      </c>
      <c r="AR81">
        <v>3</v>
      </c>
      <c r="AS81">
        <v>1</v>
      </c>
      <c r="AT81" t="s">
        <v>114</v>
      </c>
      <c r="AU81">
        <v>7</v>
      </c>
      <c r="AV81" t="s">
        <v>104</v>
      </c>
      <c r="AW81">
        <v>0</v>
      </c>
      <c r="AX81" t="s">
        <v>121</v>
      </c>
      <c r="AY81" t="s">
        <v>106</v>
      </c>
      <c r="AZ81" t="s">
        <v>136</v>
      </c>
      <c r="BA81">
        <v>2</v>
      </c>
      <c r="BB81">
        <v>660</v>
      </c>
      <c r="BC81" t="s">
        <v>95</v>
      </c>
      <c r="BD81" t="s">
        <v>95</v>
      </c>
      <c r="BE81" t="s">
        <v>102</v>
      </c>
      <c r="BF81">
        <v>160</v>
      </c>
      <c r="BG81">
        <v>24</v>
      </c>
      <c r="BH81">
        <v>0</v>
      </c>
      <c r="BI81">
        <v>0</v>
      </c>
      <c r="BJ81">
        <v>0</v>
      </c>
      <c r="BK81" t="s">
        <v>107</v>
      </c>
      <c r="BL81">
        <v>0</v>
      </c>
      <c r="BM81">
        <v>2006</v>
      </c>
      <c r="BN81" t="s">
        <v>108</v>
      </c>
      <c r="BO81" t="s">
        <v>109</v>
      </c>
      <c r="BP81">
        <v>0</v>
      </c>
      <c r="BQ81">
        <v>0</v>
      </c>
      <c r="BR81">
        <v>1</v>
      </c>
      <c r="BS81">
        <v>4</v>
      </c>
      <c r="BT81" t="s">
        <v>177</v>
      </c>
      <c r="BU81">
        <v>1</v>
      </c>
      <c r="BV81">
        <v>1</v>
      </c>
      <c r="BW81">
        <v>1</v>
      </c>
      <c r="BX81">
        <v>2</v>
      </c>
      <c r="BY81">
        <v>0</v>
      </c>
      <c r="BZ81">
        <v>1</v>
      </c>
      <c r="CA81">
        <v>0.25028835063437099</v>
      </c>
      <c r="CB81">
        <v>0.11111111111111099</v>
      </c>
      <c r="CC81">
        <f t="shared" si="5"/>
        <v>0.85109489051094889</v>
      </c>
      <c r="CD81">
        <f t="shared" si="6"/>
        <v>146.55118659702316</v>
      </c>
      <c r="CE81">
        <v>260000</v>
      </c>
      <c r="CF81" s="1">
        <v>239933.83260005701</v>
      </c>
      <c r="CG81" s="1">
        <f>CE81-CF81</f>
        <v>20066.167399942991</v>
      </c>
      <c r="CH81" s="1">
        <f>ABS(CG81)</f>
        <v>20066.167399942991</v>
      </c>
      <c r="CI81">
        <f>IF(CG81&gt;0,1,0)</f>
        <v>1</v>
      </c>
      <c r="CJ81">
        <v>80</v>
      </c>
      <c r="CK81" s="1">
        <f t="shared" si="7"/>
        <v>1</v>
      </c>
    </row>
    <row r="82" spans="1:89" x14ac:dyDescent="0.25">
      <c r="A82">
        <v>39</v>
      </c>
      <c r="B82">
        <v>20</v>
      </c>
      <c r="C82" t="s">
        <v>82</v>
      </c>
      <c r="D82">
        <v>68</v>
      </c>
      <c r="E82">
        <v>7922</v>
      </c>
      <c r="F82" t="s">
        <v>83</v>
      </c>
      <c r="G82" t="s">
        <v>84</v>
      </c>
      <c r="H82" t="s">
        <v>85</v>
      </c>
      <c r="I82" t="s">
        <v>86</v>
      </c>
      <c r="J82" t="s">
        <v>87</v>
      </c>
      <c r="K82" t="s">
        <v>88</v>
      </c>
      <c r="L82" t="s">
        <v>89</v>
      </c>
      <c r="M82" t="s">
        <v>90</v>
      </c>
      <c r="N82">
        <v>5</v>
      </c>
      <c r="O82">
        <v>7</v>
      </c>
      <c r="P82" t="s">
        <v>91</v>
      </c>
      <c r="Q82" t="s">
        <v>92</v>
      </c>
      <c r="R82" t="s">
        <v>93</v>
      </c>
      <c r="S82" t="s">
        <v>93</v>
      </c>
      <c r="T82" t="s">
        <v>94</v>
      </c>
      <c r="U82">
        <v>0</v>
      </c>
      <c r="V82" t="s">
        <v>95</v>
      </c>
      <c r="W82" t="s">
        <v>114</v>
      </c>
      <c r="X82" t="s">
        <v>96</v>
      </c>
      <c r="Y82" t="s">
        <v>95</v>
      </c>
      <c r="Z82" t="s">
        <v>95</v>
      </c>
      <c r="AA82" t="s">
        <v>97</v>
      </c>
      <c r="AB82" t="s">
        <v>135</v>
      </c>
      <c r="AC82">
        <v>731</v>
      </c>
      <c r="AD82" t="s">
        <v>99</v>
      </c>
      <c r="AE82">
        <v>1057</v>
      </c>
      <c r="AF82" t="s">
        <v>100</v>
      </c>
      <c r="AG82" t="s">
        <v>95</v>
      </c>
      <c r="AH82" t="s">
        <v>102</v>
      </c>
      <c r="AI82" t="s">
        <v>103</v>
      </c>
      <c r="AJ82">
        <v>1057</v>
      </c>
      <c r="AK82">
        <v>0</v>
      </c>
      <c r="AL82">
        <v>1057</v>
      </c>
      <c r="AM82">
        <f t="shared" si="4"/>
        <v>0</v>
      </c>
      <c r="AN82">
        <v>1</v>
      </c>
      <c r="AO82">
        <v>0</v>
      </c>
      <c r="AP82">
        <v>1</v>
      </c>
      <c r="AQ82">
        <v>0</v>
      </c>
      <c r="AR82">
        <v>3</v>
      </c>
      <c r="AS82">
        <v>1</v>
      </c>
      <c r="AT82" t="s">
        <v>114</v>
      </c>
      <c r="AU82">
        <v>5</v>
      </c>
      <c r="AV82" t="s">
        <v>104</v>
      </c>
      <c r="AW82">
        <v>0</v>
      </c>
      <c r="AX82" t="s">
        <v>121</v>
      </c>
      <c r="AY82" t="s">
        <v>122</v>
      </c>
      <c r="AZ82" t="s">
        <v>99</v>
      </c>
      <c r="BA82">
        <v>1</v>
      </c>
      <c r="BB82">
        <v>246</v>
      </c>
      <c r="BC82" t="s">
        <v>95</v>
      </c>
      <c r="BD82" t="s">
        <v>95</v>
      </c>
      <c r="BE82" t="s">
        <v>102</v>
      </c>
      <c r="BF82">
        <v>0</v>
      </c>
      <c r="BG82">
        <v>52</v>
      </c>
      <c r="BH82">
        <v>0</v>
      </c>
      <c r="BI82">
        <v>0</v>
      </c>
      <c r="BJ82">
        <v>0</v>
      </c>
      <c r="BK82" t="s">
        <v>107</v>
      </c>
      <c r="BL82">
        <v>0</v>
      </c>
      <c r="BM82">
        <v>2010</v>
      </c>
      <c r="BN82" t="s">
        <v>108</v>
      </c>
      <c r="BO82" t="s">
        <v>166</v>
      </c>
      <c r="BP82">
        <v>0</v>
      </c>
      <c r="BQ82">
        <v>0</v>
      </c>
      <c r="BR82">
        <v>1</v>
      </c>
      <c r="BS82">
        <v>4</v>
      </c>
      <c r="BT82" t="s">
        <v>177</v>
      </c>
      <c r="BU82">
        <v>57</v>
      </c>
      <c r="BV82">
        <v>3</v>
      </c>
      <c r="BW82">
        <v>1</v>
      </c>
      <c r="BX82">
        <v>2</v>
      </c>
      <c r="BY82">
        <v>0</v>
      </c>
      <c r="BZ82">
        <v>1</v>
      </c>
      <c r="CA82">
        <v>0.30842005676442802</v>
      </c>
      <c r="CB82">
        <v>0</v>
      </c>
      <c r="CC82">
        <f t="shared" si="5"/>
        <v>0.8665740974501388</v>
      </c>
      <c r="CD82">
        <f t="shared" si="6"/>
        <v>103.50720921019995</v>
      </c>
      <c r="CE82">
        <v>109000</v>
      </c>
      <c r="CF82" s="1">
        <v>129017.94112896299</v>
      </c>
      <c r="CG82" s="1">
        <f>CE82-CF82</f>
        <v>-20017.941128962993</v>
      </c>
      <c r="CH82" s="1">
        <f>ABS(CG82)</f>
        <v>20017.941128962993</v>
      </c>
      <c r="CI82">
        <f>IF(CG82&gt;0,1,0)</f>
        <v>0</v>
      </c>
      <c r="CJ82">
        <v>81</v>
      </c>
      <c r="CK82" s="1">
        <f t="shared" si="7"/>
        <v>1</v>
      </c>
    </row>
    <row r="83" spans="1:89" x14ac:dyDescent="0.25">
      <c r="A83">
        <v>1073</v>
      </c>
      <c r="B83">
        <v>50</v>
      </c>
      <c r="C83" t="s">
        <v>82</v>
      </c>
      <c r="D83">
        <v>50</v>
      </c>
      <c r="E83">
        <v>7585</v>
      </c>
      <c r="F83" t="s">
        <v>83</v>
      </c>
      <c r="G83" t="s">
        <v>84</v>
      </c>
      <c r="H83" t="s">
        <v>85</v>
      </c>
      <c r="I83" t="s">
        <v>86</v>
      </c>
      <c r="J83" t="s">
        <v>87</v>
      </c>
      <c r="K83" t="s">
        <v>173</v>
      </c>
      <c r="L83" t="s">
        <v>151</v>
      </c>
      <c r="M83" t="s">
        <v>90</v>
      </c>
      <c r="N83">
        <v>5</v>
      </c>
      <c r="O83">
        <v>3</v>
      </c>
      <c r="P83" t="s">
        <v>91</v>
      </c>
      <c r="Q83" t="s">
        <v>92</v>
      </c>
      <c r="R83" t="s">
        <v>144</v>
      </c>
      <c r="S83" t="s">
        <v>144</v>
      </c>
      <c r="T83" t="s">
        <v>94</v>
      </c>
      <c r="U83">
        <v>0</v>
      </c>
      <c r="V83" t="s">
        <v>95</v>
      </c>
      <c r="W83" t="s">
        <v>95</v>
      </c>
      <c r="X83" t="s">
        <v>96</v>
      </c>
      <c r="Y83" t="s">
        <v>105</v>
      </c>
      <c r="Z83" t="s">
        <v>105</v>
      </c>
      <c r="AA83" t="s">
        <v>142</v>
      </c>
      <c r="AB83" t="s">
        <v>99</v>
      </c>
      <c r="AC83">
        <v>0</v>
      </c>
      <c r="AD83" t="s">
        <v>99</v>
      </c>
      <c r="AE83">
        <v>810</v>
      </c>
      <c r="AF83" t="s">
        <v>100</v>
      </c>
      <c r="AG83" t="s">
        <v>105</v>
      </c>
      <c r="AH83" t="s">
        <v>102</v>
      </c>
      <c r="AI83" t="s">
        <v>113</v>
      </c>
      <c r="AJ83">
        <v>1002</v>
      </c>
      <c r="AK83">
        <v>0</v>
      </c>
      <c r="AL83">
        <v>1456</v>
      </c>
      <c r="AM83">
        <f t="shared" si="4"/>
        <v>0</v>
      </c>
      <c r="AN83">
        <v>1</v>
      </c>
      <c r="AO83">
        <v>1</v>
      </c>
      <c r="AP83">
        <v>1</v>
      </c>
      <c r="AQ83">
        <v>0</v>
      </c>
      <c r="AR83">
        <v>4</v>
      </c>
      <c r="AS83">
        <v>1</v>
      </c>
      <c r="AT83" t="s">
        <v>95</v>
      </c>
      <c r="AU83">
        <v>7</v>
      </c>
      <c r="AV83" t="s">
        <v>104</v>
      </c>
      <c r="AW83">
        <v>1</v>
      </c>
      <c r="AX83" t="s">
        <v>95</v>
      </c>
      <c r="AY83" t="s">
        <v>122</v>
      </c>
      <c r="AZ83" t="s">
        <v>99</v>
      </c>
      <c r="BA83">
        <v>1</v>
      </c>
      <c r="BB83">
        <v>280</v>
      </c>
      <c r="BC83" t="s">
        <v>95</v>
      </c>
      <c r="BD83" t="s">
        <v>95</v>
      </c>
      <c r="BE83" t="s">
        <v>196</v>
      </c>
      <c r="BF83">
        <v>0</v>
      </c>
      <c r="BG83">
        <v>0</v>
      </c>
      <c r="BH83">
        <v>0</v>
      </c>
      <c r="BI83">
        <v>0</v>
      </c>
      <c r="BJ83">
        <v>0</v>
      </c>
      <c r="BK83" t="s">
        <v>107</v>
      </c>
      <c r="BL83">
        <v>0</v>
      </c>
      <c r="BM83">
        <v>2006</v>
      </c>
      <c r="BN83" t="s">
        <v>108</v>
      </c>
      <c r="BO83" t="s">
        <v>109</v>
      </c>
      <c r="BP83">
        <v>0</v>
      </c>
      <c r="BQ83">
        <v>0</v>
      </c>
      <c r="BR83">
        <v>1</v>
      </c>
      <c r="BS83">
        <v>1</v>
      </c>
      <c r="BT83" t="s">
        <v>110</v>
      </c>
      <c r="BU83">
        <v>58</v>
      </c>
      <c r="BV83">
        <v>56</v>
      </c>
      <c r="BW83">
        <v>1</v>
      </c>
      <c r="BX83">
        <v>0</v>
      </c>
      <c r="BY83">
        <v>0.45309381237524898</v>
      </c>
      <c r="BZ83">
        <v>0.68818681318681296</v>
      </c>
      <c r="CA83">
        <v>1</v>
      </c>
      <c r="CB83">
        <v>0</v>
      </c>
      <c r="CC83">
        <f t="shared" si="5"/>
        <v>0.86789716545814111</v>
      </c>
      <c r="CD83">
        <f t="shared" si="6"/>
        <v>96.509138226141062</v>
      </c>
      <c r="CE83">
        <v>91500</v>
      </c>
      <c r="CF83" s="1">
        <v>111491.09169180899</v>
      </c>
      <c r="CG83" s="1">
        <f>CE83-CF83</f>
        <v>-19991.091691808993</v>
      </c>
      <c r="CH83" s="1">
        <f>ABS(CG83)</f>
        <v>19991.091691808993</v>
      </c>
      <c r="CI83">
        <f>IF(CG83&gt;0,1,0)</f>
        <v>0</v>
      </c>
      <c r="CJ83">
        <v>82</v>
      </c>
      <c r="CK83" s="1">
        <f t="shared" si="7"/>
        <v>1</v>
      </c>
    </row>
    <row r="84" spans="1:89" x14ac:dyDescent="0.25">
      <c r="A84">
        <v>508</v>
      </c>
      <c r="B84">
        <v>20</v>
      </c>
      <c r="C84" t="s">
        <v>195</v>
      </c>
      <c r="D84">
        <v>75</v>
      </c>
      <c r="E84">
        <v>7862</v>
      </c>
      <c r="F84" t="s">
        <v>83</v>
      </c>
      <c r="G84" t="s">
        <v>111</v>
      </c>
      <c r="H84" t="s">
        <v>85</v>
      </c>
      <c r="I84" t="s">
        <v>86</v>
      </c>
      <c r="J84" t="s">
        <v>87</v>
      </c>
      <c r="K84" t="s">
        <v>192</v>
      </c>
      <c r="L84" t="s">
        <v>89</v>
      </c>
      <c r="M84" t="s">
        <v>90</v>
      </c>
      <c r="N84">
        <v>6</v>
      </c>
      <c r="O84">
        <v>5</v>
      </c>
      <c r="P84" t="s">
        <v>91</v>
      </c>
      <c r="Q84" t="s">
        <v>92</v>
      </c>
      <c r="R84" t="s">
        <v>93</v>
      </c>
      <c r="S84" t="s">
        <v>93</v>
      </c>
      <c r="T84" t="s">
        <v>94</v>
      </c>
      <c r="U84">
        <v>0</v>
      </c>
      <c r="V84" t="s">
        <v>114</v>
      </c>
      <c r="W84" t="s">
        <v>95</v>
      </c>
      <c r="X84" t="s">
        <v>133</v>
      </c>
      <c r="Y84" t="s">
        <v>114</v>
      </c>
      <c r="Z84" t="s">
        <v>95</v>
      </c>
      <c r="AA84" t="s">
        <v>97</v>
      </c>
      <c r="AB84" t="s">
        <v>135</v>
      </c>
      <c r="AC84">
        <v>27</v>
      </c>
      <c r="AD84" t="s">
        <v>99</v>
      </c>
      <c r="AE84">
        <v>1218</v>
      </c>
      <c r="AF84" t="s">
        <v>100</v>
      </c>
      <c r="AG84" t="s">
        <v>101</v>
      </c>
      <c r="AH84" t="s">
        <v>102</v>
      </c>
      <c r="AI84" t="s">
        <v>103</v>
      </c>
      <c r="AJ84">
        <v>1218</v>
      </c>
      <c r="AK84">
        <v>0</v>
      </c>
      <c r="AL84">
        <v>1218</v>
      </c>
      <c r="AM84">
        <f t="shared" si="4"/>
        <v>0</v>
      </c>
      <c r="AN84">
        <v>0</v>
      </c>
      <c r="AO84">
        <v>0</v>
      </c>
      <c r="AP84">
        <v>2</v>
      </c>
      <c r="AQ84">
        <v>0</v>
      </c>
      <c r="AR84">
        <v>2</v>
      </c>
      <c r="AS84">
        <v>1</v>
      </c>
      <c r="AT84" t="s">
        <v>114</v>
      </c>
      <c r="AU84">
        <v>4</v>
      </c>
      <c r="AV84" t="s">
        <v>104</v>
      </c>
      <c r="AW84">
        <v>0</v>
      </c>
      <c r="AX84" t="s">
        <v>121</v>
      </c>
      <c r="AY84" t="s">
        <v>106</v>
      </c>
      <c r="AZ84" t="s">
        <v>136</v>
      </c>
      <c r="BA84">
        <v>2</v>
      </c>
      <c r="BB84">
        <v>676</v>
      </c>
      <c r="BC84" t="s">
        <v>95</v>
      </c>
      <c r="BD84" t="s">
        <v>95</v>
      </c>
      <c r="BE84" t="s">
        <v>102</v>
      </c>
      <c r="BF84">
        <v>0</v>
      </c>
      <c r="BG84">
        <v>102</v>
      </c>
      <c r="BH84">
        <v>0</v>
      </c>
      <c r="BI84">
        <v>0</v>
      </c>
      <c r="BJ84">
        <v>0</v>
      </c>
      <c r="BK84" t="s">
        <v>107</v>
      </c>
      <c r="BL84">
        <v>0</v>
      </c>
      <c r="BM84">
        <v>2009</v>
      </c>
      <c r="BN84" t="s">
        <v>171</v>
      </c>
      <c r="BO84" t="s">
        <v>172</v>
      </c>
      <c r="BP84">
        <v>0</v>
      </c>
      <c r="BQ84">
        <v>0</v>
      </c>
      <c r="BR84">
        <v>1</v>
      </c>
      <c r="BS84">
        <v>4</v>
      </c>
      <c r="BT84" t="s">
        <v>110</v>
      </c>
      <c r="BU84">
        <v>0</v>
      </c>
      <c r="BV84">
        <v>0</v>
      </c>
      <c r="BW84">
        <v>1</v>
      </c>
      <c r="BX84">
        <v>2</v>
      </c>
      <c r="BY84">
        <v>0</v>
      </c>
      <c r="BZ84">
        <v>1</v>
      </c>
      <c r="CA84">
        <v>0.97783251231527102</v>
      </c>
      <c r="CB84">
        <v>0.11111111111111099</v>
      </c>
      <c r="CC84">
        <f t="shared" si="5"/>
        <v>0.84507758839989822</v>
      </c>
      <c r="CD84">
        <f t="shared" si="6"/>
        <v>134.11449171104576</v>
      </c>
      <c r="CE84">
        <v>208300</v>
      </c>
      <c r="CF84" s="1">
        <v>188317.61083551601</v>
      </c>
      <c r="CG84" s="1">
        <f>CE84-CF84</f>
        <v>19982.38916448399</v>
      </c>
      <c r="CH84" s="1">
        <f>ABS(CG84)</f>
        <v>19982.38916448399</v>
      </c>
      <c r="CI84">
        <f>IF(CG84&gt;0,1,0)</f>
        <v>1</v>
      </c>
      <c r="CJ84">
        <v>83</v>
      </c>
      <c r="CK84" s="1">
        <f t="shared" si="7"/>
        <v>1</v>
      </c>
    </row>
    <row r="85" spans="1:89" x14ac:dyDescent="0.25">
      <c r="A85">
        <v>816</v>
      </c>
      <c r="B85">
        <v>20</v>
      </c>
      <c r="C85" t="s">
        <v>82</v>
      </c>
      <c r="D85">
        <v>48</v>
      </c>
      <c r="E85">
        <v>12137</v>
      </c>
      <c r="F85" t="s">
        <v>83</v>
      </c>
      <c r="G85" t="s">
        <v>130</v>
      </c>
      <c r="H85" t="s">
        <v>85</v>
      </c>
      <c r="I85" t="s">
        <v>161</v>
      </c>
      <c r="J85" t="s">
        <v>87</v>
      </c>
      <c r="K85" t="s">
        <v>132</v>
      </c>
      <c r="L85" t="s">
        <v>89</v>
      </c>
      <c r="M85" t="s">
        <v>90</v>
      </c>
      <c r="N85">
        <v>7</v>
      </c>
      <c r="O85">
        <v>5</v>
      </c>
      <c r="P85" t="s">
        <v>91</v>
      </c>
      <c r="Q85" t="s">
        <v>92</v>
      </c>
      <c r="R85" t="s">
        <v>93</v>
      </c>
      <c r="S85" t="s">
        <v>93</v>
      </c>
      <c r="T85" t="s">
        <v>112</v>
      </c>
      <c r="U85">
        <v>442</v>
      </c>
      <c r="V85" t="s">
        <v>95</v>
      </c>
      <c r="W85" t="s">
        <v>95</v>
      </c>
      <c r="X85" t="s">
        <v>133</v>
      </c>
      <c r="Y85" t="s">
        <v>114</v>
      </c>
      <c r="Z85" t="s">
        <v>95</v>
      </c>
      <c r="AA85" t="s">
        <v>97</v>
      </c>
      <c r="AB85" t="s">
        <v>99</v>
      </c>
      <c r="AC85">
        <v>0</v>
      </c>
      <c r="AD85" t="s">
        <v>99</v>
      </c>
      <c r="AE85">
        <v>1649</v>
      </c>
      <c r="AF85" t="s">
        <v>100</v>
      </c>
      <c r="AG85" t="s">
        <v>101</v>
      </c>
      <c r="AH85" t="s">
        <v>102</v>
      </c>
      <c r="AI85" t="s">
        <v>103</v>
      </c>
      <c r="AJ85">
        <v>1661</v>
      </c>
      <c r="AK85">
        <v>0</v>
      </c>
      <c r="AL85">
        <v>1661</v>
      </c>
      <c r="AM85">
        <f t="shared" si="4"/>
        <v>0</v>
      </c>
      <c r="AN85">
        <v>0</v>
      </c>
      <c r="AO85">
        <v>0</v>
      </c>
      <c r="AP85">
        <v>2</v>
      </c>
      <c r="AQ85">
        <v>0</v>
      </c>
      <c r="AR85">
        <v>3</v>
      </c>
      <c r="AS85">
        <v>1</v>
      </c>
      <c r="AT85" t="s">
        <v>114</v>
      </c>
      <c r="AU85">
        <v>6</v>
      </c>
      <c r="AV85" t="s">
        <v>104</v>
      </c>
      <c r="AW85">
        <v>0</v>
      </c>
      <c r="AX85" t="s">
        <v>121</v>
      </c>
      <c r="AY85" t="s">
        <v>106</v>
      </c>
      <c r="AZ85" t="s">
        <v>140</v>
      </c>
      <c r="BA85">
        <v>2</v>
      </c>
      <c r="BB85">
        <v>598</v>
      </c>
      <c r="BC85" t="s">
        <v>95</v>
      </c>
      <c r="BD85" t="s">
        <v>95</v>
      </c>
      <c r="BE85" t="s">
        <v>102</v>
      </c>
      <c r="BF85">
        <v>0</v>
      </c>
      <c r="BG85">
        <v>34</v>
      </c>
      <c r="BH85">
        <v>0</v>
      </c>
      <c r="BI85">
        <v>0</v>
      </c>
      <c r="BJ85">
        <v>0</v>
      </c>
      <c r="BK85" t="s">
        <v>107</v>
      </c>
      <c r="BL85">
        <v>0</v>
      </c>
      <c r="BM85">
        <v>2010</v>
      </c>
      <c r="BN85" t="s">
        <v>108</v>
      </c>
      <c r="BO85" t="s">
        <v>109</v>
      </c>
      <c r="BP85">
        <v>0</v>
      </c>
      <c r="BQ85">
        <v>0</v>
      </c>
      <c r="BR85">
        <v>1</v>
      </c>
      <c r="BS85">
        <v>4</v>
      </c>
      <c r="BT85" t="s">
        <v>129</v>
      </c>
      <c r="BU85">
        <v>12</v>
      </c>
      <c r="BV85">
        <v>12</v>
      </c>
      <c r="BW85">
        <v>1</v>
      </c>
      <c r="BX85">
        <v>0</v>
      </c>
      <c r="BY85">
        <v>0</v>
      </c>
      <c r="BZ85">
        <v>1</v>
      </c>
      <c r="CA85">
        <v>1</v>
      </c>
      <c r="CB85">
        <v>0.11111111111111099</v>
      </c>
      <c r="CC85">
        <f t="shared" si="5"/>
        <v>0.86314575265716409</v>
      </c>
      <c r="CD85">
        <f t="shared" si="6"/>
        <v>138.29159389856966</v>
      </c>
      <c r="CE85">
        <v>224900</v>
      </c>
      <c r="CF85" s="1">
        <v>204931.039565891</v>
      </c>
      <c r="CG85" s="1">
        <f>CE85-CF85</f>
        <v>19968.960434109002</v>
      </c>
      <c r="CH85" s="1">
        <f>ABS(CG85)</f>
        <v>19968.960434109002</v>
      </c>
      <c r="CI85">
        <f>IF(CG85&gt;0,1,0)</f>
        <v>1</v>
      </c>
      <c r="CJ85">
        <v>84</v>
      </c>
      <c r="CK85" s="1">
        <f t="shared" si="7"/>
        <v>1</v>
      </c>
    </row>
    <row r="86" spans="1:89" x14ac:dyDescent="0.25">
      <c r="A86">
        <v>1017</v>
      </c>
      <c r="B86">
        <v>20</v>
      </c>
      <c r="C86" t="s">
        <v>82</v>
      </c>
      <c r="D86">
        <v>73</v>
      </c>
      <c r="E86">
        <v>11883</v>
      </c>
      <c r="F86" t="s">
        <v>83</v>
      </c>
      <c r="G86" t="s">
        <v>84</v>
      </c>
      <c r="H86" t="s">
        <v>85</v>
      </c>
      <c r="I86" t="s">
        <v>86</v>
      </c>
      <c r="J86" t="s">
        <v>87</v>
      </c>
      <c r="K86" t="s">
        <v>132</v>
      </c>
      <c r="L86" t="s">
        <v>89</v>
      </c>
      <c r="M86" t="s">
        <v>90</v>
      </c>
      <c r="N86">
        <v>7</v>
      </c>
      <c r="O86">
        <v>5</v>
      </c>
      <c r="P86" t="s">
        <v>125</v>
      </c>
      <c r="Q86" t="s">
        <v>92</v>
      </c>
      <c r="R86" t="s">
        <v>93</v>
      </c>
      <c r="S86" t="s">
        <v>93</v>
      </c>
      <c r="T86" t="s">
        <v>112</v>
      </c>
      <c r="U86">
        <v>196</v>
      </c>
      <c r="V86" t="s">
        <v>114</v>
      </c>
      <c r="W86" t="s">
        <v>95</v>
      </c>
      <c r="X86" t="s">
        <v>133</v>
      </c>
      <c r="Y86" t="s">
        <v>114</v>
      </c>
      <c r="Z86" t="s">
        <v>95</v>
      </c>
      <c r="AA86" t="s">
        <v>114</v>
      </c>
      <c r="AB86" t="s">
        <v>135</v>
      </c>
      <c r="AC86">
        <v>690</v>
      </c>
      <c r="AD86" t="s">
        <v>99</v>
      </c>
      <c r="AE86">
        <v>1504</v>
      </c>
      <c r="AF86" t="s">
        <v>100</v>
      </c>
      <c r="AG86" t="s">
        <v>101</v>
      </c>
      <c r="AH86" t="s">
        <v>102</v>
      </c>
      <c r="AI86" t="s">
        <v>103</v>
      </c>
      <c r="AJ86">
        <v>1504</v>
      </c>
      <c r="AK86">
        <v>0</v>
      </c>
      <c r="AL86">
        <v>1504</v>
      </c>
      <c r="AM86">
        <f t="shared" si="4"/>
        <v>0</v>
      </c>
      <c r="AN86">
        <v>1</v>
      </c>
      <c r="AO86">
        <v>0</v>
      </c>
      <c r="AP86">
        <v>2</v>
      </c>
      <c r="AQ86">
        <v>0</v>
      </c>
      <c r="AR86">
        <v>3</v>
      </c>
      <c r="AS86">
        <v>1</v>
      </c>
      <c r="AT86" t="s">
        <v>114</v>
      </c>
      <c r="AU86">
        <v>6</v>
      </c>
      <c r="AV86" t="s">
        <v>104</v>
      </c>
      <c r="AW86">
        <v>1</v>
      </c>
      <c r="AX86" t="s">
        <v>95</v>
      </c>
      <c r="AY86" t="s">
        <v>106</v>
      </c>
      <c r="AZ86" t="s">
        <v>136</v>
      </c>
      <c r="BA86">
        <v>2</v>
      </c>
      <c r="BB86">
        <v>478</v>
      </c>
      <c r="BC86" t="s">
        <v>95</v>
      </c>
      <c r="BD86" t="s">
        <v>95</v>
      </c>
      <c r="BE86" t="s">
        <v>102</v>
      </c>
      <c r="BF86">
        <v>115</v>
      </c>
      <c r="BG86">
        <v>66</v>
      </c>
      <c r="BH86">
        <v>0</v>
      </c>
      <c r="BI86">
        <v>0</v>
      </c>
      <c r="BJ86">
        <v>0</v>
      </c>
      <c r="BK86" t="s">
        <v>107</v>
      </c>
      <c r="BL86">
        <v>0</v>
      </c>
      <c r="BM86">
        <v>2009</v>
      </c>
      <c r="BN86" t="s">
        <v>108</v>
      </c>
      <c r="BO86" t="s">
        <v>109</v>
      </c>
      <c r="BP86">
        <v>0</v>
      </c>
      <c r="BQ86">
        <v>0</v>
      </c>
      <c r="BR86">
        <v>1</v>
      </c>
      <c r="BS86">
        <v>4</v>
      </c>
      <c r="BT86" t="s">
        <v>129</v>
      </c>
      <c r="BU86">
        <v>13</v>
      </c>
      <c r="BV86">
        <v>13</v>
      </c>
      <c r="BW86">
        <v>1</v>
      </c>
      <c r="BX86">
        <v>2</v>
      </c>
      <c r="BY86">
        <v>0</v>
      </c>
      <c r="BZ86">
        <v>1</v>
      </c>
      <c r="CA86">
        <v>0.54122340425531901</v>
      </c>
      <c r="CB86">
        <v>0.11111111111111099</v>
      </c>
      <c r="CC86">
        <f t="shared" si="5"/>
        <v>0.87343263485651768</v>
      </c>
      <c r="CD86">
        <f t="shared" si="6"/>
        <v>132.73896137884375</v>
      </c>
      <c r="CE86">
        <v>203000</v>
      </c>
      <c r="CF86" s="1">
        <v>222949.777432895</v>
      </c>
      <c r="CG86" s="1">
        <f>CE86-CF86</f>
        <v>-19949.777432895004</v>
      </c>
      <c r="CH86" s="1">
        <f>ABS(CG86)</f>
        <v>19949.777432895004</v>
      </c>
      <c r="CI86">
        <f>IF(CG86&gt;0,1,0)</f>
        <v>0</v>
      </c>
      <c r="CJ86">
        <v>85</v>
      </c>
      <c r="CK86" s="1">
        <f t="shared" si="7"/>
        <v>1</v>
      </c>
    </row>
    <row r="87" spans="1:89" x14ac:dyDescent="0.25">
      <c r="A87">
        <v>1020</v>
      </c>
      <c r="B87">
        <v>120</v>
      </c>
      <c r="C87" t="s">
        <v>82</v>
      </c>
      <c r="D87">
        <v>43</v>
      </c>
      <c r="E87">
        <v>3013</v>
      </c>
      <c r="F87" t="s">
        <v>83</v>
      </c>
      <c r="G87" t="s">
        <v>84</v>
      </c>
      <c r="H87" t="s">
        <v>85</v>
      </c>
      <c r="I87" t="s">
        <v>86</v>
      </c>
      <c r="J87" t="s">
        <v>87</v>
      </c>
      <c r="K87" t="s">
        <v>183</v>
      </c>
      <c r="L87" t="s">
        <v>89</v>
      </c>
      <c r="M87" t="s">
        <v>174</v>
      </c>
      <c r="N87">
        <v>7</v>
      </c>
      <c r="O87">
        <v>5</v>
      </c>
      <c r="P87" t="s">
        <v>91</v>
      </c>
      <c r="Q87" t="s">
        <v>92</v>
      </c>
      <c r="R87" t="s">
        <v>93</v>
      </c>
      <c r="S87" t="s">
        <v>93</v>
      </c>
      <c r="T87" t="s">
        <v>112</v>
      </c>
      <c r="U87">
        <v>145</v>
      </c>
      <c r="V87" t="s">
        <v>114</v>
      </c>
      <c r="W87" t="s">
        <v>95</v>
      </c>
      <c r="X87" t="s">
        <v>133</v>
      </c>
      <c r="Y87" t="s">
        <v>114</v>
      </c>
      <c r="Z87" t="s">
        <v>95</v>
      </c>
      <c r="AA87" t="s">
        <v>114</v>
      </c>
      <c r="AB87" t="s">
        <v>135</v>
      </c>
      <c r="AC87">
        <v>16</v>
      </c>
      <c r="AD87" t="s">
        <v>99</v>
      </c>
      <c r="AE87">
        <v>1362</v>
      </c>
      <c r="AF87" t="s">
        <v>100</v>
      </c>
      <c r="AG87" t="s">
        <v>101</v>
      </c>
      <c r="AH87" t="s">
        <v>102</v>
      </c>
      <c r="AI87" t="s">
        <v>103</v>
      </c>
      <c r="AJ87">
        <v>1506</v>
      </c>
      <c r="AK87">
        <v>0</v>
      </c>
      <c r="AL87">
        <v>1506</v>
      </c>
      <c r="AM87">
        <f t="shared" si="4"/>
        <v>0</v>
      </c>
      <c r="AN87">
        <v>0</v>
      </c>
      <c r="AO87">
        <v>0</v>
      </c>
      <c r="AP87">
        <v>2</v>
      </c>
      <c r="AQ87">
        <v>0</v>
      </c>
      <c r="AR87">
        <v>2</v>
      </c>
      <c r="AS87">
        <v>1</v>
      </c>
      <c r="AT87" t="s">
        <v>114</v>
      </c>
      <c r="AU87">
        <v>6</v>
      </c>
      <c r="AV87" t="s">
        <v>104</v>
      </c>
      <c r="AW87">
        <v>1</v>
      </c>
      <c r="AX87" t="s">
        <v>114</v>
      </c>
      <c r="AY87" t="s">
        <v>106</v>
      </c>
      <c r="AZ87" t="s">
        <v>136</v>
      </c>
      <c r="BA87">
        <v>2</v>
      </c>
      <c r="BB87">
        <v>440</v>
      </c>
      <c r="BC87" t="s">
        <v>95</v>
      </c>
      <c r="BD87" t="s">
        <v>95</v>
      </c>
      <c r="BE87" t="s">
        <v>102</v>
      </c>
      <c r="BF87">
        <v>142</v>
      </c>
      <c r="BG87">
        <v>20</v>
      </c>
      <c r="BH87">
        <v>0</v>
      </c>
      <c r="BI87">
        <v>0</v>
      </c>
      <c r="BJ87">
        <v>0</v>
      </c>
      <c r="BK87" t="s">
        <v>107</v>
      </c>
      <c r="BL87">
        <v>0</v>
      </c>
      <c r="BM87">
        <v>2006</v>
      </c>
      <c r="BN87" t="s">
        <v>108</v>
      </c>
      <c r="BO87" t="s">
        <v>109</v>
      </c>
      <c r="BP87">
        <v>0</v>
      </c>
      <c r="BQ87">
        <v>0</v>
      </c>
      <c r="BR87">
        <v>1</v>
      </c>
      <c r="BS87">
        <v>4</v>
      </c>
      <c r="BT87" t="s">
        <v>129</v>
      </c>
      <c r="BU87">
        <v>1</v>
      </c>
      <c r="BV87">
        <v>1</v>
      </c>
      <c r="BW87">
        <v>1</v>
      </c>
      <c r="BX87">
        <v>2</v>
      </c>
      <c r="BY87">
        <v>0</v>
      </c>
      <c r="BZ87">
        <v>1</v>
      </c>
      <c r="CA87">
        <v>0.98825256975036702</v>
      </c>
      <c r="CB87">
        <v>0.11111111111111099</v>
      </c>
      <c r="CC87">
        <f t="shared" si="5"/>
        <v>0.50016594756057087</v>
      </c>
      <c r="CD87">
        <f t="shared" si="6"/>
        <v>135.44126921874695</v>
      </c>
      <c r="CE87">
        <v>213490</v>
      </c>
      <c r="CF87" s="1">
        <v>193731.79927105401</v>
      </c>
      <c r="CG87" s="1">
        <f>CE87-CF87</f>
        <v>19758.200728945987</v>
      </c>
      <c r="CH87" s="1">
        <f>ABS(CG87)</f>
        <v>19758.200728945987</v>
      </c>
      <c r="CI87">
        <f>IF(CG87&gt;0,1,0)</f>
        <v>1</v>
      </c>
      <c r="CJ87">
        <v>86</v>
      </c>
      <c r="CK87" s="1">
        <f t="shared" si="7"/>
        <v>1</v>
      </c>
    </row>
    <row r="88" spans="1:89" x14ac:dyDescent="0.25">
      <c r="A88">
        <v>829</v>
      </c>
      <c r="B88">
        <v>60</v>
      </c>
      <c r="C88" t="s">
        <v>82</v>
      </c>
      <c r="D88">
        <v>69</v>
      </c>
      <c r="E88">
        <v>28698</v>
      </c>
      <c r="F88" t="s">
        <v>83</v>
      </c>
      <c r="G88" t="s">
        <v>130</v>
      </c>
      <c r="H88" t="s">
        <v>160</v>
      </c>
      <c r="I88" t="s">
        <v>161</v>
      </c>
      <c r="J88" t="s">
        <v>162</v>
      </c>
      <c r="K88" t="s">
        <v>147</v>
      </c>
      <c r="L88" t="s">
        <v>89</v>
      </c>
      <c r="M88" t="s">
        <v>90</v>
      </c>
      <c r="N88">
        <v>5</v>
      </c>
      <c r="O88">
        <v>5</v>
      </c>
      <c r="P88" t="s">
        <v>163</v>
      </c>
      <c r="Q88" t="s">
        <v>164</v>
      </c>
      <c r="R88" t="s">
        <v>138</v>
      </c>
      <c r="S88" t="s">
        <v>138</v>
      </c>
      <c r="T88" t="s">
        <v>94</v>
      </c>
      <c r="U88">
        <v>0</v>
      </c>
      <c r="V88" t="s">
        <v>95</v>
      </c>
      <c r="W88" t="s">
        <v>95</v>
      </c>
      <c r="X88" t="s">
        <v>133</v>
      </c>
      <c r="Y88" t="s">
        <v>95</v>
      </c>
      <c r="Z88" t="s">
        <v>114</v>
      </c>
      <c r="AA88" t="s">
        <v>114</v>
      </c>
      <c r="AB88" t="s">
        <v>154</v>
      </c>
      <c r="AC88">
        <v>249</v>
      </c>
      <c r="AD88" t="s">
        <v>127</v>
      </c>
      <c r="AE88">
        <v>1013</v>
      </c>
      <c r="AF88" t="s">
        <v>100</v>
      </c>
      <c r="AG88" t="s">
        <v>95</v>
      </c>
      <c r="AH88" t="s">
        <v>102</v>
      </c>
      <c r="AI88" t="s">
        <v>103</v>
      </c>
      <c r="AJ88">
        <v>1160</v>
      </c>
      <c r="AK88">
        <v>0</v>
      </c>
      <c r="AL88">
        <v>2126</v>
      </c>
      <c r="AM88">
        <f t="shared" si="4"/>
        <v>1</v>
      </c>
      <c r="AN88">
        <v>0</v>
      </c>
      <c r="AO88">
        <v>1</v>
      </c>
      <c r="AP88">
        <v>2</v>
      </c>
      <c r="AQ88">
        <v>1</v>
      </c>
      <c r="AR88">
        <v>3</v>
      </c>
      <c r="AS88">
        <v>1</v>
      </c>
      <c r="AT88" t="s">
        <v>95</v>
      </c>
      <c r="AU88">
        <v>7</v>
      </c>
      <c r="AV88" t="s">
        <v>165</v>
      </c>
      <c r="AW88">
        <v>0</v>
      </c>
      <c r="AX88" t="s">
        <v>121</v>
      </c>
      <c r="AY88" t="s">
        <v>106</v>
      </c>
      <c r="AZ88" t="s">
        <v>136</v>
      </c>
      <c r="BA88">
        <v>2</v>
      </c>
      <c r="BB88">
        <v>538</v>
      </c>
      <c r="BC88" t="s">
        <v>95</v>
      </c>
      <c r="BD88" t="s">
        <v>95</v>
      </c>
      <c r="BE88" t="s">
        <v>102</v>
      </c>
      <c r="BF88">
        <v>486</v>
      </c>
      <c r="BG88">
        <v>0</v>
      </c>
      <c r="BH88">
        <v>0</v>
      </c>
      <c r="BI88">
        <v>0</v>
      </c>
      <c r="BJ88">
        <v>225</v>
      </c>
      <c r="BK88" t="s">
        <v>107</v>
      </c>
      <c r="BL88">
        <v>0</v>
      </c>
      <c r="BM88">
        <v>2009</v>
      </c>
      <c r="BN88" t="s">
        <v>108</v>
      </c>
      <c r="BO88" t="s">
        <v>166</v>
      </c>
      <c r="BP88">
        <v>0</v>
      </c>
      <c r="BQ88">
        <v>0</v>
      </c>
      <c r="BR88">
        <v>1</v>
      </c>
      <c r="BS88">
        <v>2</v>
      </c>
      <c r="BT88" t="s">
        <v>129</v>
      </c>
      <c r="BU88">
        <v>42</v>
      </c>
      <c r="BV88">
        <v>42</v>
      </c>
      <c r="BW88">
        <v>1</v>
      </c>
      <c r="BX88">
        <v>2</v>
      </c>
      <c r="BY88">
        <v>0.832758620689655</v>
      </c>
      <c r="BZ88">
        <v>0.54562558795860805</v>
      </c>
      <c r="CA88">
        <v>0</v>
      </c>
      <c r="CB88">
        <v>0</v>
      </c>
      <c r="CC88">
        <f t="shared" si="5"/>
        <v>0.95957906474318766</v>
      </c>
      <c r="CD88">
        <f t="shared" si="6"/>
        <v>127.89945425690213</v>
      </c>
      <c r="CE88">
        <v>185000</v>
      </c>
      <c r="CF88" s="1">
        <v>204457.206000445</v>
      </c>
      <c r="CG88" s="1">
        <f>CE88-CF88</f>
        <v>-19457.206000445003</v>
      </c>
      <c r="CH88" s="1">
        <f>ABS(CG88)</f>
        <v>19457.206000445003</v>
      </c>
      <c r="CI88">
        <f>IF(CG88&gt;0,1,0)</f>
        <v>0</v>
      </c>
      <c r="CJ88">
        <v>87</v>
      </c>
      <c r="CK88" s="1">
        <f t="shared" si="7"/>
        <v>1</v>
      </c>
    </row>
    <row r="89" spans="1:89" x14ac:dyDescent="0.25">
      <c r="A89">
        <v>1110</v>
      </c>
      <c r="B89">
        <v>20</v>
      </c>
      <c r="C89" t="s">
        <v>82</v>
      </c>
      <c r="D89">
        <v>107</v>
      </c>
      <c r="E89">
        <v>11362</v>
      </c>
      <c r="F89" t="s">
        <v>83</v>
      </c>
      <c r="G89" t="s">
        <v>111</v>
      </c>
      <c r="H89" t="s">
        <v>85</v>
      </c>
      <c r="I89" t="s">
        <v>86</v>
      </c>
      <c r="J89" t="s">
        <v>87</v>
      </c>
      <c r="K89" t="s">
        <v>184</v>
      </c>
      <c r="L89" t="s">
        <v>89</v>
      </c>
      <c r="M89" t="s">
        <v>90</v>
      </c>
      <c r="N89">
        <v>8</v>
      </c>
      <c r="O89">
        <v>5</v>
      </c>
      <c r="P89" t="s">
        <v>91</v>
      </c>
      <c r="Q89" t="s">
        <v>92</v>
      </c>
      <c r="R89" t="s">
        <v>144</v>
      </c>
      <c r="S89" t="s">
        <v>144</v>
      </c>
      <c r="T89" t="s">
        <v>180</v>
      </c>
      <c r="U89">
        <v>42</v>
      </c>
      <c r="V89" t="s">
        <v>114</v>
      </c>
      <c r="W89" t="s">
        <v>95</v>
      </c>
      <c r="X89" t="s">
        <v>133</v>
      </c>
      <c r="Y89" t="s">
        <v>101</v>
      </c>
      <c r="Z89" t="s">
        <v>95</v>
      </c>
      <c r="AA89" t="s">
        <v>142</v>
      </c>
      <c r="AB89" t="s">
        <v>135</v>
      </c>
      <c r="AC89">
        <v>1039</v>
      </c>
      <c r="AD89" t="s">
        <v>99</v>
      </c>
      <c r="AE89">
        <v>1836</v>
      </c>
      <c r="AF89" t="s">
        <v>100</v>
      </c>
      <c r="AG89" t="s">
        <v>101</v>
      </c>
      <c r="AH89" t="s">
        <v>102</v>
      </c>
      <c r="AI89" t="s">
        <v>103</v>
      </c>
      <c r="AJ89">
        <v>1836</v>
      </c>
      <c r="AK89">
        <v>0</v>
      </c>
      <c r="AL89">
        <v>1836</v>
      </c>
      <c r="AM89">
        <f t="shared" si="4"/>
        <v>0</v>
      </c>
      <c r="AN89">
        <v>1</v>
      </c>
      <c r="AO89">
        <v>0</v>
      </c>
      <c r="AP89">
        <v>2</v>
      </c>
      <c r="AQ89">
        <v>0</v>
      </c>
      <c r="AR89">
        <v>3</v>
      </c>
      <c r="AS89">
        <v>1</v>
      </c>
      <c r="AT89" t="s">
        <v>114</v>
      </c>
      <c r="AU89">
        <v>7</v>
      </c>
      <c r="AV89" t="s">
        <v>104</v>
      </c>
      <c r="AW89">
        <v>1</v>
      </c>
      <c r="AX89" t="s">
        <v>114</v>
      </c>
      <c r="AY89" t="s">
        <v>106</v>
      </c>
      <c r="AZ89" t="s">
        <v>136</v>
      </c>
      <c r="BA89">
        <v>3</v>
      </c>
      <c r="BB89">
        <v>862</v>
      </c>
      <c r="BC89" t="s">
        <v>95</v>
      </c>
      <c r="BD89" t="s">
        <v>95</v>
      </c>
      <c r="BE89" t="s">
        <v>102</v>
      </c>
      <c r="BF89">
        <v>125</v>
      </c>
      <c r="BG89">
        <v>185</v>
      </c>
      <c r="BH89">
        <v>0</v>
      </c>
      <c r="BI89">
        <v>0</v>
      </c>
      <c r="BJ89">
        <v>0</v>
      </c>
      <c r="BK89" t="s">
        <v>107</v>
      </c>
      <c r="BL89">
        <v>0</v>
      </c>
      <c r="BM89">
        <v>2009</v>
      </c>
      <c r="BN89" t="s">
        <v>108</v>
      </c>
      <c r="BO89" t="s">
        <v>109</v>
      </c>
      <c r="BP89">
        <v>0</v>
      </c>
      <c r="BQ89">
        <v>0</v>
      </c>
      <c r="BR89">
        <v>1</v>
      </c>
      <c r="BS89">
        <v>4</v>
      </c>
      <c r="BT89" t="s">
        <v>177</v>
      </c>
      <c r="BU89">
        <v>5</v>
      </c>
      <c r="BV89">
        <v>4</v>
      </c>
      <c r="BW89">
        <v>1</v>
      </c>
      <c r="BX89">
        <v>2</v>
      </c>
      <c r="BY89">
        <v>0</v>
      </c>
      <c r="BZ89">
        <v>1</v>
      </c>
      <c r="CA89">
        <v>0.434095860566449</v>
      </c>
      <c r="CB89">
        <v>0.22222222222222199</v>
      </c>
      <c r="CC89">
        <f t="shared" si="5"/>
        <v>0.83840873085724343</v>
      </c>
      <c r="CD89">
        <f t="shared" si="6"/>
        <v>150.96046070047026</v>
      </c>
      <c r="CE89">
        <v>280000</v>
      </c>
      <c r="CF89" s="1">
        <v>299452.47524670698</v>
      </c>
      <c r="CG89" s="1">
        <f>CE89-CF89</f>
        <v>-19452.475246706977</v>
      </c>
      <c r="CH89" s="1">
        <f>ABS(CG89)</f>
        <v>19452.475246706977</v>
      </c>
      <c r="CI89">
        <f>IF(CG89&gt;0,1,0)</f>
        <v>0</v>
      </c>
      <c r="CJ89">
        <v>88</v>
      </c>
      <c r="CK89" s="1">
        <f t="shared" si="7"/>
        <v>1</v>
      </c>
    </row>
    <row r="90" spans="1:89" x14ac:dyDescent="0.25">
      <c r="A90">
        <v>1378</v>
      </c>
      <c r="B90">
        <v>50</v>
      </c>
      <c r="C90" t="s">
        <v>82</v>
      </c>
      <c r="D90">
        <v>60</v>
      </c>
      <c r="E90">
        <v>10998</v>
      </c>
      <c r="F90" t="s">
        <v>118</v>
      </c>
      <c r="G90" t="s">
        <v>84</v>
      </c>
      <c r="H90" t="s">
        <v>85</v>
      </c>
      <c r="I90" t="s">
        <v>86</v>
      </c>
      <c r="J90" t="s">
        <v>87</v>
      </c>
      <c r="K90" t="s">
        <v>173</v>
      </c>
      <c r="L90" t="s">
        <v>89</v>
      </c>
      <c r="M90" t="s">
        <v>90</v>
      </c>
      <c r="N90">
        <v>5</v>
      </c>
      <c r="O90">
        <v>5</v>
      </c>
      <c r="P90" t="s">
        <v>91</v>
      </c>
      <c r="Q90" t="s">
        <v>92</v>
      </c>
      <c r="R90" t="s">
        <v>149</v>
      </c>
      <c r="S90" t="s">
        <v>149</v>
      </c>
      <c r="T90" t="s">
        <v>94</v>
      </c>
      <c r="U90">
        <v>0</v>
      </c>
      <c r="V90" t="s">
        <v>95</v>
      </c>
      <c r="W90" t="s">
        <v>95</v>
      </c>
      <c r="X90" t="s">
        <v>96</v>
      </c>
      <c r="Y90" t="s">
        <v>95</v>
      </c>
      <c r="Z90" t="s">
        <v>95</v>
      </c>
      <c r="AA90" t="s">
        <v>97</v>
      </c>
      <c r="AB90" t="s">
        <v>154</v>
      </c>
      <c r="AC90">
        <v>408</v>
      </c>
      <c r="AD90" t="s">
        <v>98</v>
      </c>
      <c r="AE90">
        <v>984</v>
      </c>
      <c r="AF90" t="s">
        <v>100</v>
      </c>
      <c r="AG90" t="s">
        <v>101</v>
      </c>
      <c r="AH90" t="s">
        <v>102</v>
      </c>
      <c r="AI90" t="s">
        <v>103</v>
      </c>
      <c r="AJ90">
        <v>984</v>
      </c>
      <c r="AK90">
        <v>0</v>
      </c>
      <c r="AL90">
        <v>1604</v>
      </c>
      <c r="AM90">
        <f t="shared" si="4"/>
        <v>0</v>
      </c>
      <c r="AN90">
        <v>0</v>
      </c>
      <c r="AO90">
        <v>0</v>
      </c>
      <c r="AP90">
        <v>2</v>
      </c>
      <c r="AQ90">
        <v>0</v>
      </c>
      <c r="AR90">
        <v>3</v>
      </c>
      <c r="AS90">
        <v>1</v>
      </c>
      <c r="AT90" t="s">
        <v>95</v>
      </c>
      <c r="AU90">
        <v>6</v>
      </c>
      <c r="AV90" t="s">
        <v>165</v>
      </c>
      <c r="AW90">
        <v>0</v>
      </c>
      <c r="AX90" t="s">
        <v>121</v>
      </c>
      <c r="AY90" t="s">
        <v>122</v>
      </c>
      <c r="AZ90" t="s">
        <v>99</v>
      </c>
      <c r="BA90">
        <v>2</v>
      </c>
      <c r="BB90">
        <v>660</v>
      </c>
      <c r="BC90" t="s">
        <v>95</v>
      </c>
      <c r="BD90" t="s">
        <v>95</v>
      </c>
      <c r="BE90" t="s">
        <v>102</v>
      </c>
      <c r="BF90">
        <v>0</v>
      </c>
      <c r="BG90">
        <v>68</v>
      </c>
      <c r="BH90">
        <v>0</v>
      </c>
      <c r="BI90">
        <v>0</v>
      </c>
      <c r="BJ90">
        <v>0</v>
      </c>
      <c r="BK90" t="s">
        <v>107</v>
      </c>
      <c r="BL90">
        <v>0</v>
      </c>
      <c r="BM90">
        <v>2009</v>
      </c>
      <c r="BN90" t="s">
        <v>108</v>
      </c>
      <c r="BO90" t="s">
        <v>109</v>
      </c>
      <c r="BP90">
        <v>0</v>
      </c>
      <c r="BQ90">
        <v>0</v>
      </c>
      <c r="BR90">
        <v>1</v>
      </c>
      <c r="BS90">
        <v>2</v>
      </c>
      <c r="BT90" t="s">
        <v>110</v>
      </c>
      <c r="BU90">
        <v>68</v>
      </c>
      <c r="BV90">
        <v>49</v>
      </c>
      <c r="BW90">
        <v>1</v>
      </c>
      <c r="BX90">
        <v>2</v>
      </c>
      <c r="BY90">
        <v>0.63008130081300795</v>
      </c>
      <c r="BZ90">
        <v>0.61346633416458896</v>
      </c>
      <c r="CA90">
        <v>0.15853658536585399</v>
      </c>
      <c r="CB90">
        <v>0.11111111111111099</v>
      </c>
      <c r="CC90">
        <f t="shared" si="5"/>
        <v>0.9105291871249318</v>
      </c>
      <c r="CD90">
        <f t="shared" si="6"/>
        <v>106.48154518775615</v>
      </c>
      <c r="CE90">
        <v>117000</v>
      </c>
      <c r="CF90" s="1">
        <v>136197.82870647</v>
      </c>
      <c r="CG90" s="1">
        <f>CE90-CF90</f>
        <v>-19197.828706469998</v>
      </c>
      <c r="CH90" s="1">
        <f>ABS(CG90)</f>
        <v>19197.828706469998</v>
      </c>
      <c r="CI90">
        <f>IF(CG90&gt;0,1,0)</f>
        <v>0</v>
      </c>
      <c r="CJ90">
        <v>89</v>
      </c>
      <c r="CK90" s="1">
        <f t="shared" si="7"/>
        <v>1</v>
      </c>
    </row>
    <row r="91" spans="1:89" x14ac:dyDescent="0.25">
      <c r="A91">
        <v>1314</v>
      </c>
      <c r="B91">
        <v>60</v>
      </c>
      <c r="C91" t="s">
        <v>82</v>
      </c>
      <c r="D91">
        <v>108</v>
      </c>
      <c r="E91">
        <v>14774</v>
      </c>
      <c r="F91" t="s">
        <v>83</v>
      </c>
      <c r="G91" t="s">
        <v>111</v>
      </c>
      <c r="H91" t="s">
        <v>85</v>
      </c>
      <c r="I91" t="s">
        <v>148</v>
      </c>
      <c r="J91" t="s">
        <v>87</v>
      </c>
      <c r="K91" t="s">
        <v>159</v>
      </c>
      <c r="L91" t="s">
        <v>89</v>
      </c>
      <c r="M91" t="s">
        <v>90</v>
      </c>
      <c r="N91">
        <v>9</v>
      </c>
      <c r="O91">
        <v>5</v>
      </c>
      <c r="P91" t="s">
        <v>91</v>
      </c>
      <c r="Q91" t="s">
        <v>92</v>
      </c>
      <c r="R91" t="s">
        <v>93</v>
      </c>
      <c r="S91" t="s">
        <v>93</v>
      </c>
      <c r="T91" t="s">
        <v>112</v>
      </c>
      <c r="U91">
        <v>165</v>
      </c>
      <c r="V91" t="s">
        <v>114</v>
      </c>
      <c r="W91" t="s">
        <v>95</v>
      </c>
      <c r="X91" t="s">
        <v>133</v>
      </c>
      <c r="Y91" t="s">
        <v>114</v>
      </c>
      <c r="Z91" t="s">
        <v>95</v>
      </c>
      <c r="AA91" t="s">
        <v>97</v>
      </c>
      <c r="AB91" t="s">
        <v>99</v>
      </c>
      <c r="AC91">
        <v>0</v>
      </c>
      <c r="AD91" t="s">
        <v>99</v>
      </c>
      <c r="AE91">
        <v>1393</v>
      </c>
      <c r="AF91" t="s">
        <v>100</v>
      </c>
      <c r="AG91" t="s">
        <v>101</v>
      </c>
      <c r="AH91" t="s">
        <v>102</v>
      </c>
      <c r="AI91" t="s">
        <v>103</v>
      </c>
      <c r="AJ91">
        <v>1422</v>
      </c>
      <c r="AK91">
        <v>0</v>
      </c>
      <c r="AL91">
        <v>2599</v>
      </c>
      <c r="AM91">
        <f t="shared" si="4"/>
        <v>1</v>
      </c>
      <c r="AN91">
        <v>0</v>
      </c>
      <c r="AO91">
        <v>0</v>
      </c>
      <c r="AP91">
        <v>2</v>
      </c>
      <c r="AQ91">
        <v>1</v>
      </c>
      <c r="AR91">
        <v>4</v>
      </c>
      <c r="AS91">
        <v>1</v>
      </c>
      <c r="AT91" t="s">
        <v>114</v>
      </c>
      <c r="AU91">
        <v>10</v>
      </c>
      <c r="AV91" t="s">
        <v>104</v>
      </c>
      <c r="AW91">
        <v>1</v>
      </c>
      <c r="AX91" t="s">
        <v>95</v>
      </c>
      <c r="AY91" t="s">
        <v>182</v>
      </c>
      <c r="AZ91" t="s">
        <v>136</v>
      </c>
      <c r="BA91">
        <v>3</v>
      </c>
      <c r="BB91">
        <v>779</v>
      </c>
      <c r="BC91" t="s">
        <v>95</v>
      </c>
      <c r="BD91" t="s">
        <v>95</v>
      </c>
      <c r="BE91" t="s">
        <v>102</v>
      </c>
      <c r="BF91">
        <v>668</v>
      </c>
      <c r="BG91">
        <v>30</v>
      </c>
      <c r="BH91">
        <v>0</v>
      </c>
      <c r="BI91">
        <v>0</v>
      </c>
      <c r="BJ91">
        <v>0</v>
      </c>
      <c r="BK91" t="s">
        <v>107</v>
      </c>
      <c r="BL91">
        <v>0</v>
      </c>
      <c r="BM91">
        <v>2010</v>
      </c>
      <c r="BN91" t="s">
        <v>108</v>
      </c>
      <c r="BO91" t="s">
        <v>109</v>
      </c>
      <c r="BP91">
        <v>0</v>
      </c>
      <c r="BQ91">
        <v>0</v>
      </c>
      <c r="BR91">
        <v>1</v>
      </c>
      <c r="BS91">
        <v>4</v>
      </c>
      <c r="BT91" t="s">
        <v>129</v>
      </c>
      <c r="BU91">
        <v>11</v>
      </c>
      <c r="BV91">
        <v>11</v>
      </c>
      <c r="BW91">
        <v>1</v>
      </c>
      <c r="BX91">
        <v>0</v>
      </c>
      <c r="BY91">
        <v>0.82770745428973302</v>
      </c>
      <c r="BZ91">
        <v>0.54713351288957301</v>
      </c>
      <c r="CA91">
        <v>1</v>
      </c>
      <c r="CB91">
        <v>0.11111111111111099</v>
      </c>
      <c r="CC91">
        <f t="shared" si="5"/>
        <v>0.90374983078380944</v>
      </c>
      <c r="CD91">
        <f t="shared" si="6"/>
        <v>161.83233958839853</v>
      </c>
      <c r="CE91">
        <v>333168</v>
      </c>
      <c r="CF91" s="1">
        <v>313980.797528225</v>
      </c>
      <c r="CG91" s="1">
        <f>CE91-CF91</f>
        <v>19187.202471775003</v>
      </c>
      <c r="CH91" s="1">
        <f>ABS(CG91)</f>
        <v>19187.202471775003</v>
      </c>
      <c r="CI91">
        <f>IF(CG91&gt;0,1,0)</f>
        <v>1</v>
      </c>
      <c r="CJ91">
        <v>90</v>
      </c>
      <c r="CK91" s="1">
        <f t="shared" si="7"/>
        <v>1</v>
      </c>
    </row>
    <row r="92" spans="1:89" x14ac:dyDescent="0.25">
      <c r="A92">
        <v>982</v>
      </c>
      <c r="B92">
        <v>60</v>
      </c>
      <c r="C92" t="s">
        <v>82</v>
      </c>
      <c r="D92">
        <v>98</v>
      </c>
      <c r="E92">
        <v>12203</v>
      </c>
      <c r="F92" t="s">
        <v>83</v>
      </c>
      <c r="G92" t="s">
        <v>111</v>
      </c>
      <c r="H92" t="s">
        <v>85</v>
      </c>
      <c r="I92" t="s">
        <v>148</v>
      </c>
      <c r="J92" t="s">
        <v>87</v>
      </c>
      <c r="K92" t="s">
        <v>159</v>
      </c>
      <c r="L92" t="s">
        <v>89</v>
      </c>
      <c r="M92" t="s">
        <v>90</v>
      </c>
      <c r="N92">
        <v>8</v>
      </c>
      <c r="O92">
        <v>5</v>
      </c>
      <c r="P92" t="s">
        <v>125</v>
      </c>
      <c r="Q92" t="s">
        <v>92</v>
      </c>
      <c r="R92" t="s">
        <v>93</v>
      </c>
      <c r="S92" t="s">
        <v>93</v>
      </c>
      <c r="T92" t="s">
        <v>112</v>
      </c>
      <c r="U92">
        <v>975</v>
      </c>
      <c r="V92" t="s">
        <v>114</v>
      </c>
      <c r="W92" t="s">
        <v>95</v>
      </c>
      <c r="X92" t="s">
        <v>133</v>
      </c>
      <c r="Y92" t="s">
        <v>114</v>
      </c>
      <c r="Z92" t="s">
        <v>95</v>
      </c>
      <c r="AA92" t="s">
        <v>97</v>
      </c>
      <c r="AB92" t="s">
        <v>135</v>
      </c>
      <c r="AC92">
        <v>854</v>
      </c>
      <c r="AD92" t="s">
        <v>99</v>
      </c>
      <c r="AE92">
        <v>1225</v>
      </c>
      <c r="AF92" t="s">
        <v>100</v>
      </c>
      <c r="AG92" t="s">
        <v>101</v>
      </c>
      <c r="AH92" t="s">
        <v>102</v>
      </c>
      <c r="AI92" t="s">
        <v>103</v>
      </c>
      <c r="AJ92">
        <v>1276</v>
      </c>
      <c r="AK92">
        <v>0</v>
      </c>
      <c r="AL92">
        <v>2612</v>
      </c>
      <c r="AM92">
        <f t="shared" si="4"/>
        <v>1</v>
      </c>
      <c r="AN92">
        <v>1</v>
      </c>
      <c r="AO92">
        <v>0</v>
      </c>
      <c r="AP92">
        <v>2</v>
      </c>
      <c r="AQ92">
        <v>1</v>
      </c>
      <c r="AR92">
        <v>4</v>
      </c>
      <c r="AS92">
        <v>1</v>
      </c>
      <c r="AT92" t="s">
        <v>114</v>
      </c>
      <c r="AU92">
        <v>8</v>
      </c>
      <c r="AV92" t="s">
        <v>104</v>
      </c>
      <c r="AW92">
        <v>1</v>
      </c>
      <c r="AX92" t="s">
        <v>95</v>
      </c>
      <c r="AY92" t="s">
        <v>106</v>
      </c>
      <c r="AZ92" t="s">
        <v>136</v>
      </c>
      <c r="BA92">
        <v>3</v>
      </c>
      <c r="BB92">
        <v>676</v>
      </c>
      <c r="BC92" t="s">
        <v>95</v>
      </c>
      <c r="BD92" t="s">
        <v>95</v>
      </c>
      <c r="BE92" t="s">
        <v>102</v>
      </c>
      <c r="BF92">
        <v>250</v>
      </c>
      <c r="BG92">
        <v>0</v>
      </c>
      <c r="BH92">
        <v>0</v>
      </c>
      <c r="BI92">
        <v>0</v>
      </c>
      <c r="BJ92">
        <v>0</v>
      </c>
      <c r="BK92" t="s">
        <v>107</v>
      </c>
      <c r="BL92">
        <v>0</v>
      </c>
      <c r="BM92">
        <v>2009</v>
      </c>
      <c r="BN92" t="s">
        <v>108</v>
      </c>
      <c r="BO92" t="s">
        <v>109</v>
      </c>
      <c r="BP92">
        <v>0</v>
      </c>
      <c r="BQ92">
        <v>0</v>
      </c>
      <c r="BR92">
        <v>1</v>
      </c>
      <c r="BS92">
        <v>4</v>
      </c>
      <c r="BT92" t="s">
        <v>110</v>
      </c>
      <c r="BU92">
        <v>11</v>
      </c>
      <c r="BV92">
        <v>10</v>
      </c>
      <c r="BW92">
        <v>1</v>
      </c>
      <c r="BX92">
        <v>2</v>
      </c>
      <c r="BY92">
        <v>1.0470219435736701</v>
      </c>
      <c r="BZ92">
        <v>0.48851454823889701</v>
      </c>
      <c r="CA92">
        <v>0.30285714285714299</v>
      </c>
      <c r="CB92">
        <v>0.11111111111111099</v>
      </c>
      <c r="CC92">
        <f t="shared" si="5"/>
        <v>0.89543554863558139</v>
      </c>
      <c r="CD92">
        <f t="shared" si="6"/>
        <v>162.3811867007324</v>
      </c>
      <c r="CE92">
        <v>336000</v>
      </c>
      <c r="CF92" s="1">
        <v>316965.44559142098</v>
      </c>
      <c r="CG92" s="1">
        <f>CE92-CF92</f>
        <v>19034.554408579017</v>
      </c>
      <c r="CH92" s="1">
        <f>ABS(CG92)</f>
        <v>19034.554408579017</v>
      </c>
      <c r="CI92">
        <f>IF(CG92&gt;0,1,0)</f>
        <v>1</v>
      </c>
      <c r="CJ92">
        <v>91</v>
      </c>
      <c r="CK92" s="1">
        <f t="shared" si="7"/>
        <v>1</v>
      </c>
    </row>
    <row r="93" spans="1:89" x14ac:dyDescent="0.25">
      <c r="A93">
        <v>663</v>
      </c>
      <c r="B93">
        <v>20</v>
      </c>
      <c r="C93" t="s">
        <v>82</v>
      </c>
      <c r="D93">
        <v>120</v>
      </c>
      <c r="E93">
        <v>13560</v>
      </c>
      <c r="F93" t="s">
        <v>83</v>
      </c>
      <c r="G93" t="s">
        <v>84</v>
      </c>
      <c r="H93" t="s">
        <v>85</v>
      </c>
      <c r="I93" t="s">
        <v>148</v>
      </c>
      <c r="J93" t="s">
        <v>87</v>
      </c>
      <c r="K93" t="s">
        <v>88</v>
      </c>
      <c r="L93" t="s">
        <v>89</v>
      </c>
      <c r="M93" t="s">
        <v>90</v>
      </c>
      <c r="N93">
        <v>6</v>
      </c>
      <c r="O93">
        <v>3</v>
      </c>
      <c r="P93" t="s">
        <v>125</v>
      </c>
      <c r="Q93" t="s">
        <v>92</v>
      </c>
      <c r="R93" t="s">
        <v>149</v>
      </c>
      <c r="S93" t="s">
        <v>149</v>
      </c>
      <c r="T93" t="s">
        <v>112</v>
      </c>
      <c r="U93">
        <v>216</v>
      </c>
      <c r="V93" t="s">
        <v>95</v>
      </c>
      <c r="W93" t="s">
        <v>95</v>
      </c>
      <c r="X93" t="s">
        <v>96</v>
      </c>
      <c r="Y93" t="s">
        <v>105</v>
      </c>
      <c r="Z93" t="s">
        <v>105</v>
      </c>
      <c r="AA93" t="s">
        <v>97</v>
      </c>
      <c r="AB93" t="s">
        <v>99</v>
      </c>
      <c r="AC93">
        <v>0</v>
      </c>
      <c r="AD93" t="s">
        <v>99</v>
      </c>
      <c r="AE93">
        <v>1392</v>
      </c>
      <c r="AF93" t="s">
        <v>100</v>
      </c>
      <c r="AG93" t="s">
        <v>114</v>
      </c>
      <c r="AH93" t="s">
        <v>102</v>
      </c>
      <c r="AI93" t="s">
        <v>103</v>
      </c>
      <c r="AJ93">
        <v>1392</v>
      </c>
      <c r="AK93">
        <v>0</v>
      </c>
      <c r="AL93">
        <v>1392</v>
      </c>
      <c r="AM93">
        <f t="shared" si="4"/>
        <v>0</v>
      </c>
      <c r="AN93">
        <v>1</v>
      </c>
      <c r="AO93">
        <v>0</v>
      </c>
      <c r="AP93">
        <v>1</v>
      </c>
      <c r="AQ93">
        <v>0</v>
      </c>
      <c r="AR93">
        <v>2</v>
      </c>
      <c r="AS93">
        <v>1</v>
      </c>
      <c r="AT93" t="s">
        <v>95</v>
      </c>
      <c r="AU93">
        <v>5</v>
      </c>
      <c r="AV93" t="s">
        <v>150</v>
      </c>
      <c r="AW93">
        <v>2</v>
      </c>
      <c r="AX93" t="s">
        <v>95</v>
      </c>
      <c r="AY93" t="s">
        <v>106</v>
      </c>
      <c r="AZ93" t="s">
        <v>140</v>
      </c>
      <c r="BA93">
        <v>2</v>
      </c>
      <c r="BB93">
        <v>576</v>
      </c>
      <c r="BC93" t="s">
        <v>95</v>
      </c>
      <c r="BD93" t="s">
        <v>95</v>
      </c>
      <c r="BE93" t="s">
        <v>102</v>
      </c>
      <c r="BF93">
        <v>0</v>
      </c>
      <c r="BG93">
        <v>0</v>
      </c>
      <c r="BH93">
        <v>240</v>
      </c>
      <c r="BI93">
        <v>0</v>
      </c>
      <c r="BJ93">
        <v>0</v>
      </c>
      <c r="BK93" t="s">
        <v>107</v>
      </c>
      <c r="BL93">
        <v>0</v>
      </c>
      <c r="BM93">
        <v>2009</v>
      </c>
      <c r="BN93" t="s">
        <v>108</v>
      </c>
      <c r="BO93" t="s">
        <v>109</v>
      </c>
      <c r="BP93">
        <v>0</v>
      </c>
      <c r="BQ93">
        <v>0</v>
      </c>
      <c r="BR93">
        <v>1</v>
      </c>
      <c r="BS93">
        <v>2</v>
      </c>
      <c r="BT93" t="s">
        <v>110</v>
      </c>
      <c r="BU93">
        <v>41</v>
      </c>
      <c r="BV93">
        <v>41</v>
      </c>
      <c r="BW93">
        <v>1</v>
      </c>
      <c r="BX93">
        <v>0</v>
      </c>
      <c r="BY93">
        <v>0</v>
      </c>
      <c r="BZ93">
        <v>1</v>
      </c>
      <c r="CA93">
        <v>1</v>
      </c>
      <c r="CB93">
        <v>0</v>
      </c>
      <c r="CC93">
        <f t="shared" si="5"/>
        <v>0.89734513274336281</v>
      </c>
      <c r="CD93">
        <f t="shared" si="6"/>
        <v>103.88601182540849</v>
      </c>
      <c r="CE93">
        <v>110000</v>
      </c>
      <c r="CF93" s="1">
        <v>128904.229778762</v>
      </c>
      <c r="CG93" s="1">
        <f>CE93-CF93</f>
        <v>-18904.229778762005</v>
      </c>
      <c r="CH93" s="1">
        <f>ABS(CG93)</f>
        <v>18904.229778762005</v>
      </c>
      <c r="CI93">
        <f>IF(CG93&gt;0,1,0)</f>
        <v>0</v>
      </c>
      <c r="CJ93">
        <v>92</v>
      </c>
      <c r="CK93" s="1">
        <f t="shared" si="7"/>
        <v>1</v>
      </c>
    </row>
    <row r="94" spans="1:89" x14ac:dyDescent="0.25">
      <c r="A94">
        <v>681</v>
      </c>
      <c r="B94">
        <v>120</v>
      </c>
      <c r="C94" t="s">
        <v>82</v>
      </c>
      <c r="D94">
        <v>50</v>
      </c>
      <c r="E94">
        <v>8012</v>
      </c>
      <c r="F94" t="s">
        <v>83</v>
      </c>
      <c r="G94" t="s">
        <v>84</v>
      </c>
      <c r="H94" t="s">
        <v>85</v>
      </c>
      <c r="I94" t="s">
        <v>86</v>
      </c>
      <c r="J94" t="s">
        <v>87</v>
      </c>
      <c r="K94" t="s">
        <v>167</v>
      </c>
      <c r="L94" t="s">
        <v>89</v>
      </c>
      <c r="M94" t="s">
        <v>174</v>
      </c>
      <c r="N94">
        <v>6</v>
      </c>
      <c r="O94">
        <v>5</v>
      </c>
      <c r="P94" t="s">
        <v>91</v>
      </c>
      <c r="Q94" t="s">
        <v>92</v>
      </c>
      <c r="R94" t="s">
        <v>138</v>
      </c>
      <c r="S94" t="s">
        <v>138</v>
      </c>
      <c r="T94" t="s">
        <v>94</v>
      </c>
      <c r="U94">
        <v>0</v>
      </c>
      <c r="V94" t="s">
        <v>95</v>
      </c>
      <c r="W94" t="s">
        <v>95</v>
      </c>
      <c r="X94" t="s">
        <v>96</v>
      </c>
      <c r="Y94" t="s">
        <v>114</v>
      </c>
      <c r="Z94" t="s">
        <v>95</v>
      </c>
      <c r="AA94" t="s">
        <v>97</v>
      </c>
      <c r="AB94" t="s">
        <v>98</v>
      </c>
      <c r="AC94">
        <v>543</v>
      </c>
      <c r="AD94" t="s">
        <v>98</v>
      </c>
      <c r="AE94">
        <v>923</v>
      </c>
      <c r="AF94" t="s">
        <v>100</v>
      </c>
      <c r="AG94" t="s">
        <v>95</v>
      </c>
      <c r="AH94" t="s">
        <v>102</v>
      </c>
      <c r="AI94" t="s">
        <v>103</v>
      </c>
      <c r="AJ94">
        <v>923</v>
      </c>
      <c r="AK94">
        <v>0</v>
      </c>
      <c r="AL94">
        <v>923</v>
      </c>
      <c r="AM94">
        <f t="shared" si="4"/>
        <v>0</v>
      </c>
      <c r="AN94">
        <v>0</v>
      </c>
      <c r="AO94">
        <v>0</v>
      </c>
      <c r="AP94">
        <v>2</v>
      </c>
      <c r="AQ94">
        <v>0</v>
      </c>
      <c r="AR94">
        <v>2</v>
      </c>
      <c r="AS94">
        <v>1</v>
      </c>
      <c r="AT94" t="s">
        <v>95</v>
      </c>
      <c r="AU94">
        <v>5</v>
      </c>
      <c r="AV94" t="s">
        <v>104</v>
      </c>
      <c r="AW94">
        <v>1</v>
      </c>
      <c r="AX94" t="s">
        <v>95</v>
      </c>
      <c r="AY94" t="s">
        <v>106</v>
      </c>
      <c r="AZ94" t="s">
        <v>140</v>
      </c>
      <c r="BA94">
        <v>1</v>
      </c>
      <c r="BB94">
        <v>264</v>
      </c>
      <c r="BC94" t="s">
        <v>95</v>
      </c>
      <c r="BD94" t="s">
        <v>95</v>
      </c>
      <c r="BE94" t="s">
        <v>102</v>
      </c>
      <c r="BF94">
        <v>80</v>
      </c>
      <c r="BG94">
        <v>0</v>
      </c>
      <c r="BH94">
        <v>0</v>
      </c>
      <c r="BI94">
        <v>0</v>
      </c>
      <c r="BJ94">
        <v>0</v>
      </c>
      <c r="BK94" t="s">
        <v>107</v>
      </c>
      <c r="BL94">
        <v>0</v>
      </c>
      <c r="BM94">
        <v>2010</v>
      </c>
      <c r="BN94" t="s">
        <v>108</v>
      </c>
      <c r="BO94" t="s">
        <v>109</v>
      </c>
      <c r="BP94">
        <v>0</v>
      </c>
      <c r="BQ94">
        <v>0</v>
      </c>
      <c r="BR94">
        <v>1</v>
      </c>
      <c r="BS94">
        <v>3</v>
      </c>
      <c r="BT94" t="s">
        <v>129</v>
      </c>
      <c r="BU94">
        <v>30</v>
      </c>
      <c r="BV94">
        <v>30</v>
      </c>
      <c r="BW94">
        <v>1</v>
      </c>
      <c r="BX94">
        <v>1</v>
      </c>
      <c r="BY94">
        <v>0</v>
      </c>
      <c r="BZ94">
        <v>1</v>
      </c>
      <c r="CA94">
        <v>0.282773564463705</v>
      </c>
      <c r="CB94">
        <v>0</v>
      </c>
      <c r="CC94">
        <f t="shared" si="5"/>
        <v>0.88479780329505742</v>
      </c>
      <c r="CD94">
        <f t="shared" si="6"/>
        <v>115.38103090968389</v>
      </c>
      <c r="CE94">
        <v>143000</v>
      </c>
      <c r="CF94" s="1">
        <v>124339.228136392</v>
      </c>
      <c r="CG94" s="1">
        <f>CE94-CF94</f>
        <v>18660.771863607995</v>
      </c>
      <c r="CH94" s="1">
        <f>ABS(CG94)</f>
        <v>18660.771863607995</v>
      </c>
      <c r="CI94">
        <f>IF(CG94&gt;0,1,0)</f>
        <v>1</v>
      </c>
      <c r="CJ94">
        <v>93</v>
      </c>
      <c r="CK94" s="1">
        <f t="shared" si="7"/>
        <v>1</v>
      </c>
    </row>
    <row r="95" spans="1:89" x14ac:dyDescent="0.25">
      <c r="A95">
        <v>691</v>
      </c>
      <c r="B95">
        <v>120</v>
      </c>
      <c r="C95" t="s">
        <v>117</v>
      </c>
      <c r="D95">
        <v>69</v>
      </c>
      <c r="E95">
        <v>4426</v>
      </c>
      <c r="F95" t="s">
        <v>83</v>
      </c>
      <c r="G95" t="s">
        <v>84</v>
      </c>
      <c r="H95" t="s">
        <v>85</v>
      </c>
      <c r="I95" t="s">
        <v>86</v>
      </c>
      <c r="J95" t="s">
        <v>87</v>
      </c>
      <c r="K95" t="s">
        <v>132</v>
      </c>
      <c r="L95" t="s">
        <v>89</v>
      </c>
      <c r="M95" t="s">
        <v>174</v>
      </c>
      <c r="N95">
        <v>6</v>
      </c>
      <c r="O95">
        <v>5</v>
      </c>
      <c r="P95" t="s">
        <v>91</v>
      </c>
      <c r="Q95" t="s">
        <v>92</v>
      </c>
      <c r="R95" t="s">
        <v>93</v>
      </c>
      <c r="S95" t="s">
        <v>93</v>
      </c>
      <c r="T95" t="s">
        <v>112</v>
      </c>
      <c r="U95">
        <v>147</v>
      </c>
      <c r="V95" t="s">
        <v>114</v>
      </c>
      <c r="W95" t="s">
        <v>95</v>
      </c>
      <c r="X95" t="s">
        <v>133</v>
      </c>
      <c r="Y95" t="s">
        <v>114</v>
      </c>
      <c r="Z95" t="s">
        <v>95</v>
      </c>
      <c r="AA95" t="s">
        <v>114</v>
      </c>
      <c r="AB95" t="s">
        <v>135</v>
      </c>
      <c r="AC95">
        <v>697</v>
      </c>
      <c r="AD95" t="s">
        <v>99</v>
      </c>
      <c r="AE95">
        <v>848</v>
      </c>
      <c r="AF95" t="s">
        <v>100</v>
      </c>
      <c r="AG95" t="s">
        <v>101</v>
      </c>
      <c r="AH95" t="s">
        <v>102</v>
      </c>
      <c r="AI95" t="s">
        <v>103</v>
      </c>
      <c r="AJ95">
        <v>848</v>
      </c>
      <c r="AK95">
        <v>0</v>
      </c>
      <c r="AL95">
        <v>848</v>
      </c>
      <c r="AM95">
        <f t="shared" si="4"/>
        <v>0</v>
      </c>
      <c r="AN95">
        <v>1</v>
      </c>
      <c r="AO95">
        <v>0</v>
      </c>
      <c r="AP95">
        <v>1</v>
      </c>
      <c r="AQ95">
        <v>0</v>
      </c>
      <c r="AR95">
        <v>1</v>
      </c>
      <c r="AS95">
        <v>1</v>
      </c>
      <c r="AT95" t="s">
        <v>114</v>
      </c>
      <c r="AU95">
        <v>3</v>
      </c>
      <c r="AV95" t="s">
        <v>104</v>
      </c>
      <c r="AW95">
        <v>1</v>
      </c>
      <c r="AX95" t="s">
        <v>95</v>
      </c>
      <c r="AY95" t="s">
        <v>106</v>
      </c>
      <c r="AZ95" t="s">
        <v>140</v>
      </c>
      <c r="BA95">
        <v>2</v>
      </c>
      <c r="BB95">
        <v>420</v>
      </c>
      <c r="BC95" t="s">
        <v>95</v>
      </c>
      <c r="BD95" t="s">
        <v>95</v>
      </c>
      <c r="BE95" t="s">
        <v>102</v>
      </c>
      <c r="BF95">
        <v>149</v>
      </c>
      <c r="BG95">
        <v>0</v>
      </c>
      <c r="BH95">
        <v>0</v>
      </c>
      <c r="BI95">
        <v>0</v>
      </c>
      <c r="BJ95">
        <v>0</v>
      </c>
      <c r="BK95" t="s">
        <v>107</v>
      </c>
      <c r="BL95">
        <v>0</v>
      </c>
      <c r="BM95">
        <v>2008</v>
      </c>
      <c r="BN95" t="s">
        <v>108</v>
      </c>
      <c r="BO95" t="s">
        <v>109</v>
      </c>
      <c r="BP95">
        <v>0</v>
      </c>
      <c r="BQ95">
        <v>0</v>
      </c>
      <c r="BR95">
        <v>1</v>
      </c>
      <c r="BS95">
        <v>4</v>
      </c>
      <c r="BT95" t="s">
        <v>129</v>
      </c>
      <c r="BU95">
        <v>4</v>
      </c>
      <c r="BV95">
        <v>4</v>
      </c>
      <c r="BW95">
        <v>1</v>
      </c>
      <c r="BX95">
        <v>2</v>
      </c>
      <c r="BY95">
        <v>0</v>
      </c>
      <c r="BZ95">
        <v>1</v>
      </c>
      <c r="CA95">
        <v>0.178066037735849</v>
      </c>
      <c r="CB95">
        <v>0.11111111111111099</v>
      </c>
      <c r="CC95">
        <f t="shared" si="5"/>
        <v>0.80840488025305013</v>
      </c>
      <c r="CD95">
        <f t="shared" si="6"/>
        <v>114.73281389480779</v>
      </c>
      <c r="CE95">
        <v>141000</v>
      </c>
      <c r="CF95" s="1">
        <v>159658.61532901201</v>
      </c>
      <c r="CG95" s="1">
        <f>CE95-CF95</f>
        <v>-18658.615329012013</v>
      </c>
      <c r="CH95" s="1">
        <f>ABS(CG95)</f>
        <v>18658.615329012013</v>
      </c>
      <c r="CI95">
        <f>IF(CG95&gt;0,1,0)</f>
        <v>0</v>
      </c>
      <c r="CJ95">
        <v>94</v>
      </c>
      <c r="CK95" s="1">
        <f t="shared" si="7"/>
        <v>1</v>
      </c>
    </row>
    <row r="96" spans="1:89" x14ac:dyDescent="0.25">
      <c r="A96">
        <v>1294</v>
      </c>
      <c r="B96">
        <v>60</v>
      </c>
      <c r="C96" t="s">
        <v>82</v>
      </c>
      <c r="D96">
        <v>78</v>
      </c>
      <c r="E96">
        <v>10140</v>
      </c>
      <c r="F96" t="s">
        <v>83</v>
      </c>
      <c r="G96" t="s">
        <v>84</v>
      </c>
      <c r="H96" t="s">
        <v>85</v>
      </c>
      <c r="I96" t="s">
        <v>86</v>
      </c>
      <c r="J96" t="s">
        <v>87</v>
      </c>
      <c r="K96" t="s">
        <v>123</v>
      </c>
      <c r="L96" t="s">
        <v>89</v>
      </c>
      <c r="M96" t="s">
        <v>90</v>
      </c>
      <c r="N96">
        <v>7</v>
      </c>
      <c r="O96">
        <v>5</v>
      </c>
      <c r="P96" t="s">
        <v>91</v>
      </c>
      <c r="Q96" t="s">
        <v>92</v>
      </c>
      <c r="R96" t="s">
        <v>126</v>
      </c>
      <c r="S96" t="s">
        <v>126</v>
      </c>
      <c r="T96" t="s">
        <v>94</v>
      </c>
      <c r="U96">
        <v>0</v>
      </c>
      <c r="V96" t="s">
        <v>95</v>
      </c>
      <c r="W96" t="s">
        <v>95</v>
      </c>
      <c r="X96" t="s">
        <v>133</v>
      </c>
      <c r="Y96" t="s">
        <v>114</v>
      </c>
      <c r="Z96" t="s">
        <v>95</v>
      </c>
      <c r="AA96" t="s">
        <v>97</v>
      </c>
      <c r="AB96" t="s">
        <v>135</v>
      </c>
      <c r="AC96">
        <v>194</v>
      </c>
      <c r="AD96" t="s">
        <v>99</v>
      </c>
      <c r="AE96">
        <v>832</v>
      </c>
      <c r="AF96" t="s">
        <v>100</v>
      </c>
      <c r="AG96" t="s">
        <v>95</v>
      </c>
      <c r="AH96" t="s">
        <v>102</v>
      </c>
      <c r="AI96" t="s">
        <v>103</v>
      </c>
      <c r="AJ96">
        <v>832</v>
      </c>
      <c r="AK96">
        <v>0</v>
      </c>
      <c r="AL96">
        <v>1664</v>
      </c>
      <c r="AM96">
        <f t="shared" si="4"/>
        <v>0</v>
      </c>
      <c r="AN96">
        <v>0</v>
      </c>
      <c r="AO96">
        <v>0</v>
      </c>
      <c r="AP96">
        <v>2</v>
      </c>
      <c r="AQ96">
        <v>1</v>
      </c>
      <c r="AR96">
        <v>4</v>
      </c>
      <c r="AS96">
        <v>1</v>
      </c>
      <c r="AT96" t="s">
        <v>95</v>
      </c>
      <c r="AU96">
        <v>8</v>
      </c>
      <c r="AV96" t="s">
        <v>104</v>
      </c>
      <c r="AW96">
        <v>1</v>
      </c>
      <c r="AX96" t="s">
        <v>95</v>
      </c>
      <c r="AY96" t="s">
        <v>106</v>
      </c>
      <c r="AZ96" t="s">
        <v>140</v>
      </c>
      <c r="BA96">
        <v>2</v>
      </c>
      <c r="BB96">
        <v>528</v>
      </c>
      <c r="BC96" t="s">
        <v>95</v>
      </c>
      <c r="BD96" t="s">
        <v>95</v>
      </c>
      <c r="BE96" t="s">
        <v>102</v>
      </c>
      <c r="BF96">
        <v>0</v>
      </c>
      <c r="BG96">
        <v>28</v>
      </c>
      <c r="BH96">
        <v>0</v>
      </c>
      <c r="BI96">
        <v>0</v>
      </c>
      <c r="BJ96">
        <v>259</v>
      </c>
      <c r="BK96" t="s">
        <v>156</v>
      </c>
      <c r="BL96">
        <v>0</v>
      </c>
      <c r="BM96">
        <v>2006</v>
      </c>
      <c r="BN96" t="s">
        <v>108</v>
      </c>
      <c r="BO96" t="s">
        <v>109</v>
      </c>
      <c r="BP96">
        <v>0</v>
      </c>
      <c r="BQ96">
        <v>0</v>
      </c>
      <c r="BR96">
        <v>1</v>
      </c>
      <c r="BS96">
        <v>3</v>
      </c>
      <c r="BT96" t="s">
        <v>177</v>
      </c>
      <c r="BU96">
        <v>30</v>
      </c>
      <c r="BV96">
        <v>30</v>
      </c>
      <c r="BW96">
        <v>1</v>
      </c>
      <c r="BX96">
        <v>2</v>
      </c>
      <c r="BY96">
        <v>1</v>
      </c>
      <c r="BZ96">
        <v>0.5</v>
      </c>
      <c r="CA96">
        <v>0.76682692307692302</v>
      </c>
      <c r="CB96">
        <v>0</v>
      </c>
      <c r="CC96">
        <f t="shared" si="5"/>
        <v>0.91794871794871791</v>
      </c>
      <c r="CD96">
        <f t="shared" si="6"/>
        <v>121.55377018380507</v>
      </c>
      <c r="CE96">
        <v>162900</v>
      </c>
      <c r="CF96" s="1">
        <v>181459.644593259</v>
      </c>
      <c r="CG96" s="1">
        <f>CE96-CF96</f>
        <v>-18559.644593259</v>
      </c>
      <c r="CH96" s="1">
        <f>ABS(CG96)</f>
        <v>18559.644593259</v>
      </c>
      <c r="CI96">
        <f>IF(CG96&gt;0,1,0)</f>
        <v>0</v>
      </c>
      <c r="CJ96">
        <v>95</v>
      </c>
      <c r="CK96" s="1">
        <f t="shared" si="7"/>
        <v>1</v>
      </c>
    </row>
    <row r="97" spans="1:89" x14ac:dyDescent="0.25">
      <c r="A97">
        <v>872</v>
      </c>
      <c r="B97">
        <v>60</v>
      </c>
      <c r="C97" t="s">
        <v>82</v>
      </c>
      <c r="D97">
        <v>70</v>
      </c>
      <c r="E97">
        <v>8750</v>
      </c>
      <c r="F97" t="s">
        <v>83</v>
      </c>
      <c r="G97" t="s">
        <v>84</v>
      </c>
      <c r="H97" t="s">
        <v>85</v>
      </c>
      <c r="I97" t="s">
        <v>86</v>
      </c>
      <c r="J97" t="s">
        <v>87</v>
      </c>
      <c r="K97" t="s">
        <v>132</v>
      </c>
      <c r="L97" t="s">
        <v>89</v>
      </c>
      <c r="M97" t="s">
        <v>90</v>
      </c>
      <c r="N97">
        <v>6</v>
      </c>
      <c r="O97">
        <v>5</v>
      </c>
      <c r="P97" t="s">
        <v>91</v>
      </c>
      <c r="Q97" t="s">
        <v>92</v>
      </c>
      <c r="R97" t="s">
        <v>93</v>
      </c>
      <c r="S97" t="s">
        <v>93</v>
      </c>
      <c r="T97" t="s">
        <v>112</v>
      </c>
      <c r="U97">
        <v>116</v>
      </c>
      <c r="V97" t="s">
        <v>95</v>
      </c>
      <c r="W97" t="s">
        <v>95</v>
      </c>
      <c r="X97" t="s">
        <v>133</v>
      </c>
      <c r="Y97" t="s">
        <v>114</v>
      </c>
      <c r="Z97" t="s">
        <v>95</v>
      </c>
      <c r="AA97" t="s">
        <v>97</v>
      </c>
      <c r="AB97" t="s">
        <v>135</v>
      </c>
      <c r="AC97">
        <v>505</v>
      </c>
      <c r="AD97" t="s">
        <v>99</v>
      </c>
      <c r="AE97">
        <v>804</v>
      </c>
      <c r="AF97" t="s">
        <v>100</v>
      </c>
      <c r="AG97" t="s">
        <v>101</v>
      </c>
      <c r="AH97" t="s">
        <v>102</v>
      </c>
      <c r="AI97" t="s">
        <v>103</v>
      </c>
      <c r="AJ97">
        <v>804</v>
      </c>
      <c r="AK97">
        <v>0</v>
      </c>
      <c r="AL97">
        <v>1682</v>
      </c>
      <c r="AM97">
        <f t="shared" si="4"/>
        <v>0</v>
      </c>
      <c r="AN97">
        <v>0</v>
      </c>
      <c r="AO97">
        <v>0</v>
      </c>
      <c r="AP97">
        <v>2</v>
      </c>
      <c r="AQ97">
        <v>1</v>
      </c>
      <c r="AR97">
        <v>3</v>
      </c>
      <c r="AS97">
        <v>1</v>
      </c>
      <c r="AT97" t="s">
        <v>114</v>
      </c>
      <c r="AU97">
        <v>7</v>
      </c>
      <c r="AV97" t="s">
        <v>104</v>
      </c>
      <c r="AW97">
        <v>0</v>
      </c>
      <c r="AX97" t="s">
        <v>121</v>
      </c>
      <c r="AY97" t="s">
        <v>106</v>
      </c>
      <c r="AZ97" t="s">
        <v>140</v>
      </c>
      <c r="BA97">
        <v>2</v>
      </c>
      <c r="BB97">
        <v>523</v>
      </c>
      <c r="BC97" t="s">
        <v>95</v>
      </c>
      <c r="BD97" t="s">
        <v>95</v>
      </c>
      <c r="BE97" t="s">
        <v>102</v>
      </c>
      <c r="BF97">
        <v>0</v>
      </c>
      <c r="BG97">
        <v>77</v>
      </c>
      <c r="BH97">
        <v>0</v>
      </c>
      <c r="BI97">
        <v>0</v>
      </c>
      <c r="BJ97">
        <v>0</v>
      </c>
      <c r="BK97" t="s">
        <v>107</v>
      </c>
      <c r="BL97">
        <v>0</v>
      </c>
      <c r="BM97">
        <v>2010</v>
      </c>
      <c r="BN97" t="s">
        <v>108</v>
      </c>
      <c r="BO97" t="s">
        <v>109</v>
      </c>
      <c r="BP97">
        <v>0</v>
      </c>
      <c r="BQ97">
        <v>0</v>
      </c>
      <c r="BR97">
        <v>1</v>
      </c>
      <c r="BS97">
        <v>4</v>
      </c>
      <c r="BT97" t="s">
        <v>129</v>
      </c>
      <c r="BU97">
        <v>12</v>
      </c>
      <c r="BV97">
        <v>12</v>
      </c>
      <c r="BW97">
        <v>1</v>
      </c>
      <c r="BX97">
        <v>2</v>
      </c>
      <c r="BY97">
        <v>1.0920398009950201</v>
      </c>
      <c r="BZ97">
        <v>0.47800237812128399</v>
      </c>
      <c r="CA97">
        <v>0.37189054726368198</v>
      </c>
      <c r="CB97">
        <v>0.11111111111111099</v>
      </c>
      <c r="CC97">
        <f t="shared" si="5"/>
        <v>0.90811428571428576</v>
      </c>
      <c r="CD97">
        <f t="shared" si="6"/>
        <v>132.08264303701014</v>
      </c>
      <c r="CE97">
        <v>200500</v>
      </c>
      <c r="CF97" s="1">
        <v>182002.80221734699</v>
      </c>
      <c r="CG97" s="1">
        <f>CE97-CF97</f>
        <v>18497.197782653006</v>
      </c>
      <c r="CH97" s="1">
        <f>ABS(CG97)</f>
        <v>18497.197782653006</v>
      </c>
      <c r="CI97">
        <f>IF(CG97&gt;0,1,0)</f>
        <v>1</v>
      </c>
      <c r="CJ97">
        <v>96</v>
      </c>
      <c r="CK97" s="1">
        <f t="shared" si="7"/>
        <v>1</v>
      </c>
    </row>
    <row r="98" spans="1:89" x14ac:dyDescent="0.25">
      <c r="A98">
        <v>716</v>
      </c>
      <c r="B98">
        <v>20</v>
      </c>
      <c r="C98" t="s">
        <v>82</v>
      </c>
      <c r="D98">
        <v>78</v>
      </c>
      <c r="E98">
        <v>10140</v>
      </c>
      <c r="F98" t="s">
        <v>83</v>
      </c>
      <c r="G98" t="s">
        <v>84</v>
      </c>
      <c r="H98" t="s">
        <v>85</v>
      </c>
      <c r="I98" t="s">
        <v>86</v>
      </c>
      <c r="J98" t="s">
        <v>87</v>
      </c>
      <c r="K98" t="s">
        <v>123</v>
      </c>
      <c r="L98" t="s">
        <v>89</v>
      </c>
      <c r="M98" t="s">
        <v>90</v>
      </c>
      <c r="N98">
        <v>6</v>
      </c>
      <c r="O98">
        <v>5</v>
      </c>
      <c r="P98" t="s">
        <v>125</v>
      </c>
      <c r="Q98" t="s">
        <v>92</v>
      </c>
      <c r="R98" t="s">
        <v>126</v>
      </c>
      <c r="S98" t="s">
        <v>126</v>
      </c>
      <c r="T98" t="s">
        <v>112</v>
      </c>
      <c r="U98">
        <v>174</v>
      </c>
      <c r="V98" t="s">
        <v>95</v>
      </c>
      <c r="W98" t="s">
        <v>95</v>
      </c>
      <c r="X98" t="s">
        <v>96</v>
      </c>
      <c r="Y98" t="s">
        <v>114</v>
      </c>
      <c r="Z98" t="s">
        <v>95</v>
      </c>
      <c r="AA98" t="s">
        <v>97</v>
      </c>
      <c r="AB98" t="s">
        <v>99</v>
      </c>
      <c r="AC98">
        <v>0</v>
      </c>
      <c r="AD98" t="s">
        <v>99</v>
      </c>
      <c r="AE98">
        <v>1064</v>
      </c>
      <c r="AF98" t="s">
        <v>100</v>
      </c>
      <c r="AG98" t="s">
        <v>95</v>
      </c>
      <c r="AH98" t="s">
        <v>102</v>
      </c>
      <c r="AI98" t="s">
        <v>103</v>
      </c>
      <c r="AJ98">
        <v>1350</v>
      </c>
      <c r="AK98">
        <v>0</v>
      </c>
      <c r="AL98">
        <v>1350</v>
      </c>
      <c r="AM98">
        <f t="shared" si="4"/>
        <v>0</v>
      </c>
      <c r="AN98">
        <v>0</v>
      </c>
      <c r="AO98">
        <v>0</v>
      </c>
      <c r="AP98">
        <v>2</v>
      </c>
      <c r="AQ98">
        <v>0</v>
      </c>
      <c r="AR98">
        <v>3</v>
      </c>
      <c r="AS98">
        <v>1</v>
      </c>
      <c r="AT98" t="s">
        <v>95</v>
      </c>
      <c r="AU98">
        <v>7</v>
      </c>
      <c r="AV98" t="s">
        <v>104</v>
      </c>
      <c r="AW98">
        <v>1</v>
      </c>
      <c r="AX98" t="s">
        <v>95</v>
      </c>
      <c r="AY98" t="s">
        <v>106</v>
      </c>
      <c r="AZ98" t="s">
        <v>140</v>
      </c>
      <c r="BA98">
        <v>2</v>
      </c>
      <c r="BB98">
        <v>478</v>
      </c>
      <c r="BC98" t="s">
        <v>95</v>
      </c>
      <c r="BD98" t="s">
        <v>95</v>
      </c>
      <c r="BE98" t="s">
        <v>102</v>
      </c>
      <c r="BF98">
        <v>0</v>
      </c>
      <c r="BG98">
        <v>0</v>
      </c>
      <c r="BH98">
        <v>0</v>
      </c>
      <c r="BI98">
        <v>0</v>
      </c>
      <c r="BJ98">
        <v>0</v>
      </c>
      <c r="BK98" t="s">
        <v>145</v>
      </c>
      <c r="BL98">
        <v>0</v>
      </c>
      <c r="BM98">
        <v>2009</v>
      </c>
      <c r="BN98" t="s">
        <v>108</v>
      </c>
      <c r="BO98" t="s">
        <v>109</v>
      </c>
      <c r="BP98">
        <v>0</v>
      </c>
      <c r="BQ98">
        <v>0</v>
      </c>
      <c r="BR98">
        <v>1</v>
      </c>
      <c r="BS98">
        <v>3</v>
      </c>
      <c r="BT98" t="s">
        <v>110</v>
      </c>
      <c r="BU98">
        <v>35</v>
      </c>
      <c r="BV98">
        <v>35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0</v>
      </c>
      <c r="CC98">
        <f t="shared" si="5"/>
        <v>0.86686390532544377</v>
      </c>
      <c r="CD98">
        <f t="shared" si="6"/>
        <v>122.17815924161313</v>
      </c>
      <c r="CE98">
        <v>165000</v>
      </c>
      <c r="CF98" s="1">
        <v>146639.971480373</v>
      </c>
      <c r="CG98" s="1">
        <f>CE98-CF98</f>
        <v>18360.028519626998</v>
      </c>
      <c r="CH98" s="1">
        <f>ABS(CG98)</f>
        <v>18360.028519626998</v>
      </c>
      <c r="CI98">
        <f>IF(CG98&gt;0,1,0)</f>
        <v>1</v>
      </c>
      <c r="CJ98">
        <v>97</v>
      </c>
      <c r="CK98" s="1">
        <f t="shared" si="7"/>
        <v>1</v>
      </c>
    </row>
    <row r="99" spans="1:89" x14ac:dyDescent="0.25">
      <c r="A99">
        <v>987</v>
      </c>
      <c r="B99">
        <v>50</v>
      </c>
      <c r="C99" t="s">
        <v>117</v>
      </c>
      <c r="D99">
        <v>59</v>
      </c>
      <c r="E99">
        <v>5310</v>
      </c>
      <c r="F99" t="s">
        <v>83</v>
      </c>
      <c r="G99" t="s">
        <v>84</v>
      </c>
      <c r="H99" t="s">
        <v>85</v>
      </c>
      <c r="I99" t="s">
        <v>148</v>
      </c>
      <c r="J99" t="s">
        <v>87</v>
      </c>
      <c r="K99" t="s">
        <v>119</v>
      </c>
      <c r="L99" t="s">
        <v>124</v>
      </c>
      <c r="M99" t="s">
        <v>90</v>
      </c>
      <c r="N99">
        <v>6</v>
      </c>
      <c r="O99">
        <v>8</v>
      </c>
      <c r="P99" t="s">
        <v>125</v>
      </c>
      <c r="Q99" t="s">
        <v>92</v>
      </c>
      <c r="R99" t="s">
        <v>93</v>
      </c>
      <c r="S99" t="s">
        <v>93</v>
      </c>
      <c r="T99" t="s">
        <v>94</v>
      </c>
      <c r="U99">
        <v>0</v>
      </c>
      <c r="V99" t="s">
        <v>95</v>
      </c>
      <c r="W99" t="s">
        <v>114</v>
      </c>
      <c r="X99" t="s">
        <v>96</v>
      </c>
      <c r="Y99" t="s">
        <v>95</v>
      </c>
      <c r="Z99" t="s">
        <v>105</v>
      </c>
      <c r="AA99" t="s">
        <v>97</v>
      </c>
      <c r="AB99" t="s">
        <v>99</v>
      </c>
      <c r="AC99">
        <v>0</v>
      </c>
      <c r="AD99" t="s">
        <v>99</v>
      </c>
      <c r="AE99">
        <v>485</v>
      </c>
      <c r="AF99" t="s">
        <v>100</v>
      </c>
      <c r="AG99" t="s">
        <v>114</v>
      </c>
      <c r="AH99" t="s">
        <v>102</v>
      </c>
      <c r="AI99" t="s">
        <v>103</v>
      </c>
      <c r="AJ99">
        <v>1001</v>
      </c>
      <c r="AK99">
        <v>0</v>
      </c>
      <c r="AL99">
        <v>1635</v>
      </c>
      <c r="AM99">
        <f t="shared" si="4"/>
        <v>0</v>
      </c>
      <c r="AN99">
        <v>0</v>
      </c>
      <c r="AO99">
        <v>0</v>
      </c>
      <c r="AP99">
        <v>1</v>
      </c>
      <c r="AQ99">
        <v>0</v>
      </c>
      <c r="AR99">
        <v>2</v>
      </c>
      <c r="AS99">
        <v>1</v>
      </c>
      <c r="AT99" t="s">
        <v>114</v>
      </c>
      <c r="AU99">
        <v>5</v>
      </c>
      <c r="AV99" t="s">
        <v>104</v>
      </c>
      <c r="AW99">
        <v>0</v>
      </c>
      <c r="AX99" t="s">
        <v>121</v>
      </c>
      <c r="AY99" t="s">
        <v>106</v>
      </c>
      <c r="AZ99" t="s">
        <v>99</v>
      </c>
      <c r="BA99">
        <v>1</v>
      </c>
      <c r="BB99">
        <v>255</v>
      </c>
      <c r="BC99" t="s">
        <v>105</v>
      </c>
      <c r="BD99" t="s">
        <v>95</v>
      </c>
      <c r="BE99" t="s">
        <v>102</v>
      </c>
      <c r="BF99">
        <v>394</v>
      </c>
      <c r="BG99">
        <v>0</v>
      </c>
      <c r="BH99">
        <v>0</v>
      </c>
      <c r="BI99">
        <v>0</v>
      </c>
      <c r="BJ99">
        <v>0</v>
      </c>
      <c r="BK99" t="s">
        <v>107</v>
      </c>
      <c r="BL99">
        <v>0</v>
      </c>
      <c r="BM99">
        <v>2006</v>
      </c>
      <c r="BN99" t="s">
        <v>108</v>
      </c>
      <c r="BO99" t="s">
        <v>109</v>
      </c>
      <c r="BP99">
        <v>0</v>
      </c>
      <c r="BQ99">
        <v>0</v>
      </c>
      <c r="BR99">
        <v>1</v>
      </c>
      <c r="BS99">
        <v>4</v>
      </c>
      <c r="BT99" t="s">
        <v>129</v>
      </c>
      <c r="BU99">
        <v>96</v>
      </c>
      <c r="BV99">
        <v>3</v>
      </c>
      <c r="BW99">
        <v>1</v>
      </c>
      <c r="BX99">
        <v>0</v>
      </c>
      <c r="BY99">
        <v>0.63336663336663301</v>
      </c>
      <c r="BZ99">
        <v>0.61223241590214095</v>
      </c>
      <c r="CA99">
        <v>1</v>
      </c>
      <c r="CB99">
        <v>0</v>
      </c>
      <c r="CC99">
        <f t="shared" si="5"/>
        <v>0.81148775894538605</v>
      </c>
      <c r="CD99">
        <f t="shared" si="6"/>
        <v>106.48154518775615</v>
      </c>
      <c r="CE99">
        <v>117000</v>
      </c>
      <c r="CF99" s="1">
        <v>135215.72089862</v>
      </c>
      <c r="CG99" s="1">
        <f>CE99-CF99</f>
        <v>-18215.720898619998</v>
      </c>
      <c r="CH99" s="1">
        <f>ABS(CG99)</f>
        <v>18215.720898619998</v>
      </c>
      <c r="CI99">
        <f>IF(CG99&gt;0,1,0)</f>
        <v>0</v>
      </c>
      <c r="CJ99">
        <v>98</v>
      </c>
      <c r="CK99" s="1">
        <f t="shared" si="7"/>
        <v>1</v>
      </c>
    </row>
    <row r="100" spans="1:89" x14ac:dyDescent="0.25">
      <c r="A100">
        <v>619</v>
      </c>
      <c r="B100">
        <v>20</v>
      </c>
      <c r="C100" t="s">
        <v>82</v>
      </c>
      <c r="D100">
        <v>90</v>
      </c>
      <c r="E100">
        <v>11694</v>
      </c>
      <c r="F100" t="s">
        <v>83</v>
      </c>
      <c r="G100" t="s">
        <v>84</v>
      </c>
      <c r="H100" t="s">
        <v>85</v>
      </c>
      <c r="I100" t="s">
        <v>86</v>
      </c>
      <c r="J100" t="s">
        <v>87</v>
      </c>
      <c r="K100" t="s">
        <v>184</v>
      </c>
      <c r="L100" t="s">
        <v>89</v>
      </c>
      <c r="M100" t="s">
        <v>90</v>
      </c>
      <c r="N100">
        <v>9</v>
      </c>
      <c r="O100">
        <v>5</v>
      </c>
      <c r="P100" t="s">
        <v>125</v>
      </c>
      <c r="Q100" t="s">
        <v>92</v>
      </c>
      <c r="R100" t="s">
        <v>190</v>
      </c>
      <c r="S100" t="s">
        <v>191</v>
      </c>
      <c r="T100" t="s">
        <v>112</v>
      </c>
      <c r="U100">
        <v>452</v>
      </c>
      <c r="V100" t="s">
        <v>101</v>
      </c>
      <c r="W100" t="s">
        <v>95</v>
      </c>
      <c r="X100" t="s">
        <v>133</v>
      </c>
      <c r="Y100" t="s">
        <v>101</v>
      </c>
      <c r="Z100" t="s">
        <v>95</v>
      </c>
      <c r="AA100" t="s">
        <v>134</v>
      </c>
      <c r="AB100" t="s">
        <v>135</v>
      </c>
      <c r="AC100">
        <v>48</v>
      </c>
      <c r="AD100" t="s">
        <v>99</v>
      </c>
      <c r="AE100">
        <v>1822</v>
      </c>
      <c r="AF100" t="s">
        <v>100</v>
      </c>
      <c r="AG100" t="s">
        <v>101</v>
      </c>
      <c r="AH100" t="s">
        <v>102</v>
      </c>
      <c r="AI100" t="s">
        <v>103</v>
      </c>
      <c r="AJ100">
        <v>1828</v>
      </c>
      <c r="AK100">
        <v>0</v>
      </c>
      <c r="AL100">
        <v>1828</v>
      </c>
      <c r="AM100">
        <f t="shared" si="4"/>
        <v>0</v>
      </c>
      <c r="AN100">
        <v>0</v>
      </c>
      <c r="AO100">
        <v>0</v>
      </c>
      <c r="AP100">
        <v>2</v>
      </c>
      <c r="AQ100">
        <v>0</v>
      </c>
      <c r="AR100">
        <v>3</v>
      </c>
      <c r="AS100">
        <v>1</v>
      </c>
      <c r="AT100" t="s">
        <v>114</v>
      </c>
      <c r="AU100">
        <v>9</v>
      </c>
      <c r="AV100" t="s">
        <v>104</v>
      </c>
      <c r="AW100">
        <v>1</v>
      </c>
      <c r="AX100" t="s">
        <v>114</v>
      </c>
      <c r="AY100" t="s">
        <v>106</v>
      </c>
      <c r="AZ100" t="s">
        <v>99</v>
      </c>
      <c r="BA100">
        <v>3</v>
      </c>
      <c r="BB100">
        <v>774</v>
      </c>
      <c r="BC100" t="s">
        <v>95</v>
      </c>
      <c r="BD100" t="s">
        <v>95</v>
      </c>
      <c r="BE100" t="s">
        <v>102</v>
      </c>
      <c r="BF100">
        <v>0</v>
      </c>
      <c r="BG100">
        <v>108</v>
      </c>
      <c r="BH100">
        <v>0</v>
      </c>
      <c r="BI100">
        <v>0</v>
      </c>
      <c r="BJ100">
        <v>260</v>
      </c>
      <c r="BK100" t="s">
        <v>107</v>
      </c>
      <c r="BL100">
        <v>0</v>
      </c>
      <c r="BM100">
        <v>2007</v>
      </c>
      <c r="BN100" t="s">
        <v>171</v>
      </c>
      <c r="BO100" t="s">
        <v>172</v>
      </c>
      <c r="BP100">
        <v>0</v>
      </c>
      <c r="BQ100">
        <v>0</v>
      </c>
      <c r="BR100">
        <v>1</v>
      </c>
      <c r="BS100">
        <v>4</v>
      </c>
      <c r="BT100" t="s">
        <v>110</v>
      </c>
      <c r="BU100">
        <v>0</v>
      </c>
      <c r="BV100">
        <v>0</v>
      </c>
      <c r="BW100">
        <v>2</v>
      </c>
      <c r="BX100">
        <v>2</v>
      </c>
      <c r="BY100">
        <v>0</v>
      </c>
      <c r="BZ100">
        <v>1</v>
      </c>
      <c r="CA100">
        <v>0.97365532381997799</v>
      </c>
      <c r="CB100">
        <v>0.33333333333333298</v>
      </c>
      <c r="CC100">
        <f t="shared" si="5"/>
        <v>0.84368051992474768</v>
      </c>
      <c r="CD100">
        <f t="shared" si="6"/>
        <v>158.20531259706209</v>
      </c>
      <c r="CE100">
        <v>314813</v>
      </c>
      <c r="CF100" s="1">
        <v>332980.75085897499</v>
      </c>
      <c r="CG100" s="1">
        <f>CE100-CF100</f>
        <v>-18167.750858974992</v>
      </c>
      <c r="CH100" s="1">
        <f>ABS(CG100)</f>
        <v>18167.750858974992</v>
      </c>
      <c r="CI100">
        <f>IF(CG100&gt;0,1,0)</f>
        <v>0</v>
      </c>
      <c r="CJ100">
        <v>99</v>
      </c>
      <c r="CK100" s="1">
        <f t="shared" si="7"/>
        <v>1</v>
      </c>
    </row>
    <row r="101" spans="1:89" x14ac:dyDescent="0.25">
      <c r="A101">
        <v>330</v>
      </c>
      <c r="B101">
        <v>70</v>
      </c>
      <c r="C101" t="s">
        <v>117</v>
      </c>
      <c r="D101">
        <v>60</v>
      </c>
      <c r="E101">
        <v>6402</v>
      </c>
      <c r="F101" t="s">
        <v>83</v>
      </c>
      <c r="G101" t="s">
        <v>84</v>
      </c>
      <c r="H101" t="s">
        <v>85</v>
      </c>
      <c r="I101" t="s">
        <v>148</v>
      </c>
      <c r="J101" t="s">
        <v>87</v>
      </c>
      <c r="K101" t="s">
        <v>186</v>
      </c>
      <c r="L101" t="s">
        <v>89</v>
      </c>
      <c r="M101" t="s">
        <v>90</v>
      </c>
      <c r="N101">
        <v>5</v>
      </c>
      <c r="O101">
        <v>5</v>
      </c>
      <c r="P101" t="s">
        <v>91</v>
      </c>
      <c r="Q101" t="s">
        <v>92</v>
      </c>
      <c r="R101" t="s">
        <v>149</v>
      </c>
      <c r="S101" t="s">
        <v>187</v>
      </c>
      <c r="T101" t="s">
        <v>94</v>
      </c>
      <c r="U101">
        <v>0</v>
      </c>
      <c r="V101" t="s">
        <v>95</v>
      </c>
      <c r="W101" t="s">
        <v>95</v>
      </c>
      <c r="X101" t="s">
        <v>133</v>
      </c>
      <c r="Y101" t="s">
        <v>95</v>
      </c>
      <c r="Z101" t="s">
        <v>95</v>
      </c>
      <c r="AA101" t="s">
        <v>142</v>
      </c>
      <c r="AB101" t="s">
        <v>99</v>
      </c>
      <c r="AC101">
        <v>0</v>
      </c>
      <c r="AD101" t="s">
        <v>99</v>
      </c>
      <c r="AE101">
        <v>596</v>
      </c>
      <c r="AF101" t="s">
        <v>100</v>
      </c>
      <c r="AG101" t="s">
        <v>95</v>
      </c>
      <c r="AH101" t="s">
        <v>120</v>
      </c>
      <c r="AI101" t="s">
        <v>103</v>
      </c>
      <c r="AJ101">
        <v>596</v>
      </c>
      <c r="AK101">
        <v>0</v>
      </c>
      <c r="AL101">
        <v>1192</v>
      </c>
      <c r="AM101">
        <f t="shared" si="4"/>
        <v>0</v>
      </c>
      <c r="AN101">
        <v>0</v>
      </c>
      <c r="AO101">
        <v>0</v>
      </c>
      <c r="AP101">
        <v>1</v>
      </c>
      <c r="AQ101">
        <v>0</v>
      </c>
      <c r="AR101">
        <v>3</v>
      </c>
      <c r="AS101">
        <v>1</v>
      </c>
      <c r="AT101" t="s">
        <v>95</v>
      </c>
      <c r="AU101">
        <v>6</v>
      </c>
      <c r="AV101" t="s">
        <v>104</v>
      </c>
      <c r="AW101">
        <v>0</v>
      </c>
      <c r="AX101" t="s">
        <v>121</v>
      </c>
      <c r="AY101" t="s">
        <v>122</v>
      </c>
      <c r="AZ101" t="s">
        <v>99</v>
      </c>
      <c r="BA101">
        <v>1</v>
      </c>
      <c r="BB101">
        <v>189</v>
      </c>
      <c r="BC101" t="s">
        <v>105</v>
      </c>
      <c r="BD101" t="s">
        <v>105</v>
      </c>
      <c r="BE101" t="s">
        <v>120</v>
      </c>
      <c r="BF101">
        <v>0</v>
      </c>
      <c r="BG101">
        <v>0</v>
      </c>
      <c r="BH101">
        <v>137</v>
      </c>
      <c r="BI101">
        <v>0</v>
      </c>
      <c r="BJ101">
        <v>0</v>
      </c>
      <c r="BK101" t="s">
        <v>156</v>
      </c>
      <c r="BL101">
        <v>0</v>
      </c>
      <c r="BM101">
        <v>2009</v>
      </c>
      <c r="BN101" t="s">
        <v>108</v>
      </c>
      <c r="BO101" t="s">
        <v>109</v>
      </c>
      <c r="BP101">
        <v>0</v>
      </c>
      <c r="BQ101">
        <v>0</v>
      </c>
      <c r="BR101">
        <v>1</v>
      </c>
      <c r="BS101">
        <v>1</v>
      </c>
      <c r="BT101" t="s">
        <v>110</v>
      </c>
      <c r="BU101">
        <v>89</v>
      </c>
      <c r="BV101">
        <v>59</v>
      </c>
      <c r="BW101">
        <v>2</v>
      </c>
      <c r="BX101">
        <v>0</v>
      </c>
      <c r="BY101">
        <v>1</v>
      </c>
      <c r="BZ101">
        <v>0.5</v>
      </c>
      <c r="CA101">
        <v>1</v>
      </c>
      <c r="CB101">
        <v>0</v>
      </c>
      <c r="CC101">
        <f t="shared" si="5"/>
        <v>0.90690409247110282</v>
      </c>
      <c r="CD101">
        <f t="shared" si="6"/>
        <v>90.539447731304364</v>
      </c>
      <c r="CE101">
        <v>78000</v>
      </c>
      <c r="CF101" s="1">
        <v>96008.202121677197</v>
      </c>
      <c r="CG101" s="1">
        <f>CE101-CF101</f>
        <v>-18008.202121677197</v>
      </c>
      <c r="CH101" s="1">
        <f>ABS(CG101)</f>
        <v>18008.202121677197</v>
      </c>
      <c r="CI101">
        <f>IF(CG101&gt;0,1,0)</f>
        <v>0</v>
      </c>
      <c r="CJ101">
        <v>100</v>
      </c>
      <c r="CK101" s="1">
        <f t="shared" si="7"/>
        <v>1</v>
      </c>
    </row>
    <row r="102" spans="1:89" x14ac:dyDescent="0.25">
      <c r="A102">
        <v>1317</v>
      </c>
      <c r="B102">
        <v>20</v>
      </c>
      <c r="C102" t="s">
        <v>82</v>
      </c>
      <c r="D102">
        <v>61</v>
      </c>
      <c r="E102">
        <v>10226</v>
      </c>
      <c r="F102" t="s">
        <v>83</v>
      </c>
      <c r="G102" t="s">
        <v>111</v>
      </c>
      <c r="H102" t="s">
        <v>85</v>
      </c>
      <c r="I102" t="s">
        <v>86</v>
      </c>
      <c r="J102" t="s">
        <v>87</v>
      </c>
      <c r="K102" t="s">
        <v>132</v>
      </c>
      <c r="L102" t="s">
        <v>89</v>
      </c>
      <c r="M102" t="s">
        <v>90</v>
      </c>
      <c r="N102">
        <v>8</v>
      </c>
      <c r="O102">
        <v>5</v>
      </c>
      <c r="P102" t="s">
        <v>91</v>
      </c>
      <c r="Q102" t="s">
        <v>92</v>
      </c>
      <c r="R102" t="s">
        <v>93</v>
      </c>
      <c r="S102" t="s">
        <v>93</v>
      </c>
      <c r="T102" t="s">
        <v>180</v>
      </c>
      <c r="U102">
        <v>270</v>
      </c>
      <c r="V102" t="s">
        <v>114</v>
      </c>
      <c r="W102" t="s">
        <v>95</v>
      </c>
      <c r="X102" t="s">
        <v>133</v>
      </c>
      <c r="Y102" t="s">
        <v>101</v>
      </c>
      <c r="Z102" t="s">
        <v>95</v>
      </c>
      <c r="AA102" t="s">
        <v>114</v>
      </c>
      <c r="AB102" t="s">
        <v>99</v>
      </c>
      <c r="AC102">
        <v>0</v>
      </c>
      <c r="AD102" t="s">
        <v>99</v>
      </c>
      <c r="AE102">
        <v>1622</v>
      </c>
      <c r="AF102" t="s">
        <v>100</v>
      </c>
      <c r="AG102" t="s">
        <v>101</v>
      </c>
      <c r="AH102" t="s">
        <v>102</v>
      </c>
      <c r="AI102" t="s">
        <v>103</v>
      </c>
      <c r="AJ102">
        <v>1630</v>
      </c>
      <c r="AK102">
        <v>0</v>
      </c>
      <c r="AL102">
        <v>1630</v>
      </c>
      <c r="AM102">
        <f t="shared" si="4"/>
        <v>0</v>
      </c>
      <c r="AN102">
        <v>1</v>
      </c>
      <c r="AO102">
        <v>0</v>
      </c>
      <c r="AP102">
        <v>2</v>
      </c>
      <c r="AQ102">
        <v>0</v>
      </c>
      <c r="AR102">
        <v>3</v>
      </c>
      <c r="AS102">
        <v>1</v>
      </c>
      <c r="AT102" t="s">
        <v>101</v>
      </c>
      <c r="AU102">
        <v>8</v>
      </c>
      <c r="AV102" t="s">
        <v>104</v>
      </c>
      <c r="AW102">
        <v>1</v>
      </c>
      <c r="AX102" t="s">
        <v>114</v>
      </c>
      <c r="AY102" t="s">
        <v>106</v>
      </c>
      <c r="AZ102" t="s">
        <v>140</v>
      </c>
      <c r="BA102">
        <v>3</v>
      </c>
      <c r="BB102">
        <v>860</v>
      </c>
      <c r="BC102" t="s">
        <v>95</v>
      </c>
      <c r="BD102" t="s">
        <v>95</v>
      </c>
      <c r="BE102" t="s">
        <v>102</v>
      </c>
      <c r="BF102">
        <v>172</v>
      </c>
      <c r="BG102">
        <v>42</v>
      </c>
      <c r="BH102">
        <v>0</v>
      </c>
      <c r="BI102">
        <v>0</v>
      </c>
      <c r="BJ102">
        <v>0</v>
      </c>
      <c r="BK102" t="s">
        <v>107</v>
      </c>
      <c r="BL102">
        <v>0</v>
      </c>
      <c r="BM102">
        <v>2009</v>
      </c>
      <c r="BN102" t="s">
        <v>108</v>
      </c>
      <c r="BO102" t="s">
        <v>109</v>
      </c>
      <c r="BP102">
        <v>0</v>
      </c>
      <c r="BQ102">
        <v>0</v>
      </c>
      <c r="BR102">
        <v>1</v>
      </c>
      <c r="BS102">
        <v>4</v>
      </c>
      <c r="BT102" t="s">
        <v>177</v>
      </c>
      <c r="BU102">
        <v>1</v>
      </c>
      <c r="BV102">
        <v>1</v>
      </c>
      <c r="BW102">
        <v>1</v>
      </c>
      <c r="BX102">
        <v>0</v>
      </c>
      <c r="BY102">
        <v>0</v>
      </c>
      <c r="BZ102">
        <v>1</v>
      </c>
      <c r="CA102">
        <v>1</v>
      </c>
      <c r="CB102">
        <v>0.33333333333333298</v>
      </c>
      <c r="CC102">
        <f t="shared" si="5"/>
        <v>0.84060238607471149</v>
      </c>
      <c r="CD102">
        <f t="shared" si="6"/>
        <v>154.24776462030394</v>
      </c>
      <c r="CE102">
        <v>295493</v>
      </c>
      <c r="CF102" s="1">
        <v>277508.59010872699</v>
      </c>
      <c r="CG102" s="1">
        <f>CE102-CF102</f>
        <v>17984.409891273011</v>
      </c>
      <c r="CH102" s="1">
        <f>ABS(CG102)</f>
        <v>17984.409891273011</v>
      </c>
      <c r="CI102">
        <f>IF(CG102&gt;0,1,0)</f>
        <v>1</v>
      </c>
      <c r="CJ102">
        <v>101</v>
      </c>
      <c r="CK102" s="1">
        <f t="shared" si="7"/>
        <v>1</v>
      </c>
    </row>
    <row r="103" spans="1:89" x14ac:dyDescent="0.25">
      <c r="A103">
        <v>461</v>
      </c>
      <c r="B103">
        <v>60</v>
      </c>
      <c r="C103" t="s">
        <v>195</v>
      </c>
      <c r="D103">
        <v>75</v>
      </c>
      <c r="E103">
        <v>8004</v>
      </c>
      <c r="F103" t="s">
        <v>83</v>
      </c>
      <c r="G103" t="s">
        <v>111</v>
      </c>
      <c r="H103" t="s">
        <v>85</v>
      </c>
      <c r="I103" t="s">
        <v>86</v>
      </c>
      <c r="J103" t="s">
        <v>87</v>
      </c>
      <c r="K103" t="s">
        <v>192</v>
      </c>
      <c r="L103" t="s">
        <v>188</v>
      </c>
      <c r="M103" t="s">
        <v>90</v>
      </c>
      <c r="N103">
        <v>8</v>
      </c>
      <c r="O103">
        <v>5</v>
      </c>
      <c r="P103" t="s">
        <v>91</v>
      </c>
      <c r="Q103" t="s">
        <v>92</v>
      </c>
      <c r="R103" t="s">
        <v>93</v>
      </c>
      <c r="S103" t="s">
        <v>93</v>
      </c>
      <c r="T103" t="s">
        <v>180</v>
      </c>
      <c r="U103">
        <v>110</v>
      </c>
      <c r="V103" t="s">
        <v>114</v>
      </c>
      <c r="W103" t="s">
        <v>95</v>
      </c>
      <c r="X103" t="s">
        <v>133</v>
      </c>
      <c r="Y103" t="s">
        <v>114</v>
      </c>
      <c r="Z103" t="s">
        <v>95</v>
      </c>
      <c r="AA103" t="s">
        <v>97</v>
      </c>
      <c r="AB103" t="s">
        <v>135</v>
      </c>
      <c r="AC103">
        <v>544</v>
      </c>
      <c r="AD103" t="s">
        <v>99</v>
      </c>
      <c r="AE103">
        <v>832</v>
      </c>
      <c r="AF103" t="s">
        <v>100</v>
      </c>
      <c r="AG103" t="s">
        <v>101</v>
      </c>
      <c r="AH103" t="s">
        <v>102</v>
      </c>
      <c r="AI103" t="s">
        <v>103</v>
      </c>
      <c r="AJ103">
        <v>832</v>
      </c>
      <c r="AK103">
        <v>0</v>
      </c>
      <c r="AL103">
        <v>1935</v>
      </c>
      <c r="AM103">
        <f t="shared" si="4"/>
        <v>0</v>
      </c>
      <c r="AN103">
        <v>1</v>
      </c>
      <c r="AO103">
        <v>0</v>
      </c>
      <c r="AP103">
        <v>2</v>
      </c>
      <c r="AQ103">
        <v>1</v>
      </c>
      <c r="AR103">
        <v>3</v>
      </c>
      <c r="AS103">
        <v>1</v>
      </c>
      <c r="AT103" t="s">
        <v>95</v>
      </c>
      <c r="AU103">
        <v>8</v>
      </c>
      <c r="AV103" t="s">
        <v>104</v>
      </c>
      <c r="AW103">
        <v>0</v>
      </c>
      <c r="AX103" t="s">
        <v>121</v>
      </c>
      <c r="AY103" t="s">
        <v>182</v>
      </c>
      <c r="AZ103" t="s">
        <v>136</v>
      </c>
      <c r="BA103">
        <v>2</v>
      </c>
      <c r="BB103">
        <v>552</v>
      </c>
      <c r="BC103" t="s">
        <v>95</v>
      </c>
      <c r="BD103" t="s">
        <v>95</v>
      </c>
      <c r="BE103" t="s">
        <v>102</v>
      </c>
      <c r="BF103">
        <v>0</v>
      </c>
      <c r="BG103">
        <v>150</v>
      </c>
      <c r="BH103">
        <v>0</v>
      </c>
      <c r="BI103">
        <v>0</v>
      </c>
      <c r="BJ103">
        <v>0</v>
      </c>
      <c r="BK103" t="s">
        <v>107</v>
      </c>
      <c r="BL103">
        <v>0</v>
      </c>
      <c r="BM103">
        <v>2009</v>
      </c>
      <c r="BN103" t="s">
        <v>171</v>
      </c>
      <c r="BO103" t="s">
        <v>172</v>
      </c>
      <c r="BP103">
        <v>0</v>
      </c>
      <c r="BQ103">
        <v>0</v>
      </c>
      <c r="BR103">
        <v>1</v>
      </c>
      <c r="BS103">
        <v>4</v>
      </c>
      <c r="BT103" t="s">
        <v>116</v>
      </c>
      <c r="BU103">
        <v>0</v>
      </c>
      <c r="BV103">
        <v>0</v>
      </c>
      <c r="BW103">
        <v>1</v>
      </c>
      <c r="BX103">
        <v>2</v>
      </c>
      <c r="BY103">
        <v>1.32572115384615</v>
      </c>
      <c r="BZ103">
        <v>0.42997416020671803</v>
      </c>
      <c r="CA103">
        <v>0.34615384615384598</v>
      </c>
      <c r="CB103">
        <v>0.11111111111111099</v>
      </c>
      <c r="CC103">
        <f t="shared" si="5"/>
        <v>0.89605197401299352</v>
      </c>
      <c r="CD103">
        <f t="shared" si="6"/>
        <v>147.32260512821313</v>
      </c>
      <c r="CE103">
        <v>263435</v>
      </c>
      <c r="CF103" s="1">
        <v>245563.37781652401</v>
      </c>
      <c r="CG103" s="1">
        <f>CE103-CF103</f>
        <v>17871.622183475993</v>
      </c>
      <c r="CH103" s="1">
        <f>ABS(CG103)</f>
        <v>17871.622183475993</v>
      </c>
      <c r="CI103">
        <f>IF(CG103&gt;0,1,0)</f>
        <v>1</v>
      </c>
      <c r="CJ103">
        <v>102</v>
      </c>
      <c r="CK103" s="1">
        <f t="shared" si="7"/>
        <v>1</v>
      </c>
    </row>
    <row r="104" spans="1:89" x14ac:dyDescent="0.25">
      <c r="A104">
        <v>418</v>
      </c>
      <c r="B104">
        <v>70</v>
      </c>
      <c r="C104" t="s">
        <v>82</v>
      </c>
      <c r="D104">
        <v>86</v>
      </c>
      <c r="E104">
        <v>22420</v>
      </c>
      <c r="F104" t="s">
        <v>83</v>
      </c>
      <c r="G104" t="s">
        <v>111</v>
      </c>
      <c r="H104" t="s">
        <v>85</v>
      </c>
      <c r="I104" t="s">
        <v>86</v>
      </c>
      <c r="J104" t="s">
        <v>87</v>
      </c>
      <c r="K104" t="s">
        <v>225</v>
      </c>
      <c r="L104" t="s">
        <v>124</v>
      </c>
      <c r="M104" t="s">
        <v>90</v>
      </c>
      <c r="N104">
        <v>6</v>
      </c>
      <c r="O104">
        <v>6</v>
      </c>
      <c r="P104" t="s">
        <v>125</v>
      </c>
      <c r="Q104" t="s">
        <v>92</v>
      </c>
      <c r="R104" t="s">
        <v>149</v>
      </c>
      <c r="S104" t="s">
        <v>152</v>
      </c>
      <c r="T104" t="s">
        <v>94</v>
      </c>
      <c r="U104">
        <v>0</v>
      </c>
      <c r="V104" t="s">
        <v>95</v>
      </c>
      <c r="W104" t="s">
        <v>95</v>
      </c>
      <c r="X104" t="s">
        <v>153</v>
      </c>
      <c r="Y104" t="s">
        <v>114</v>
      </c>
      <c r="Z104" t="s">
        <v>95</v>
      </c>
      <c r="AA104" t="s">
        <v>97</v>
      </c>
      <c r="AB104" t="s">
        <v>98</v>
      </c>
      <c r="AC104">
        <v>1128</v>
      </c>
      <c r="AD104" t="s">
        <v>99</v>
      </c>
      <c r="AE104">
        <v>1370</v>
      </c>
      <c r="AF104" t="s">
        <v>155</v>
      </c>
      <c r="AG104" t="s">
        <v>95</v>
      </c>
      <c r="AH104" t="s">
        <v>120</v>
      </c>
      <c r="AI104" t="s">
        <v>113</v>
      </c>
      <c r="AJ104">
        <v>1370</v>
      </c>
      <c r="AK104">
        <v>0</v>
      </c>
      <c r="AL104">
        <v>2624</v>
      </c>
      <c r="AM104">
        <f t="shared" si="4"/>
        <v>1</v>
      </c>
      <c r="AN104">
        <v>1</v>
      </c>
      <c r="AO104">
        <v>0</v>
      </c>
      <c r="AP104">
        <v>2</v>
      </c>
      <c r="AQ104">
        <v>1</v>
      </c>
      <c r="AR104">
        <v>4</v>
      </c>
      <c r="AS104">
        <v>1</v>
      </c>
      <c r="AT104" t="s">
        <v>95</v>
      </c>
      <c r="AU104">
        <v>10</v>
      </c>
      <c r="AV104" t="s">
        <v>104</v>
      </c>
      <c r="AW104">
        <v>1</v>
      </c>
      <c r="AX104" t="s">
        <v>114</v>
      </c>
      <c r="AY104" t="s">
        <v>122</v>
      </c>
      <c r="AZ104" t="s">
        <v>99</v>
      </c>
      <c r="BA104">
        <v>3</v>
      </c>
      <c r="BB104">
        <v>864</v>
      </c>
      <c r="BC104" t="s">
        <v>95</v>
      </c>
      <c r="BD104" t="s">
        <v>95</v>
      </c>
      <c r="BE104" t="s">
        <v>120</v>
      </c>
      <c r="BF104">
        <v>0</v>
      </c>
      <c r="BG104">
        <v>0</v>
      </c>
      <c r="BH104">
        <v>0</v>
      </c>
      <c r="BI104">
        <v>0</v>
      </c>
      <c r="BJ104">
        <v>0</v>
      </c>
      <c r="BK104" t="s">
        <v>107</v>
      </c>
      <c r="BL104">
        <v>0</v>
      </c>
      <c r="BM104">
        <v>2007</v>
      </c>
      <c r="BN104" t="s">
        <v>108</v>
      </c>
      <c r="BO104" t="s">
        <v>109</v>
      </c>
      <c r="BP104">
        <v>0</v>
      </c>
      <c r="BQ104">
        <v>0</v>
      </c>
      <c r="BR104">
        <v>1</v>
      </c>
      <c r="BS104">
        <v>1</v>
      </c>
      <c r="BT104" t="s">
        <v>116</v>
      </c>
      <c r="BU104">
        <v>89</v>
      </c>
      <c r="BV104">
        <v>57</v>
      </c>
      <c r="BW104">
        <v>2</v>
      </c>
      <c r="BX104">
        <v>2</v>
      </c>
      <c r="BY104">
        <v>0.91532846715328497</v>
      </c>
      <c r="BZ104">
        <v>0.52210365853658502</v>
      </c>
      <c r="CA104">
        <v>0.17664233576642299</v>
      </c>
      <c r="CB104">
        <v>0</v>
      </c>
      <c r="CC104">
        <f t="shared" si="5"/>
        <v>0.93889384478144511</v>
      </c>
      <c r="CD104">
        <f t="shared" si="6"/>
        <v>141.6965121921977</v>
      </c>
      <c r="CE104">
        <v>239000</v>
      </c>
      <c r="CF104" s="1">
        <v>256721.12311724099</v>
      </c>
      <c r="CG104" s="1">
        <f>CE104-CF104</f>
        <v>-17721.12311724099</v>
      </c>
      <c r="CH104" s="1">
        <f>ABS(CG104)</f>
        <v>17721.12311724099</v>
      </c>
      <c r="CI104">
        <f>IF(CG104&gt;0,1,0)</f>
        <v>0</v>
      </c>
      <c r="CJ104">
        <v>103</v>
      </c>
      <c r="CK104" s="1">
        <f t="shared" si="7"/>
        <v>1</v>
      </c>
    </row>
    <row r="105" spans="1:89" x14ac:dyDescent="0.25">
      <c r="A105">
        <v>243</v>
      </c>
      <c r="B105">
        <v>50</v>
      </c>
      <c r="C105" t="s">
        <v>117</v>
      </c>
      <c r="D105">
        <v>63</v>
      </c>
      <c r="E105">
        <v>5000</v>
      </c>
      <c r="F105" t="s">
        <v>83</v>
      </c>
      <c r="G105" t="s">
        <v>84</v>
      </c>
      <c r="H105" t="s">
        <v>85</v>
      </c>
      <c r="I105" t="s">
        <v>148</v>
      </c>
      <c r="J105" t="s">
        <v>87</v>
      </c>
      <c r="K105" t="s">
        <v>119</v>
      </c>
      <c r="L105" t="s">
        <v>89</v>
      </c>
      <c r="M105" t="s">
        <v>90</v>
      </c>
      <c r="N105">
        <v>5</v>
      </c>
      <c r="O105">
        <v>4</v>
      </c>
      <c r="P105" t="s">
        <v>91</v>
      </c>
      <c r="Q105" t="s">
        <v>92</v>
      </c>
      <c r="R105" t="s">
        <v>149</v>
      </c>
      <c r="S105" t="s">
        <v>149</v>
      </c>
      <c r="T105" t="s">
        <v>94</v>
      </c>
      <c r="U105">
        <v>0</v>
      </c>
      <c r="V105" t="s">
        <v>95</v>
      </c>
      <c r="W105" t="s">
        <v>95</v>
      </c>
      <c r="X105" t="s">
        <v>153</v>
      </c>
      <c r="Y105" t="s">
        <v>95</v>
      </c>
      <c r="Z105" t="s">
        <v>95</v>
      </c>
      <c r="AA105" t="s">
        <v>97</v>
      </c>
      <c r="AB105" t="s">
        <v>99</v>
      </c>
      <c r="AC105">
        <v>0</v>
      </c>
      <c r="AD105" t="s">
        <v>99</v>
      </c>
      <c r="AE105">
        <v>540</v>
      </c>
      <c r="AF105" t="s">
        <v>100</v>
      </c>
      <c r="AG105" t="s">
        <v>114</v>
      </c>
      <c r="AH105" t="s">
        <v>120</v>
      </c>
      <c r="AI105" t="s">
        <v>113</v>
      </c>
      <c r="AJ105">
        <v>889</v>
      </c>
      <c r="AK105">
        <v>0</v>
      </c>
      <c r="AL105">
        <v>1440</v>
      </c>
      <c r="AM105">
        <f t="shared" si="4"/>
        <v>0</v>
      </c>
      <c r="AN105">
        <v>0</v>
      </c>
      <c r="AO105">
        <v>0</v>
      </c>
      <c r="AP105">
        <v>1</v>
      </c>
      <c r="AQ105">
        <v>0</v>
      </c>
      <c r="AR105">
        <v>3</v>
      </c>
      <c r="AS105">
        <v>1</v>
      </c>
      <c r="AT105" t="s">
        <v>95</v>
      </c>
      <c r="AU105">
        <v>6</v>
      </c>
      <c r="AV105" t="s">
        <v>104</v>
      </c>
      <c r="AW105">
        <v>0</v>
      </c>
      <c r="AX105" t="s">
        <v>121</v>
      </c>
      <c r="AY105" t="s">
        <v>106</v>
      </c>
      <c r="AZ105" t="s">
        <v>99</v>
      </c>
      <c r="BA105">
        <v>1</v>
      </c>
      <c r="BB105">
        <v>352</v>
      </c>
      <c r="BC105" t="s">
        <v>105</v>
      </c>
      <c r="BD105" t="s">
        <v>95</v>
      </c>
      <c r="BE105" t="s">
        <v>102</v>
      </c>
      <c r="BF105">
        <v>0</v>
      </c>
      <c r="BG105">
        <v>0</v>
      </c>
      <c r="BH105">
        <v>77</v>
      </c>
      <c r="BI105">
        <v>0</v>
      </c>
      <c r="BJ105">
        <v>0</v>
      </c>
      <c r="BK105" t="s">
        <v>107</v>
      </c>
      <c r="BL105">
        <v>0</v>
      </c>
      <c r="BM105">
        <v>2006</v>
      </c>
      <c r="BN105" t="s">
        <v>108</v>
      </c>
      <c r="BO105" t="s">
        <v>109</v>
      </c>
      <c r="BP105">
        <v>0</v>
      </c>
      <c r="BQ105">
        <v>0</v>
      </c>
      <c r="BR105">
        <v>1</v>
      </c>
      <c r="BS105">
        <v>1</v>
      </c>
      <c r="BT105" t="s">
        <v>129</v>
      </c>
      <c r="BU105">
        <v>106</v>
      </c>
      <c r="BV105">
        <v>56</v>
      </c>
      <c r="BW105">
        <v>1</v>
      </c>
      <c r="BX105">
        <v>0</v>
      </c>
      <c r="BY105">
        <v>0.61979752530933596</v>
      </c>
      <c r="BZ105">
        <v>0.61736111111111103</v>
      </c>
      <c r="CA105">
        <v>1</v>
      </c>
      <c r="CB105">
        <v>0</v>
      </c>
      <c r="CC105">
        <f t="shared" si="5"/>
        <v>0.82220000000000004</v>
      </c>
      <c r="CD105">
        <f t="shared" si="6"/>
        <v>91.001978913232804</v>
      </c>
      <c r="CE105">
        <v>79000</v>
      </c>
      <c r="CF105" s="1">
        <v>96660.565451953502</v>
      </c>
      <c r="CG105" s="1">
        <f>CE105-CF105</f>
        <v>-17660.565451953502</v>
      </c>
      <c r="CH105" s="1">
        <f>ABS(CG105)</f>
        <v>17660.565451953502</v>
      </c>
      <c r="CI105">
        <f>IF(CG105&gt;0,1,0)</f>
        <v>0</v>
      </c>
      <c r="CJ105">
        <v>104</v>
      </c>
      <c r="CK105" s="1">
        <f t="shared" si="7"/>
        <v>1</v>
      </c>
    </row>
    <row r="106" spans="1:89" x14ac:dyDescent="0.25">
      <c r="A106">
        <v>1438</v>
      </c>
      <c r="B106">
        <v>20</v>
      </c>
      <c r="C106" t="s">
        <v>82</v>
      </c>
      <c r="D106">
        <v>96</v>
      </c>
      <c r="E106">
        <v>12444</v>
      </c>
      <c r="F106" t="s">
        <v>83</v>
      </c>
      <c r="G106" t="s">
        <v>84</v>
      </c>
      <c r="H106" t="s">
        <v>85</v>
      </c>
      <c r="I106" t="s">
        <v>131</v>
      </c>
      <c r="J106" t="s">
        <v>87</v>
      </c>
      <c r="K106" t="s">
        <v>184</v>
      </c>
      <c r="L106" t="s">
        <v>89</v>
      </c>
      <c r="M106" t="s">
        <v>90</v>
      </c>
      <c r="N106">
        <v>8</v>
      </c>
      <c r="O106">
        <v>5</v>
      </c>
      <c r="P106" t="s">
        <v>125</v>
      </c>
      <c r="Q106" t="s">
        <v>92</v>
      </c>
      <c r="R106" t="s">
        <v>93</v>
      </c>
      <c r="S106" t="s">
        <v>93</v>
      </c>
      <c r="T106" t="s">
        <v>180</v>
      </c>
      <c r="U106">
        <v>426</v>
      </c>
      <c r="V106" t="s">
        <v>101</v>
      </c>
      <c r="W106" t="s">
        <v>95</v>
      </c>
      <c r="X106" t="s">
        <v>133</v>
      </c>
      <c r="Y106" t="s">
        <v>101</v>
      </c>
      <c r="Z106" t="s">
        <v>95</v>
      </c>
      <c r="AA106" t="s">
        <v>134</v>
      </c>
      <c r="AB106" t="s">
        <v>135</v>
      </c>
      <c r="AC106">
        <v>1336</v>
      </c>
      <c r="AD106" t="s">
        <v>99</v>
      </c>
      <c r="AE106">
        <v>1932</v>
      </c>
      <c r="AF106" t="s">
        <v>100</v>
      </c>
      <c r="AG106" t="s">
        <v>101</v>
      </c>
      <c r="AH106" t="s">
        <v>102</v>
      </c>
      <c r="AI106" t="s">
        <v>103</v>
      </c>
      <c r="AJ106">
        <v>1932</v>
      </c>
      <c r="AK106">
        <v>0</v>
      </c>
      <c r="AL106">
        <v>1932</v>
      </c>
      <c r="AM106">
        <f t="shared" si="4"/>
        <v>0</v>
      </c>
      <c r="AN106">
        <v>1</v>
      </c>
      <c r="AO106">
        <v>0</v>
      </c>
      <c r="AP106">
        <v>2</v>
      </c>
      <c r="AQ106">
        <v>0</v>
      </c>
      <c r="AR106">
        <v>2</v>
      </c>
      <c r="AS106">
        <v>1</v>
      </c>
      <c r="AT106" t="s">
        <v>101</v>
      </c>
      <c r="AU106">
        <v>7</v>
      </c>
      <c r="AV106" t="s">
        <v>104</v>
      </c>
      <c r="AW106">
        <v>1</v>
      </c>
      <c r="AX106" t="s">
        <v>114</v>
      </c>
      <c r="AY106" t="s">
        <v>106</v>
      </c>
      <c r="AZ106" t="s">
        <v>136</v>
      </c>
      <c r="BA106">
        <v>3</v>
      </c>
      <c r="BB106">
        <v>774</v>
      </c>
      <c r="BC106" t="s">
        <v>95</v>
      </c>
      <c r="BD106" t="s">
        <v>95</v>
      </c>
      <c r="BE106" t="s">
        <v>102</v>
      </c>
      <c r="BF106">
        <v>0</v>
      </c>
      <c r="BG106">
        <v>66</v>
      </c>
      <c r="BH106">
        <v>0</v>
      </c>
      <c r="BI106">
        <v>304</v>
      </c>
      <c r="BJ106">
        <v>0</v>
      </c>
      <c r="BK106" t="s">
        <v>107</v>
      </c>
      <c r="BL106">
        <v>0</v>
      </c>
      <c r="BM106">
        <v>2008</v>
      </c>
      <c r="BN106" t="s">
        <v>171</v>
      </c>
      <c r="BO106" t="s">
        <v>172</v>
      </c>
      <c r="BP106">
        <v>0</v>
      </c>
      <c r="BQ106">
        <v>0</v>
      </c>
      <c r="BR106">
        <v>1</v>
      </c>
      <c r="BS106">
        <v>4</v>
      </c>
      <c r="BT106" t="s">
        <v>116</v>
      </c>
      <c r="BU106">
        <v>0</v>
      </c>
      <c r="BV106">
        <v>0</v>
      </c>
      <c r="BW106">
        <v>1</v>
      </c>
      <c r="BX106">
        <v>2</v>
      </c>
      <c r="BY106">
        <v>0</v>
      </c>
      <c r="BZ106">
        <v>1</v>
      </c>
      <c r="CA106">
        <v>0.30848861283643902</v>
      </c>
      <c r="CB106">
        <v>0.44444444444444398</v>
      </c>
      <c r="CC106">
        <f t="shared" si="5"/>
        <v>0.84474445515911278</v>
      </c>
      <c r="CD106">
        <f t="shared" si="6"/>
        <v>173.16906667399434</v>
      </c>
      <c r="CE106">
        <v>394617</v>
      </c>
      <c r="CF106" s="1">
        <v>376998.40947322198</v>
      </c>
      <c r="CG106" s="1">
        <f>CE106-CF106</f>
        <v>17618.590526778018</v>
      </c>
      <c r="CH106" s="1">
        <f>ABS(CG106)</f>
        <v>17618.590526778018</v>
      </c>
      <c r="CI106">
        <f>IF(CG106&gt;0,1,0)</f>
        <v>1</v>
      </c>
      <c r="CJ106">
        <v>105</v>
      </c>
      <c r="CK106" s="1">
        <f t="shared" si="7"/>
        <v>1</v>
      </c>
    </row>
    <row r="107" spans="1:89" x14ac:dyDescent="0.25">
      <c r="A107">
        <v>1018</v>
      </c>
      <c r="B107">
        <v>120</v>
      </c>
      <c r="C107" t="s">
        <v>82</v>
      </c>
      <c r="D107">
        <v>69</v>
      </c>
      <c r="E107">
        <v>5814</v>
      </c>
      <c r="F107" t="s">
        <v>83</v>
      </c>
      <c r="G107" t="s">
        <v>111</v>
      </c>
      <c r="H107" t="s">
        <v>85</v>
      </c>
      <c r="I107" t="s">
        <v>161</v>
      </c>
      <c r="J107" t="s">
        <v>87</v>
      </c>
      <c r="K107" t="s">
        <v>207</v>
      </c>
      <c r="L107" t="s">
        <v>89</v>
      </c>
      <c r="M107" t="s">
        <v>174</v>
      </c>
      <c r="N107">
        <v>8</v>
      </c>
      <c r="O107">
        <v>5</v>
      </c>
      <c r="P107" t="s">
        <v>91</v>
      </c>
      <c r="Q107" t="s">
        <v>92</v>
      </c>
      <c r="R107" t="s">
        <v>126</v>
      </c>
      <c r="S107" t="s">
        <v>126</v>
      </c>
      <c r="T107" t="s">
        <v>94</v>
      </c>
      <c r="U107">
        <v>0</v>
      </c>
      <c r="V107" t="s">
        <v>114</v>
      </c>
      <c r="W107" t="s">
        <v>95</v>
      </c>
      <c r="X107" t="s">
        <v>96</v>
      </c>
      <c r="Y107" t="s">
        <v>114</v>
      </c>
      <c r="Z107" t="s">
        <v>95</v>
      </c>
      <c r="AA107" t="s">
        <v>134</v>
      </c>
      <c r="AB107" t="s">
        <v>135</v>
      </c>
      <c r="AC107">
        <v>1036</v>
      </c>
      <c r="AD107" t="s">
        <v>99</v>
      </c>
      <c r="AE107">
        <v>1220</v>
      </c>
      <c r="AF107" t="s">
        <v>100</v>
      </c>
      <c r="AG107" t="s">
        <v>114</v>
      </c>
      <c r="AH107" t="s">
        <v>102</v>
      </c>
      <c r="AI107" t="s">
        <v>103</v>
      </c>
      <c r="AJ107">
        <v>1360</v>
      </c>
      <c r="AK107">
        <v>0</v>
      </c>
      <c r="AL107">
        <v>1360</v>
      </c>
      <c r="AM107">
        <f t="shared" si="4"/>
        <v>0</v>
      </c>
      <c r="AN107">
        <v>1</v>
      </c>
      <c r="AO107">
        <v>0</v>
      </c>
      <c r="AP107">
        <v>1</v>
      </c>
      <c r="AQ107">
        <v>0</v>
      </c>
      <c r="AR107">
        <v>1</v>
      </c>
      <c r="AS107">
        <v>1</v>
      </c>
      <c r="AT107" t="s">
        <v>114</v>
      </c>
      <c r="AU107">
        <v>4</v>
      </c>
      <c r="AV107" t="s">
        <v>104</v>
      </c>
      <c r="AW107">
        <v>1</v>
      </c>
      <c r="AX107" t="s">
        <v>101</v>
      </c>
      <c r="AY107" t="s">
        <v>106</v>
      </c>
      <c r="AZ107" t="s">
        <v>140</v>
      </c>
      <c r="BA107">
        <v>2</v>
      </c>
      <c r="BB107">
        <v>565</v>
      </c>
      <c r="BC107" t="s">
        <v>95</v>
      </c>
      <c r="BD107" t="s">
        <v>95</v>
      </c>
      <c r="BE107" t="s">
        <v>102</v>
      </c>
      <c r="BF107">
        <v>63</v>
      </c>
      <c r="BG107">
        <v>0</v>
      </c>
      <c r="BH107">
        <v>0</v>
      </c>
      <c r="BI107">
        <v>0</v>
      </c>
      <c r="BJ107">
        <v>0</v>
      </c>
      <c r="BK107" t="s">
        <v>107</v>
      </c>
      <c r="BL107">
        <v>0</v>
      </c>
      <c r="BM107">
        <v>2009</v>
      </c>
      <c r="BN107" t="s">
        <v>178</v>
      </c>
      <c r="BO107" t="s">
        <v>166</v>
      </c>
      <c r="BP107">
        <v>0</v>
      </c>
      <c r="BQ107">
        <v>0</v>
      </c>
      <c r="BR107">
        <v>1</v>
      </c>
      <c r="BS107">
        <v>3</v>
      </c>
      <c r="BT107" t="s">
        <v>110</v>
      </c>
      <c r="BU107">
        <v>25</v>
      </c>
      <c r="BV107">
        <v>25</v>
      </c>
      <c r="BW107">
        <v>1</v>
      </c>
      <c r="BX107">
        <v>2</v>
      </c>
      <c r="BY107">
        <v>0</v>
      </c>
      <c r="BZ107">
        <v>1</v>
      </c>
      <c r="CA107">
        <v>0.150819672131148</v>
      </c>
      <c r="CB107">
        <v>0.11111111111111099</v>
      </c>
      <c r="CC107">
        <f t="shared" si="5"/>
        <v>0.76608187134502925</v>
      </c>
      <c r="CD107">
        <f t="shared" si="6"/>
        <v>128.58801991887609</v>
      </c>
      <c r="CE107">
        <v>187500</v>
      </c>
      <c r="CF107" s="1">
        <v>204971.18009024599</v>
      </c>
      <c r="CG107" s="1">
        <f>CE107-CF107</f>
        <v>-17471.180090245995</v>
      </c>
      <c r="CH107" s="1">
        <f>ABS(CG107)</f>
        <v>17471.180090245995</v>
      </c>
      <c r="CI107">
        <f>IF(CG107&gt;0,1,0)</f>
        <v>0</v>
      </c>
      <c r="CJ107">
        <v>106</v>
      </c>
      <c r="CK107" s="1">
        <f t="shared" si="7"/>
        <v>1</v>
      </c>
    </row>
    <row r="108" spans="1:89" x14ac:dyDescent="0.25">
      <c r="A108">
        <v>1281</v>
      </c>
      <c r="B108">
        <v>20</v>
      </c>
      <c r="C108" t="s">
        <v>82</v>
      </c>
      <c r="D108">
        <v>67</v>
      </c>
      <c r="E108">
        <v>9808</v>
      </c>
      <c r="F108" t="s">
        <v>83</v>
      </c>
      <c r="G108" t="s">
        <v>111</v>
      </c>
      <c r="H108" t="s">
        <v>85</v>
      </c>
      <c r="I108" t="s">
        <v>86</v>
      </c>
      <c r="J108" t="s">
        <v>87</v>
      </c>
      <c r="K108" t="s">
        <v>132</v>
      </c>
      <c r="L108" t="s">
        <v>89</v>
      </c>
      <c r="M108" t="s">
        <v>90</v>
      </c>
      <c r="N108">
        <v>7</v>
      </c>
      <c r="O108">
        <v>5</v>
      </c>
      <c r="P108" t="s">
        <v>91</v>
      </c>
      <c r="Q108" t="s">
        <v>92</v>
      </c>
      <c r="R108" t="s">
        <v>93</v>
      </c>
      <c r="S108" t="s">
        <v>93</v>
      </c>
      <c r="T108" t="s">
        <v>112</v>
      </c>
      <c r="U108">
        <v>110</v>
      </c>
      <c r="V108" t="s">
        <v>114</v>
      </c>
      <c r="W108" t="s">
        <v>95</v>
      </c>
      <c r="X108" t="s">
        <v>133</v>
      </c>
      <c r="Y108" t="s">
        <v>114</v>
      </c>
      <c r="Z108" t="s">
        <v>95</v>
      </c>
      <c r="AA108" t="s">
        <v>97</v>
      </c>
      <c r="AB108" t="s">
        <v>135</v>
      </c>
      <c r="AC108">
        <v>788</v>
      </c>
      <c r="AD108" t="s">
        <v>99</v>
      </c>
      <c r="AE108">
        <v>1573</v>
      </c>
      <c r="AF108" t="s">
        <v>100</v>
      </c>
      <c r="AG108" t="s">
        <v>101</v>
      </c>
      <c r="AH108" t="s">
        <v>102</v>
      </c>
      <c r="AI108" t="s">
        <v>103</v>
      </c>
      <c r="AJ108">
        <v>1573</v>
      </c>
      <c r="AK108">
        <v>0</v>
      </c>
      <c r="AL108">
        <v>1573</v>
      </c>
      <c r="AM108">
        <f t="shared" si="4"/>
        <v>0</v>
      </c>
      <c r="AN108">
        <v>1</v>
      </c>
      <c r="AO108">
        <v>0</v>
      </c>
      <c r="AP108">
        <v>2</v>
      </c>
      <c r="AQ108">
        <v>0</v>
      </c>
      <c r="AR108">
        <v>3</v>
      </c>
      <c r="AS108">
        <v>1</v>
      </c>
      <c r="AT108" t="s">
        <v>114</v>
      </c>
      <c r="AU108">
        <v>6</v>
      </c>
      <c r="AV108" t="s">
        <v>104</v>
      </c>
      <c r="AW108">
        <v>0</v>
      </c>
      <c r="AX108" t="s">
        <v>121</v>
      </c>
      <c r="AY108" t="s">
        <v>106</v>
      </c>
      <c r="AZ108" t="s">
        <v>140</v>
      </c>
      <c r="BA108">
        <v>2</v>
      </c>
      <c r="BB108">
        <v>544</v>
      </c>
      <c r="BC108" t="s">
        <v>95</v>
      </c>
      <c r="BD108" t="s">
        <v>95</v>
      </c>
      <c r="BE108" t="s">
        <v>102</v>
      </c>
      <c r="BF108">
        <v>0</v>
      </c>
      <c r="BG108">
        <v>72</v>
      </c>
      <c r="BH108">
        <v>0</v>
      </c>
      <c r="BI108">
        <v>0</v>
      </c>
      <c r="BJ108">
        <v>0</v>
      </c>
      <c r="BK108" t="s">
        <v>107</v>
      </c>
      <c r="BL108">
        <v>0</v>
      </c>
      <c r="BM108">
        <v>2009</v>
      </c>
      <c r="BN108" t="s">
        <v>108</v>
      </c>
      <c r="BO108" t="s">
        <v>109</v>
      </c>
      <c r="BP108">
        <v>0</v>
      </c>
      <c r="BQ108">
        <v>0</v>
      </c>
      <c r="BR108">
        <v>1</v>
      </c>
      <c r="BS108">
        <v>4</v>
      </c>
      <c r="BT108" t="s">
        <v>177</v>
      </c>
      <c r="BU108">
        <v>7</v>
      </c>
      <c r="BV108">
        <v>7</v>
      </c>
      <c r="BW108">
        <v>1</v>
      </c>
      <c r="BX108">
        <v>2</v>
      </c>
      <c r="BY108">
        <v>0</v>
      </c>
      <c r="BZ108">
        <v>1</v>
      </c>
      <c r="CA108">
        <v>0.49904640813731699</v>
      </c>
      <c r="CB108">
        <v>0.11111111111111099</v>
      </c>
      <c r="CC108">
        <f t="shared" si="5"/>
        <v>0.8396207177814029</v>
      </c>
      <c r="CD108">
        <f t="shared" si="6"/>
        <v>138.80667234753469</v>
      </c>
      <c r="CE108">
        <v>227000</v>
      </c>
      <c r="CF108" s="1">
        <v>209640.06127558899</v>
      </c>
      <c r="CG108" s="1">
        <f>CE108-CF108</f>
        <v>17359.938724411011</v>
      </c>
      <c r="CH108" s="1">
        <f>ABS(CG108)</f>
        <v>17359.938724411011</v>
      </c>
      <c r="CI108">
        <f>IF(CG108&gt;0,1,0)</f>
        <v>1</v>
      </c>
      <c r="CJ108">
        <v>107</v>
      </c>
      <c r="CK108" s="1">
        <f t="shared" si="7"/>
        <v>1</v>
      </c>
    </row>
    <row r="109" spans="1:89" x14ac:dyDescent="0.25">
      <c r="A109">
        <v>304</v>
      </c>
      <c r="B109">
        <v>20</v>
      </c>
      <c r="C109" t="s">
        <v>82</v>
      </c>
      <c r="D109">
        <v>70</v>
      </c>
      <c r="E109">
        <v>9800</v>
      </c>
      <c r="F109" t="s">
        <v>83</v>
      </c>
      <c r="G109" t="s">
        <v>84</v>
      </c>
      <c r="H109" t="s">
        <v>85</v>
      </c>
      <c r="I109" t="s">
        <v>148</v>
      </c>
      <c r="J109" t="s">
        <v>87</v>
      </c>
      <c r="K109" t="s">
        <v>132</v>
      </c>
      <c r="L109" t="s">
        <v>89</v>
      </c>
      <c r="M109" t="s">
        <v>90</v>
      </c>
      <c r="N109">
        <v>5</v>
      </c>
      <c r="O109">
        <v>7</v>
      </c>
      <c r="P109" t="s">
        <v>91</v>
      </c>
      <c r="Q109" t="s">
        <v>92</v>
      </c>
      <c r="R109" t="s">
        <v>93</v>
      </c>
      <c r="S109" t="s">
        <v>93</v>
      </c>
      <c r="T109" t="s">
        <v>94</v>
      </c>
      <c r="U109">
        <v>0</v>
      </c>
      <c r="V109" t="s">
        <v>95</v>
      </c>
      <c r="W109" t="s">
        <v>95</v>
      </c>
      <c r="X109" t="s">
        <v>133</v>
      </c>
      <c r="Y109" t="s">
        <v>95</v>
      </c>
      <c r="Z109" t="s">
        <v>95</v>
      </c>
      <c r="AA109" t="s">
        <v>97</v>
      </c>
      <c r="AB109" t="s">
        <v>127</v>
      </c>
      <c r="AC109">
        <v>894</v>
      </c>
      <c r="AD109" t="s">
        <v>99</v>
      </c>
      <c r="AE109">
        <v>894</v>
      </c>
      <c r="AF109" t="s">
        <v>100</v>
      </c>
      <c r="AG109" t="s">
        <v>95</v>
      </c>
      <c r="AH109" t="s">
        <v>102</v>
      </c>
      <c r="AI109" t="s">
        <v>103</v>
      </c>
      <c r="AJ109">
        <v>894</v>
      </c>
      <c r="AK109">
        <v>0</v>
      </c>
      <c r="AL109">
        <v>894</v>
      </c>
      <c r="AM109">
        <f t="shared" si="4"/>
        <v>0</v>
      </c>
      <c r="AN109">
        <v>1</v>
      </c>
      <c r="AO109">
        <v>0</v>
      </c>
      <c r="AP109">
        <v>1</v>
      </c>
      <c r="AQ109">
        <v>0</v>
      </c>
      <c r="AR109">
        <v>3</v>
      </c>
      <c r="AS109">
        <v>1</v>
      </c>
      <c r="AT109" t="s">
        <v>95</v>
      </c>
      <c r="AU109">
        <v>5</v>
      </c>
      <c r="AV109" t="s">
        <v>104</v>
      </c>
      <c r="AW109">
        <v>0</v>
      </c>
      <c r="AX109" t="s">
        <v>121</v>
      </c>
      <c r="AY109" t="s">
        <v>106</v>
      </c>
      <c r="AZ109" t="s">
        <v>99</v>
      </c>
      <c r="BA109">
        <v>2</v>
      </c>
      <c r="BB109">
        <v>552</v>
      </c>
      <c r="BC109" t="s">
        <v>95</v>
      </c>
      <c r="BD109" t="s">
        <v>95</v>
      </c>
      <c r="BE109" t="s">
        <v>102</v>
      </c>
      <c r="BF109">
        <v>256</v>
      </c>
      <c r="BG109">
        <v>0</v>
      </c>
      <c r="BH109">
        <v>0</v>
      </c>
      <c r="BI109">
        <v>0</v>
      </c>
      <c r="BJ109">
        <v>0</v>
      </c>
      <c r="BK109" t="s">
        <v>156</v>
      </c>
      <c r="BL109">
        <v>0</v>
      </c>
      <c r="BM109">
        <v>2006</v>
      </c>
      <c r="BN109" t="s">
        <v>108</v>
      </c>
      <c r="BO109" t="s">
        <v>166</v>
      </c>
      <c r="BP109">
        <v>0</v>
      </c>
      <c r="BQ109">
        <v>0</v>
      </c>
      <c r="BR109">
        <v>1</v>
      </c>
      <c r="BS109">
        <v>3</v>
      </c>
      <c r="BT109" t="s">
        <v>110</v>
      </c>
      <c r="BU109">
        <v>34</v>
      </c>
      <c r="BV109">
        <v>34</v>
      </c>
      <c r="BW109">
        <v>1</v>
      </c>
      <c r="BX109">
        <v>2</v>
      </c>
      <c r="BY109">
        <v>0</v>
      </c>
      <c r="BZ109">
        <v>1</v>
      </c>
      <c r="CA109">
        <v>0</v>
      </c>
      <c r="CB109">
        <v>0</v>
      </c>
      <c r="CC109">
        <f t="shared" si="5"/>
        <v>0.90877551020408165</v>
      </c>
      <c r="CD109">
        <f t="shared" si="6"/>
        <v>117.57653387054739</v>
      </c>
      <c r="CE109">
        <v>149900</v>
      </c>
      <c r="CF109" s="1">
        <v>132618.99094066699</v>
      </c>
      <c r="CG109" s="1">
        <f>CE109-CF109</f>
        <v>17281.00905933301</v>
      </c>
      <c r="CH109" s="1">
        <f>ABS(CG109)</f>
        <v>17281.00905933301</v>
      </c>
      <c r="CI109">
        <f>IF(CG109&gt;0,1,0)</f>
        <v>1</v>
      </c>
      <c r="CJ109">
        <v>108</v>
      </c>
      <c r="CK109" s="1">
        <f t="shared" si="7"/>
        <v>1</v>
      </c>
    </row>
    <row r="110" spans="1:89" x14ac:dyDescent="0.25">
      <c r="A110">
        <v>1263</v>
      </c>
      <c r="B110">
        <v>50</v>
      </c>
      <c r="C110" t="s">
        <v>82</v>
      </c>
      <c r="D110">
        <v>69</v>
      </c>
      <c r="E110">
        <v>11250</v>
      </c>
      <c r="F110" t="s">
        <v>83</v>
      </c>
      <c r="G110" t="s">
        <v>84</v>
      </c>
      <c r="H110" t="s">
        <v>85</v>
      </c>
      <c r="I110" t="s">
        <v>86</v>
      </c>
      <c r="J110" t="s">
        <v>87</v>
      </c>
      <c r="K110" t="s">
        <v>147</v>
      </c>
      <c r="L110" t="s">
        <v>89</v>
      </c>
      <c r="M110" t="s">
        <v>90</v>
      </c>
      <c r="N110">
        <v>4</v>
      </c>
      <c r="O110">
        <v>5</v>
      </c>
      <c r="P110" t="s">
        <v>91</v>
      </c>
      <c r="Q110" t="s">
        <v>92</v>
      </c>
      <c r="R110" t="s">
        <v>149</v>
      </c>
      <c r="S110" t="s">
        <v>149</v>
      </c>
      <c r="T110" t="s">
        <v>94</v>
      </c>
      <c r="U110">
        <v>0</v>
      </c>
      <c r="V110" t="s">
        <v>95</v>
      </c>
      <c r="W110" t="s">
        <v>95</v>
      </c>
      <c r="X110" t="s">
        <v>96</v>
      </c>
      <c r="Y110" t="s">
        <v>95</v>
      </c>
      <c r="Z110" t="s">
        <v>95</v>
      </c>
      <c r="AA110" t="s">
        <v>134</v>
      </c>
      <c r="AB110" t="s">
        <v>99</v>
      </c>
      <c r="AC110">
        <v>0</v>
      </c>
      <c r="AD110" t="s">
        <v>99</v>
      </c>
      <c r="AE110">
        <v>1104</v>
      </c>
      <c r="AF110" t="s">
        <v>100</v>
      </c>
      <c r="AG110" t="s">
        <v>101</v>
      </c>
      <c r="AH110" t="s">
        <v>102</v>
      </c>
      <c r="AI110" t="s">
        <v>113</v>
      </c>
      <c r="AJ110">
        <v>1104</v>
      </c>
      <c r="AK110">
        <v>0</v>
      </c>
      <c r="AL110">
        <v>1788</v>
      </c>
      <c r="AM110">
        <f t="shared" si="4"/>
        <v>0</v>
      </c>
      <c r="AN110">
        <v>1</v>
      </c>
      <c r="AO110">
        <v>0</v>
      </c>
      <c r="AP110">
        <v>1</v>
      </c>
      <c r="AQ110">
        <v>0</v>
      </c>
      <c r="AR110">
        <v>5</v>
      </c>
      <c r="AS110">
        <v>1</v>
      </c>
      <c r="AT110" t="s">
        <v>95</v>
      </c>
      <c r="AU110">
        <v>8</v>
      </c>
      <c r="AV110" t="s">
        <v>165</v>
      </c>
      <c r="AW110">
        <v>2</v>
      </c>
      <c r="AX110" t="s">
        <v>95</v>
      </c>
      <c r="AY110" t="s">
        <v>106</v>
      </c>
      <c r="AZ110" t="s">
        <v>99</v>
      </c>
      <c r="BA110">
        <v>1</v>
      </c>
      <c r="BB110">
        <v>304</v>
      </c>
      <c r="BC110" t="s">
        <v>95</v>
      </c>
      <c r="BD110" t="s">
        <v>95</v>
      </c>
      <c r="BE110" t="s">
        <v>102</v>
      </c>
      <c r="BF110">
        <v>120</v>
      </c>
      <c r="BG110">
        <v>0</v>
      </c>
      <c r="BH110">
        <v>0</v>
      </c>
      <c r="BI110">
        <v>0</v>
      </c>
      <c r="BJ110">
        <v>0</v>
      </c>
      <c r="BK110" t="s">
        <v>107</v>
      </c>
      <c r="BL110">
        <v>0</v>
      </c>
      <c r="BM110">
        <v>2009</v>
      </c>
      <c r="BN110" t="s">
        <v>108</v>
      </c>
      <c r="BO110" t="s">
        <v>109</v>
      </c>
      <c r="BP110">
        <v>0</v>
      </c>
      <c r="BQ110">
        <v>0</v>
      </c>
      <c r="BR110">
        <v>1</v>
      </c>
      <c r="BS110">
        <v>3</v>
      </c>
      <c r="BT110" t="s">
        <v>116</v>
      </c>
      <c r="BU110">
        <v>52</v>
      </c>
      <c r="BV110">
        <v>20</v>
      </c>
      <c r="BW110">
        <v>1</v>
      </c>
      <c r="BX110">
        <v>0</v>
      </c>
      <c r="BY110">
        <v>0.61956521739130399</v>
      </c>
      <c r="BZ110">
        <v>0.61744966442952998</v>
      </c>
      <c r="CA110">
        <v>1</v>
      </c>
      <c r="CB110">
        <v>0.11111111111111099</v>
      </c>
      <c r="CC110">
        <f t="shared" si="5"/>
        <v>0.90186666666666671</v>
      </c>
      <c r="CD110">
        <f t="shared" si="6"/>
        <v>121.1348234477218</v>
      </c>
      <c r="CE110">
        <v>161500</v>
      </c>
      <c r="CF110" s="1">
        <v>144226.48838923901</v>
      </c>
      <c r="CG110" s="1">
        <f>CE110-CF110</f>
        <v>17273.511610760994</v>
      </c>
      <c r="CH110" s="1">
        <f>ABS(CG110)</f>
        <v>17273.511610760994</v>
      </c>
      <c r="CI110">
        <f>IF(CG110&gt;0,1,0)</f>
        <v>1</v>
      </c>
      <c r="CJ110">
        <v>109</v>
      </c>
      <c r="CK110" s="1">
        <f t="shared" si="7"/>
        <v>1</v>
      </c>
    </row>
    <row r="111" spans="1:89" x14ac:dyDescent="0.25">
      <c r="A111">
        <v>759</v>
      </c>
      <c r="B111">
        <v>160</v>
      </c>
      <c r="C111" t="s">
        <v>195</v>
      </c>
      <c r="D111">
        <v>24</v>
      </c>
      <c r="E111">
        <v>2280</v>
      </c>
      <c r="F111" t="s">
        <v>206</v>
      </c>
      <c r="G111" t="s">
        <v>84</v>
      </c>
      <c r="H111" t="s">
        <v>85</v>
      </c>
      <c r="I111" t="s">
        <v>86</v>
      </c>
      <c r="J111" t="s">
        <v>87</v>
      </c>
      <c r="K111" t="s">
        <v>192</v>
      </c>
      <c r="L111" t="s">
        <v>89</v>
      </c>
      <c r="M111" t="s">
        <v>218</v>
      </c>
      <c r="N111">
        <v>7</v>
      </c>
      <c r="O111">
        <v>5</v>
      </c>
      <c r="P111" t="s">
        <v>91</v>
      </c>
      <c r="Q111" t="s">
        <v>92</v>
      </c>
      <c r="R111" t="s">
        <v>144</v>
      </c>
      <c r="S111" t="s">
        <v>144</v>
      </c>
      <c r="T111" t="s">
        <v>112</v>
      </c>
      <c r="U111">
        <v>360</v>
      </c>
      <c r="V111" t="s">
        <v>95</v>
      </c>
      <c r="W111" t="s">
        <v>95</v>
      </c>
      <c r="X111" t="s">
        <v>133</v>
      </c>
      <c r="Y111" t="s">
        <v>114</v>
      </c>
      <c r="Z111" t="s">
        <v>95</v>
      </c>
      <c r="AA111" t="s">
        <v>97</v>
      </c>
      <c r="AB111" t="s">
        <v>127</v>
      </c>
      <c r="AC111">
        <v>549</v>
      </c>
      <c r="AD111" t="s">
        <v>99</v>
      </c>
      <c r="AE111">
        <v>744</v>
      </c>
      <c r="AF111" t="s">
        <v>100</v>
      </c>
      <c r="AG111" t="s">
        <v>114</v>
      </c>
      <c r="AH111" t="s">
        <v>102</v>
      </c>
      <c r="AI111" t="s">
        <v>103</v>
      </c>
      <c r="AJ111">
        <v>757</v>
      </c>
      <c r="AK111">
        <v>0</v>
      </c>
      <c r="AL111">
        <v>1501</v>
      </c>
      <c r="AM111">
        <f t="shared" si="4"/>
        <v>0</v>
      </c>
      <c r="AN111">
        <v>0</v>
      </c>
      <c r="AO111">
        <v>0</v>
      </c>
      <c r="AP111">
        <v>2</v>
      </c>
      <c r="AQ111">
        <v>1</v>
      </c>
      <c r="AR111">
        <v>3</v>
      </c>
      <c r="AS111">
        <v>1</v>
      </c>
      <c r="AT111" t="s">
        <v>95</v>
      </c>
      <c r="AU111">
        <v>6</v>
      </c>
      <c r="AV111" t="s">
        <v>104</v>
      </c>
      <c r="AW111">
        <v>0</v>
      </c>
      <c r="AX111" t="s">
        <v>121</v>
      </c>
      <c r="AY111" t="s">
        <v>122</v>
      </c>
      <c r="AZ111" t="s">
        <v>99</v>
      </c>
      <c r="BA111">
        <v>2</v>
      </c>
      <c r="BB111">
        <v>440</v>
      </c>
      <c r="BC111" t="s">
        <v>95</v>
      </c>
      <c r="BD111" t="s">
        <v>95</v>
      </c>
      <c r="BE111" t="s">
        <v>102</v>
      </c>
      <c r="BF111">
        <v>0</v>
      </c>
      <c r="BG111">
        <v>0</v>
      </c>
      <c r="BH111">
        <v>0</v>
      </c>
      <c r="BI111">
        <v>0</v>
      </c>
      <c r="BJ111">
        <v>0</v>
      </c>
      <c r="BK111" t="s">
        <v>107</v>
      </c>
      <c r="BL111">
        <v>0</v>
      </c>
      <c r="BM111">
        <v>2008</v>
      </c>
      <c r="BN111" t="s">
        <v>108</v>
      </c>
      <c r="BO111" t="s">
        <v>109</v>
      </c>
      <c r="BP111">
        <v>0</v>
      </c>
      <c r="BQ111">
        <v>0</v>
      </c>
      <c r="BR111">
        <v>1</v>
      </c>
      <c r="BS111">
        <v>4</v>
      </c>
      <c r="BT111" t="s">
        <v>110</v>
      </c>
      <c r="BU111">
        <v>9</v>
      </c>
      <c r="BV111">
        <v>9</v>
      </c>
      <c r="BW111">
        <v>1</v>
      </c>
      <c r="BX111">
        <v>2</v>
      </c>
      <c r="BY111">
        <v>0.98282694848084495</v>
      </c>
      <c r="BZ111">
        <v>0.50433044636908697</v>
      </c>
      <c r="CA111">
        <v>0.26209677419354799</v>
      </c>
      <c r="CB111">
        <v>0</v>
      </c>
      <c r="CC111">
        <f t="shared" si="5"/>
        <v>0.6679824561403509</v>
      </c>
      <c r="CD111">
        <f t="shared" si="6"/>
        <v>126.33653908592952</v>
      </c>
      <c r="CE111">
        <v>179400</v>
      </c>
      <c r="CF111" s="1">
        <v>162157.537662252</v>
      </c>
      <c r="CG111" s="1">
        <f>CE111-CF111</f>
        <v>17242.462337748002</v>
      </c>
      <c r="CH111" s="1">
        <f>ABS(CG111)</f>
        <v>17242.462337748002</v>
      </c>
      <c r="CI111">
        <f>IF(CG111&gt;0,1,0)</f>
        <v>1</v>
      </c>
      <c r="CJ111">
        <v>110</v>
      </c>
      <c r="CK111" s="1">
        <f t="shared" si="7"/>
        <v>1</v>
      </c>
    </row>
    <row r="112" spans="1:89" x14ac:dyDescent="0.25">
      <c r="A112">
        <v>943</v>
      </c>
      <c r="B112">
        <v>90</v>
      </c>
      <c r="C112" t="s">
        <v>82</v>
      </c>
      <c r="D112">
        <v>42</v>
      </c>
      <c r="E112">
        <v>7711</v>
      </c>
      <c r="F112" t="s">
        <v>83</v>
      </c>
      <c r="G112" t="s">
        <v>111</v>
      </c>
      <c r="H112" t="s">
        <v>85</v>
      </c>
      <c r="I112" t="s">
        <v>86</v>
      </c>
      <c r="J112" t="s">
        <v>87</v>
      </c>
      <c r="K112" t="s">
        <v>173</v>
      </c>
      <c r="L112" t="s">
        <v>89</v>
      </c>
      <c r="M112" t="s">
        <v>179</v>
      </c>
      <c r="N112">
        <v>4</v>
      </c>
      <c r="O112">
        <v>3</v>
      </c>
      <c r="P112" t="s">
        <v>91</v>
      </c>
      <c r="Q112" t="s">
        <v>92</v>
      </c>
      <c r="R112" t="s">
        <v>144</v>
      </c>
      <c r="S112" t="s">
        <v>144</v>
      </c>
      <c r="T112" t="s">
        <v>94</v>
      </c>
      <c r="U112">
        <v>0</v>
      </c>
      <c r="V112" t="s">
        <v>95</v>
      </c>
      <c r="W112" t="s">
        <v>95</v>
      </c>
      <c r="X112" t="s">
        <v>133</v>
      </c>
      <c r="Y112" t="s">
        <v>114</v>
      </c>
      <c r="Z112" t="s">
        <v>95</v>
      </c>
      <c r="AA112" t="s">
        <v>114</v>
      </c>
      <c r="AB112" t="s">
        <v>135</v>
      </c>
      <c r="AC112">
        <v>1440</v>
      </c>
      <c r="AD112" t="s">
        <v>99</v>
      </c>
      <c r="AE112">
        <v>1440</v>
      </c>
      <c r="AF112" t="s">
        <v>100</v>
      </c>
      <c r="AG112" t="s">
        <v>95</v>
      </c>
      <c r="AH112" t="s">
        <v>102</v>
      </c>
      <c r="AI112" t="s">
        <v>103</v>
      </c>
      <c r="AJ112">
        <v>1440</v>
      </c>
      <c r="AK112">
        <v>0</v>
      </c>
      <c r="AL112">
        <v>1440</v>
      </c>
      <c r="AM112">
        <f t="shared" si="4"/>
        <v>0</v>
      </c>
      <c r="AN112">
        <v>2</v>
      </c>
      <c r="AO112">
        <v>0</v>
      </c>
      <c r="AP112">
        <v>2</v>
      </c>
      <c r="AQ112">
        <v>0</v>
      </c>
      <c r="AR112">
        <v>4</v>
      </c>
      <c r="AS112">
        <v>2</v>
      </c>
      <c r="AT112" t="s">
        <v>95</v>
      </c>
      <c r="AU112">
        <v>8</v>
      </c>
      <c r="AV112" t="s">
        <v>104</v>
      </c>
      <c r="AW112">
        <v>0</v>
      </c>
      <c r="AX112" t="s">
        <v>121</v>
      </c>
      <c r="AY112" t="s">
        <v>168</v>
      </c>
      <c r="AZ112" t="s">
        <v>168</v>
      </c>
      <c r="BA112">
        <v>0</v>
      </c>
      <c r="BB112">
        <v>0</v>
      </c>
      <c r="BC112" t="s">
        <v>168</v>
      </c>
      <c r="BD112" t="s">
        <v>168</v>
      </c>
      <c r="BE112" t="s">
        <v>120</v>
      </c>
      <c r="BF112">
        <v>321</v>
      </c>
      <c r="BG112">
        <v>0</v>
      </c>
      <c r="BH112">
        <v>0</v>
      </c>
      <c r="BI112">
        <v>0</v>
      </c>
      <c r="BJ112">
        <v>0</v>
      </c>
      <c r="BK112" t="s">
        <v>107</v>
      </c>
      <c r="BL112">
        <v>0</v>
      </c>
      <c r="BM112">
        <v>2007</v>
      </c>
      <c r="BN112" t="s">
        <v>199</v>
      </c>
      <c r="BO112" t="s">
        <v>166</v>
      </c>
      <c r="BP112">
        <v>0</v>
      </c>
      <c r="BQ112">
        <v>0</v>
      </c>
      <c r="BR112">
        <v>1</v>
      </c>
      <c r="BS112">
        <v>3</v>
      </c>
      <c r="BT112" t="s">
        <v>110</v>
      </c>
      <c r="BU112">
        <v>30</v>
      </c>
      <c r="BV112">
        <v>30</v>
      </c>
      <c r="BW112">
        <v>1</v>
      </c>
      <c r="BX112">
        <v>2</v>
      </c>
      <c r="BY112">
        <v>0</v>
      </c>
      <c r="BZ112">
        <v>1</v>
      </c>
      <c r="CA112">
        <v>0</v>
      </c>
      <c r="CB112">
        <v>0</v>
      </c>
      <c r="CC112">
        <f t="shared" si="5"/>
        <v>0.81325379328232394</v>
      </c>
      <c r="CD112">
        <f t="shared" si="6"/>
        <v>117.60790225246734</v>
      </c>
      <c r="CE112">
        <v>150000</v>
      </c>
      <c r="CF112" s="1">
        <v>132931.42137827701</v>
      </c>
      <c r="CG112" s="1">
        <f>CE112-CF112</f>
        <v>17068.578621722991</v>
      </c>
      <c r="CH112" s="1">
        <f>ABS(CG112)</f>
        <v>17068.578621722991</v>
      </c>
      <c r="CI112">
        <f>IF(CG112&gt;0,1,0)</f>
        <v>1</v>
      </c>
      <c r="CJ112">
        <v>111</v>
      </c>
      <c r="CK112" s="1">
        <f t="shared" si="7"/>
        <v>1</v>
      </c>
    </row>
    <row r="113" spans="1:89" x14ac:dyDescent="0.25">
      <c r="A113">
        <v>408</v>
      </c>
      <c r="B113">
        <v>70</v>
      </c>
      <c r="C113" t="s">
        <v>82</v>
      </c>
      <c r="D113">
        <v>63</v>
      </c>
      <c r="E113">
        <v>15576</v>
      </c>
      <c r="F113" t="s">
        <v>83</v>
      </c>
      <c r="G113" t="s">
        <v>84</v>
      </c>
      <c r="H113" t="s">
        <v>85</v>
      </c>
      <c r="I113" t="s">
        <v>86</v>
      </c>
      <c r="J113" t="s">
        <v>87</v>
      </c>
      <c r="K113" t="s">
        <v>225</v>
      </c>
      <c r="L113" t="s">
        <v>89</v>
      </c>
      <c r="M113" t="s">
        <v>90</v>
      </c>
      <c r="N113">
        <v>6</v>
      </c>
      <c r="O113">
        <v>7</v>
      </c>
      <c r="P113" t="s">
        <v>91</v>
      </c>
      <c r="Q113" t="s">
        <v>92</v>
      </c>
      <c r="R113" t="s">
        <v>149</v>
      </c>
      <c r="S113" t="s">
        <v>138</v>
      </c>
      <c r="T113" t="s">
        <v>94</v>
      </c>
      <c r="U113">
        <v>0</v>
      </c>
      <c r="V113" t="s">
        <v>95</v>
      </c>
      <c r="W113" t="s">
        <v>95</v>
      </c>
      <c r="X113" t="s">
        <v>153</v>
      </c>
      <c r="Y113" t="s">
        <v>114</v>
      </c>
      <c r="Z113" t="s">
        <v>95</v>
      </c>
      <c r="AA113" t="s">
        <v>97</v>
      </c>
      <c r="AB113" t="s">
        <v>99</v>
      </c>
      <c r="AC113">
        <v>0</v>
      </c>
      <c r="AD113" t="s">
        <v>99</v>
      </c>
      <c r="AE113">
        <v>840</v>
      </c>
      <c r="AF113" t="s">
        <v>100</v>
      </c>
      <c r="AG113" t="s">
        <v>101</v>
      </c>
      <c r="AH113" t="s">
        <v>102</v>
      </c>
      <c r="AI113" t="s">
        <v>103</v>
      </c>
      <c r="AJ113">
        <v>840</v>
      </c>
      <c r="AK113">
        <v>0</v>
      </c>
      <c r="AL113">
        <v>1680</v>
      </c>
      <c r="AM113">
        <f t="shared" si="4"/>
        <v>0</v>
      </c>
      <c r="AN113">
        <v>0</v>
      </c>
      <c r="AO113">
        <v>0</v>
      </c>
      <c r="AP113">
        <v>2</v>
      </c>
      <c r="AQ113">
        <v>0</v>
      </c>
      <c r="AR113">
        <v>4</v>
      </c>
      <c r="AS113">
        <v>1</v>
      </c>
      <c r="AT113" t="s">
        <v>95</v>
      </c>
      <c r="AU113">
        <v>8</v>
      </c>
      <c r="AV113" t="s">
        <v>104</v>
      </c>
      <c r="AW113">
        <v>0</v>
      </c>
      <c r="AX113" t="s">
        <v>121</v>
      </c>
      <c r="AY113" t="s">
        <v>106</v>
      </c>
      <c r="AZ113" t="s">
        <v>99</v>
      </c>
      <c r="BA113">
        <v>1</v>
      </c>
      <c r="BB113">
        <v>308</v>
      </c>
      <c r="BC113" t="s">
        <v>95</v>
      </c>
      <c r="BD113" t="s">
        <v>95</v>
      </c>
      <c r="BE113" t="s">
        <v>102</v>
      </c>
      <c r="BF113">
        <v>0</v>
      </c>
      <c r="BG113">
        <v>0</v>
      </c>
      <c r="BH113">
        <v>160</v>
      </c>
      <c r="BI113">
        <v>0</v>
      </c>
      <c r="BJ113">
        <v>0</v>
      </c>
      <c r="BK113" t="s">
        <v>107</v>
      </c>
      <c r="BL113">
        <v>0</v>
      </c>
      <c r="BM113">
        <v>2008</v>
      </c>
      <c r="BN113" t="s">
        <v>108</v>
      </c>
      <c r="BO113" t="s">
        <v>109</v>
      </c>
      <c r="BP113">
        <v>0</v>
      </c>
      <c r="BQ113">
        <v>0</v>
      </c>
      <c r="BR113">
        <v>1</v>
      </c>
      <c r="BS113">
        <v>3</v>
      </c>
      <c r="BT113" t="s">
        <v>177</v>
      </c>
      <c r="BU113">
        <v>93</v>
      </c>
      <c r="BV113">
        <v>32</v>
      </c>
      <c r="BW113">
        <v>2</v>
      </c>
      <c r="BX113">
        <v>0</v>
      </c>
      <c r="BY113">
        <v>1</v>
      </c>
      <c r="BZ113">
        <v>0.5</v>
      </c>
      <c r="CA113">
        <v>1</v>
      </c>
      <c r="CB113">
        <v>0.11111111111111099</v>
      </c>
      <c r="CC113">
        <f t="shared" si="5"/>
        <v>0.94607087827426806</v>
      </c>
      <c r="CD113">
        <f t="shared" si="6"/>
        <v>125.65775794999739</v>
      </c>
      <c r="CE113">
        <v>177000</v>
      </c>
      <c r="CF113" s="1">
        <v>160019.026450745</v>
      </c>
      <c r="CG113" s="1">
        <f>CE113-CF113</f>
        <v>16980.973549254995</v>
      </c>
      <c r="CH113" s="1">
        <f>ABS(CG113)</f>
        <v>16980.973549254995</v>
      </c>
      <c r="CI113">
        <f>IF(CG113&gt;0,1,0)</f>
        <v>1</v>
      </c>
      <c r="CJ113">
        <v>112</v>
      </c>
      <c r="CK113" s="1">
        <f t="shared" si="7"/>
        <v>1</v>
      </c>
    </row>
    <row r="114" spans="1:89" x14ac:dyDescent="0.25">
      <c r="A114">
        <v>166</v>
      </c>
      <c r="B114">
        <v>190</v>
      </c>
      <c r="C114" t="s">
        <v>82</v>
      </c>
      <c r="D114">
        <v>62</v>
      </c>
      <c r="E114">
        <v>10106</v>
      </c>
      <c r="F114" t="s">
        <v>83</v>
      </c>
      <c r="G114" t="s">
        <v>84</v>
      </c>
      <c r="H114" t="s">
        <v>85</v>
      </c>
      <c r="I114" t="s">
        <v>86</v>
      </c>
      <c r="J114" t="s">
        <v>87</v>
      </c>
      <c r="K114" t="s">
        <v>173</v>
      </c>
      <c r="L114" t="s">
        <v>89</v>
      </c>
      <c r="M114" t="s">
        <v>202</v>
      </c>
      <c r="N114">
        <v>5</v>
      </c>
      <c r="O114">
        <v>7</v>
      </c>
      <c r="P114" t="s">
        <v>91</v>
      </c>
      <c r="Q114" t="s">
        <v>92</v>
      </c>
      <c r="R114" t="s">
        <v>149</v>
      </c>
      <c r="S114" t="s">
        <v>149</v>
      </c>
      <c r="T114" t="s">
        <v>94</v>
      </c>
      <c r="U114">
        <v>0</v>
      </c>
      <c r="V114" t="s">
        <v>95</v>
      </c>
      <c r="W114" t="s">
        <v>114</v>
      </c>
      <c r="X114" t="s">
        <v>153</v>
      </c>
      <c r="Y114" t="s">
        <v>95</v>
      </c>
      <c r="Z114" t="s">
        <v>95</v>
      </c>
      <c r="AA114" t="s">
        <v>97</v>
      </c>
      <c r="AB114" t="s">
        <v>127</v>
      </c>
      <c r="AC114">
        <v>351</v>
      </c>
      <c r="AD114" t="s">
        <v>128</v>
      </c>
      <c r="AE114">
        <v>644</v>
      </c>
      <c r="AF114" t="s">
        <v>100</v>
      </c>
      <c r="AG114" t="s">
        <v>114</v>
      </c>
      <c r="AH114" t="s">
        <v>102</v>
      </c>
      <c r="AI114" t="s">
        <v>103</v>
      </c>
      <c r="AJ114">
        <v>808</v>
      </c>
      <c r="AK114">
        <v>0</v>
      </c>
      <c r="AL114">
        <v>1355</v>
      </c>
      <c r="AM114">
        <f t="shared" si="4"/>
        <v>0</v>
      </c>
      <c r="AN114">
        <v>1</v>
      </c>
      <c r="AO114">
        <v>0</v>
      </c>
      <c r="AP114">
        <v>2</v>
      </c>
      <c r="AQ114">
        <v>0</v>
      </c>
      <c r="AR114">
        <v>4</v>
      </c>
      <c r="AS114">
        <v>2</v>
      </c>
      <c r="AT114" t="s">
        <v>95</v>
      </c>
      <c r="AU114">
        <v>6</v>
      </c>
      <c r="AV114" t="s">
        <v>104</v>
      </c>
      <c r="AW114">
        <v>0</v>
      </c>
      <c r="AX114" t="s">
        <v>121</v>
      </c>
      <c r="AY114" t="s">
        <v>168</v>
      </c>
      <c r="AZ114" t="s">
        <v>168</v>
      </c>
      <c r="BA114">
        <v>0</v>
      </c>
      <c r="BB114">
        <v>0</v>
      </c>
      <c r="BC114" t="s">
        <v>168</v>
      </c>
      <c r="BD114" t="s">
        <v>168</v>
      </c>
      <c r="BE114" t="s">
        <v>102</v>
      </c>
      <c r="BF114">
        <v>140</v>
      </c>
      <c r="BG114">
        <v>0</v>
      </c>
      <c r="BH114">
        <v>0</v>
      </c>
      <c r="BI114">
        <v>0</v>
      </c>
      <c r="BJ114">
        <v>0</v>
      </c>
      <c r="BK114" t="s">
        <v>107</v>
      </c>
      <c r="BL114">
        <v>0</v>
      </c>
      <c r="BM114">
        <v>2008</v>
      </c>
      <c r="BN114" t="s">
        <v>108</v>
      </c>
      <c r="BO114" t="s">
        <v>109</v>
      </c>
      <c r="BP114">
        <v>0</v>
      </c>
      <c r="BQ114">
        <v>0</v>
      </c>
      <c r="BR114">
        <v>1</v>
      </c>
      <c r="BS114">
        <v>4</v>
      </c>
      <c r="BT114" t="s">
        <v>110</v>
      </c>
      <c r="BU114">
        <v>68</v>
      </c>
      <c r="BV114">
        <v>9</v>
      </c>
      <c r="BW114">
        <v>1</v>
      </c>
      <c r="BX114">
        <v>2</v>
      </c>
      <c r="BY114">
        <v>0.67698019801980203</v>
      </c>
      <c r="BZ114">
        <v>0.59630996309963102</v>
      </c>
      <c r="CA114">
        <v>0.173913043478261</v>
      </c>
      <c r="CB114">
        <v>0</v>
      </c>
      <c r="CC114">
        <f t="shared" si="5"/>
        <v>0.92004749653671092</v>
      </c>
      <c r="CD114">
        <f t="shared" si="6"/>
        <v>110.2057041782452</v>
      </c>
      <c r="CE114">
        <v>127500</v>
      </c>
      <c r="CF114" s="1">
        <v>110616.633375263</v>
      </c>
      <c r="CG114" s="1">
        <f>CE114-CF114</f>
        <v>16883.366624736998</v>
      </c>
      <c r="CH114" s="1">
        <f>ABS(CG114)</f>
        <v>16883.366624736998</v>
      </c>
      <c r="CI114">
        <f>IF(CG114&gt;0,1,0)</f>
        <v>1</v>
      </c>
      <c r="CJ114">
        <v>113</v>
      </c>
      <c r="CK114" s="1">
        <f t="shared" si="7"/>
        <v>1</v>
      </c>
    </row>
    <row r="115" spans="1:89" x14ac:dyDescent="0.25">
      <c r="A115">
        <v>197</v>
      </c>
      <c r="B115">
        <v>20</v>
      </c>
      <c r="C115" t="s">
        <v>82</v>
      </c>
      <c r="D115">
        <v>79</v>
      </c>
      <c r="E115">
        <v>9416</v>
      </c>
      <c r="F115" t="s">
        <v>83</v>
      </c>
      <c r="G115" t="s">
        <v>84</v>
      </c>
      <c r="H115" t="s">
        <v>85</v>
      </c>
      <c r="I115" t="s">
        <v>86</v>
      </c>
      <c r="J115" t="s">
        <v>87</v>
      </c>
      <c r="K115" t="s">
        <v>192</v>
      </c>
      <c r="L115" t="s">
        <v>89</v>
      </c>
      <c r="M115" t="s">
        <v>90</v>
      </c>
      <c r="N115">
        <v>7</v>
      </c>
      <c r="O115">
        <v>5</v>
      </c>
      <c r="P115" t="s">
        <v>125</v>
      </c>
      <c r="Q115" t="s">
        <v>92</v>
      </c>
      <c r="R115" t="s">
        <v>190</v>
      </c>
      <c r="S115" t="s">
        <v>191</v>
      </c>
      <c r="T115" t="s">
        <v>180</v>
      </c>
      <c r="U115">
        <v>205</v>
      </c>
      <c r="V115" t="s">
        <v>101</v>
      </c>
      <c r="W115" t="s">
        <v>95</v>
      </c>
      <c r="X115" t="s">
        <v>133</v>
      </c>
      <c r="Y115" t="s">
        <v>101</v>
      </c>
      <c r="Z115" t="s">
        <v>95</v>
      </c>
      <c r="AA115" t="s">
        <v>97</v>
      </c>
      <c r="AB115" t="s">
        <v>135</v>
      </c>
      <c r="AC115">
        <v>1126</v>
      </c>
      <c r="AD115" t="s">
        <v>99</v>
      </c>
      <c r="AE115">
        <v>1726</v>
      </c>
      <c r="AF115" t="s">
        <v>100</v>
      </c>
      <c r="AG115" t="s">
        <v>101</v>
      </c>
      <c r="AH115" t="s">
        <v>102</v>
      </c>
      <c r="AI115" t="s">
        <v>103</v>
      </c>
      <c r="AJ115">
        <v>1726</v>
      </c>
      <c r="AK115">
        <v>0</v>
      </c>
      <c r="AL115">
        <v>1726</v>
      </c>
      <c r="AM115">
        <f t="shared" si="4"/>
        <v>0</v>
      </c>
      <c r="AN115">
        <v>1</v>
      </c>
      <c r="AO115">
        <v>0</v>
      </c>
      <c r="AP115">
        <v>2</v>
      </c>
      <c r="AQ115">
        <v>0</v>
      </c>
      <c r="AR115">
        <v>3</v>
      </c>
      <c r="AS115">
        <v>1</v>
      </c>
      <c r="AT115" t="s">
        <v>101</v>
      </c>
      <c r="AU115">
        <v>8</v>
      </c>
      <c r="AV115" t="s">
        <v>104</v>
      </c>
      <c r="AW115">
        <v>1</v>
      </c>
      <c r="AX115" t="s">
        <v>114</v>
      </c>
      <c r="AY115" t="s">
        <v>106</v>
      </c>
      <c r="AZ115" t="s">
        <v>136</v>
      </c>
      <c r="BA115">
        <v>3</v>
      </c>
      <c r="BB115">
        <v>786</v>
      </c>
      <c r="BC115" t="s">
        <v>95</v>
      </c>
      <c r="BD115" t="s">
        <v>95</v>
      </c>
      <c r="BE115" t="s">
        <v>102</v>
      </c>
      <c r="BF115">
        <v>171</v>
      </c>
      <c r="BG115">
        <v>138</v>
      </c>
      <c r="BH115">
        <v>0</v>
      </c>
      <c r="BI115">
        <v>0</v>
      </c>
      <c r="BJ115">
        <v>266</v>
      </c>
      <c r="BK115" t="s">
        <v>107</v>
      </c>
      <c r="BL115">
        <v>0</v>
      </c>
      <c r="BM115">
        <v>2007</v>
      </c>
      <c r="BN115" t="s">
        <v>171</v>
      </c>
      <c r="BO115" t="s">
        <v>172</v>
      </c>
      <c r="BP115">
        <v>0</v>
      </c>
      <c r="BQ115">
        <v>0</v>
      </c>
      <c r="BR115">
        <v>1</v>
      </c>
      <c r="BS115">
        <v>4</v>
      </c>
      <c r="BT115" t="s">
        <v>110</v>
      </c>
      <c r="BU115">
        <v>0</v>
      </c>
      <c r="BV115">
        <v>0</v>
      </c>
      <c r="BW115">
        <v>2</v>
      </c>
      <c r="BX115">
        <v>2</v>
      </c>
      <c r="BY115">
        <v>0</v>
      </c>
      <c r="BZ115">
        <v>1</v>
      </c>
      <c r="CA115">
        <v>0.34762456546929299</v>
      </c>
      <c r="CB115">
        <v>0.44444444444444398</v>
      </c>
      <c r="CC115">
        <f t="shared" si="5"/>
        <v>0.81669498725573497</v>
      </c>
      <c r="CD115">
        <f t="shared" si="6"/>
        <v>157.61246240657468</v>
      </c>
      <c r="CE115">
        <v>311872</v>
      </c>
      <c r="CF115" s="1">
        <v>328600.85085835902</v>
      </c>
      <c r="CG115" s="1">
        <f>CE115-CF115</f>
        <v>-16728.850858359016</v>
      </c>
      <c r="CH115" s="1">
        <f>ABS(CG115)</f>
        <v>16728.850858359016</v>
      </c>
      <c r="CI115">
        <f>IF(CG115&gt;0,1,0)</f>
        <v>0</v>
      </c>
      <c r="CJ115">
        <v>114</v>
      </c>
      <c r="CK115" s="1">
        <f t="shared" si="7"/>
        <v>1</v>
      </c>
    </row>
    <row r="116" spans="1:89" x14ac:dyDescent="0.25">
      <c r="A116">
        <v>108</v>
      </c>
      <c r="B116">
        <v>20</v>
      </c>
      <c r="C116" t="s">
        <v>117</v>
      </c>
      <c r="D116">
        <v>50</v>
      </c>
      <c r="E116">
        <v>6000</v>
      </c>
      <c r="F116" t="s">
        <v>83</v>
      </c>
      <c r="G116" t="s">
        <v>84</v>
      </c>
      <c r="H116" t="s">
        <v>85</v>
      </c>
      <c r="I116" t="s">
        <v>86</v>
      </c>
      <c r="J116" t="s">
        <v>87</v>
      </c>
      <c r="K116" t="s">
        <v>119</v>
      </c>
      <c r="L116" t="s">
        <v>89</v>
      </c>
      <c r="M116" t="s">
        <v>90</v>
      </c>
      <c r="N116">
        <v>5</v>
      </c>
      <c r="O116">
        <v>5</v>
      </c>
      <c r="P116" t="s">
        <v>91</v>
      </c>
      <c r="Q116" t="s">
        <v>92</v>
      </c>
      <c r="R116" t="s">
        <v>93</v>
      </c>
      <c r="S116" t="s">
        <v>93</v>
      </c>
      <c r="T116" t="s">
        <v>94</v>
      </c>
      <c r="U116">
        <v>0</v>
      </c>
      <c r="V116" t="s">
        <v>95</v>
      </c>
      <c r="W116" t="s">
        <v>95</v>
      </c>
      <c r="X116" t="s">
        <v>96</v>
      </c>
      <c r="Y116" t="s">
        <v>95</v>
      </c>
      <c r="Z116" t="s">
        <v>95</v>
      </c>
      <c r="AA116" t="s">
        <v>97</v>
      </c>
      <c r="AB116" t="s">
        <v>127</v>
      </c>
      <c r="AC116">
        <v>104</v>
      </c>
      <c r="AD116" t="s">
        <v>98</v>
      </c>
      <c r="AE116">
        <v>789</v>
      </c>
      <c r="AF116" t="s">
        <v>100</v>
      </c>
      <c r="AG116" t="s">
        <v>101</v>
      </c>
      <c r="AH116" t="s">
        <v>102</v>
      </c>
      <c r="AI116" t="s">
        <v>103</v>
      </c>
      <c r="AJ116">
        <v>789</v>
      </c>
      <c r="AK116">
        <v>0</v>
      </c>
      <c r="AL116">
        <v>789</v>
      </c>
      <c r="AM116">
        <f t="shared" si="4"/>
        <v>0</v>
      </c>
      <c r="AN116">
        <v>0</v>
      </c>
      <c r="AO116">
        <v>0</v>
      </c>
      <c r="AP116">
        <v>1</v>
      </c>
      <c r="AQ116">
        <v>0</v>
      </c>
      <c r="AR116">
        <v>2</v>
      </c>
      <c r="AS116">
        <v>1</v>
      </c>
      <c r="AT116" t="s">
        <v>95</v>
      </c>
      <c r="AU116">
        <v>5</v>
      </c>
      <c r="AV116" t="s">
        <v>104</v>
      </c>
      <c r="AW116">
        <v>0</v>
      </c>
      <c r="AX116" t="s">
        <v>121</v>
      </c>
      <c r="AY116" t="s">
        <v>122</v>
      </c>
      <c r="AZ116" t="s">
        <v>99</v>
      </c>
      <c r="BA116">
        <v>1</v>
      </c>
      <c r="BB116">
        <v>250</v>
      </c>
      <c r="BC116" t="s">
        <v>95</v>
      </c>
      <c r="BD116" t="s">
        <v>95</v>
      </c>
      <c r="BE116" t="s">
        <v>102</v>
      </c>
      <c r="BF116">
        <v>0</v>
      </c>
      <c r="BG116">
        <v>0</v>
      </c>
      <c r="BH116">
        <v>0</v>
      </c>
      <c r="BI116">
        <v>0</v>
      </c>
      <c r="BJ116">
        <v>0</v>
      </c>
      <c r="BK116" t="s">
        <v>107</v>
      </c>
      <c r="BL116">
        <v>0</v>
      </c>
      <c r="BM116">
        <v>2008</v>
      </c>
      <c r="BN116" t="s">
        <v>108</v>
      </c>
      <c r="BO116" t="s">
        <v>172</v>
      </c>
      <c r="BP116">
        <v>0</v>
      </c>
      <c r="BQ116">
        <v>0</v>
      </c>
      <c r="BR116">
        <v>1</v>
      </c>
      <c r="BS116">
        <v>1</v>
      </c>
      <c r="BT116" t="s">
        <v>129</v>
      </c>
      <c r="BU116">
        <v>60</v>
      </c>
      <c r="BV116">
        <v>58</v>
      </c>
      <c r="BW116">
        <v>1</v>
      </c>
      <c r="BX116">
        <v>2</v>
      </c>
      <c r="BY116">
        <v>0</v>
      </c>
      <c r="BZ116">
        <v>1</v>
      </c>
      <c r="CA116">
        <v>0.65399239543726195</v>
      </c>
      <c r="CB116">
        <v>0.11111111111111099</v>
      </c>
      <c r="CC116">
        <f t="shared" si="5"/>
        <v>0.86850000000000005</v>
      </c>
      <c r="CD116">
        <f t="shared" si="6"/>
        <v>105.74969808542542</v>
      </c>
      <c r="CE116">
        <v>115000</v>
      </c>
      <c r="CF116" s="1">
        <v>98408.188989801405</v>
      </c>
      <c r="CG116" s="1">
        <f>CE116-CF116</f>
        <v>16591.811010198595</v>
      </c>
      <c r="CH116" s="1">
        <f>ABS(CG116)</f>
        <v>16591.811010198595</v>
      </c>
      <c r="CI116">
        <f>IF(CG116&gt;0,1,0)</f>
        <v>1</v>
      </c>
      <c r="CJ116">
        <v>115</v>
      </c>
      <c r="CK116" s="1">
        <f t="shared" si="7"/>
        <v>1</v>
      </c>
    </row>
    <row r="117" spans="1:89" x14ac:dyDescent="0.25">
      <c r="A117">
        <v>808</v>
      </c>
      <c r="B117">
        <v>70</v>
      </c>
      <c r="C117" t="s">
        <v>82</v>
      </c>
      <c r="D117">
        <v>144</v>
      </c>
      <c r="E117">
        <v>21384</v>
      </c>
      <c r="F117" t="s">
        <v>83</v>
      </c>
      <c r="G117" t="s">
        <v>84</v>
      </c>
      <c r="H117" t="s">
        <v>85</v>
      </c>
      <c r="I117" t="s">
        <v>86</v>
      </c>
      <c r="J117" t="s">
        <v>87</v>
      </c>
      <c r="K117" t="s">
        <v>185</v>
      </c>
      <c r="L117" t="s">
        <v>89</v>
      </c>
      <c r="M117" t="s">
        <v>90</v>
      </c>
      <c r="N117">
        <v>5</v>
      </c>
      <c r="O117">
        <v>6</v>
      </c>
      <c r="P117" t="s">
        <v>91</v>
      </c>
      <c r="Q117" t="s">
        <v>92</v>
      </c>
      <c r="R117" t="s">
        <v>149</v>
      </c>
      <c r="S117" t="s">
        <v>149</v>
      </c>
      <c r="T117" t="s">
        <v>94</v>
      </c>
      <c r="U117">
        <v>0</v>
      </c>
      <c r="V117" t="s">
        <v>95</v>
      </c>
      <c r="W117" t="s">
        <v>95</v>
      </c>
      <c r="X117" t="s">
        <v>96</v>
      </c>
      <c r="Y117" t="s">
        <v>95</v>
      </c>
      <c r="Z117" t="s">
        <v>95</v>
      </c>
      <c r="AA117" t="s">
        <v>114</v>
      </c>
      <c r="AB117" t="s">
        <v>135</v>
      </c>
      <c r="AC117">
        <v>1309</v>
      </c>
      <c r="AD117" t="s">
        <v>99</v>
      </c>
      <c r="AE117">
        <v>1324</v>
      </c>
      <c r="AF117" t="s">
        <v>100</v>
      </c>
      <c r="AG117" t="s">
        <v>101</v>
      </c>
      <c r="AH117" t="s">
        <v>102</v>
      </c>
      <c r="AI117" t="s">
        <v>103</v>
      </c>
      <c r="AJ117">
        <v>1072</v>
      </c>
      <c r="AK117">
        <v>0</v>
      </c>
      <c r="AL117">
        <v>1576</v>
      </c>
      <c r="AM117">
        <f t="shared" si="4"/>
        <v>0</v>
      </c>
      <c r="AN117">
        <v>2</v>
      </c>
      <c r="AO117">
        <v>0</v>
      </c>
      <c r="AP117">
        <v>1</v>
      </c>
      <c r="AQ117">
        <v>1</v>
      </c>
      <c r="AR117">
        <v>3</v>
      </c>
      <c r="AS117">
        <v>1</v>
      </c>
      <c r="AT117" t="s">
        <v>114</v>
      </c>
      <c r="AU117">
        <v>6</v>
      </c>
      <c r="AV117" t="s">
        <v>104</v>
      </c>
      <c r="AW117">
        <v>1</v>
      </c>
      <c r="AX117" t="s">
        <v>95</v>
      </c>
      <c r="AY117" t="s">
        <v>106</v>
      </c>
      <c r="AZ117" t="s">
        <v>140</v>
      </c>
      <c r="BA117">
        <v>2</v>
      </c>
      <c r="BB117">
        <v>528</v>
      </c>
      <c r="BC117" t="s">
        <v>95</v>
      </c>
      <c r="BD117" t="s">
        <v>95</v>
      </c>
      <c r="BE117" t="s">
        <v>102</v>
      </c>
      <c r="BF117">
        <v>0</v>
      </c>
      <c r="BG117">
        <v>312</v>
      </c>
      <c r="BH117">
        <v>0</v>
      </c>
      <c r="BI117">
        <v>0</v>
      </c>
      <c r="BJ117">
        <v>0</v>
      </c>
      <c r="BK117" t="s">
        <v>107</v>
      </c>
      <c r="BL117">
        <v>0</v>
      </c>
      <c r="BM117">
        <v>2009</v>
      </c>
      <c r="BN117" t="s">
        <v>108</v>
      </c>
      <c r="BO117" t="s">
        <v>109</v>
      </c>
      <c r="BP117">
        <v>0</v>
      </c>
      <c r="BQ117">
        <v>0</v>
      </c>
      <c r="BR117">
        <v>1</v>
      </c>
      <c r="BS117">
        <v>4</v>
      </c>
      <c r="BT117" t="s">
        <v>129</v>
      </c>
      <c r="BU117">
        <v>86</v>
      </c>
      <c r="BV117">
        <v>5</v>
      </c>
      <c r="BW117">
        <v>1</v>
      </c>
      <c r="BX117">
        <v>2</v>
      </c>
      <c r="BY117">
        <v>0.47014925373134298</v>
      </c>
      <c r="BZ117">
        <v>0.68020304568527901</v>
      </c>
      <c r="CA117">
        <v>1.1329305135951699E-2</v>
      </c>
      <c r="CB117">
        <v>0.11111111111111099</v>
      </c>
      <c r="CC117">
        <f t="shared" si="5"/>
        <v>0.9498690609801721</v>
      </c>
      <c r="CD117">
        <f t="shared" si="6"/>
        <v>137.94660323703195</v>
      </c>
      <c r="CE117">
        <v>223500</v>
      </c>
      <c r="CF117" s="1">
        <v>207087.398212728</v>
      </c>
      <c r="CG117" s="1">
        <f>CE117-CF117</f>
        <v>16412.601787271997</v>
      </c>
      <c r="CH117" s="1">
        <f>ABS(CG117)</f>
        <v>16412.601787271997</v>
      </c>
      <c r="CI117">
        <f>IF(CG117&gt;0,1,0)</f>
        <v>1</v>
      </c>
      <c r="CJ117">
        <v>116</v>
      </c>
      <c r="CK117" s="1">
        <f t="shared" si="7"/>
        <v>1</v>
      </c>
    </row>
    <row r="118" spans="1:89" x14ac:dyDescent="0.25">
      <c r="A118">
        <v>291</v>
      </c>
      <c r="B118">
        <v>60</v>
      </c>
      <c r="C118" t="s">
        <v>82</v>
      </c>
      <c r="D118">
        <v>120</v>
      </c>
      <c r="E118">
        <v>15611</v>
      </c>
      <c r="F118" t="s">
        <v>83</v>
      </c>
      <c r="G118" t="s">
        <v>84</v>
      </c>
      <c r="H118" t="s">
        <v>85</v>
      </c>
      <c r="I118" t="s">
        <v>86</v>
      </c>
      <c r="J118" t="s">
        <v>87</v>
      </c>
      <c r="K118" t="s">
        <v>132</v>
      </c>
      <c r="L118" t="s">
        <v>89</v>
      </c>
      <c r="M118" t="s">
        <v>90</v>
      </c>
      <c r="N118">
        <v>8</v>
      </c>
      <c r="O118">
        <v>5</v>
      </c>
      <c r="P118" t="s">
        <v>91</v>
      </c>
      <c r="Q118" t="s">
        <v>92</v>
      </c>
      <c r="R118" t="s">
        <v>93</v>
      </c>
      <c r="S118" t="s">
        <v>93</v>
      </c>
      <c r="T118" t="s">
        <v>94</v>
      </c>
      <c r="U118">
        <v>0</v>
      </c>
      <c r="V118" t="s">
        <v>114</v>
      </c>
      <c r="W118" t="s">
        <v>95</v>
      </c>
      <c r="X118" t="s">
        <v>133</v>
      </c>
      <c r="Y118" t="s">
        <v>114</v>
      </c>
      <c r="Z118" t="s">
        <v>95</v>
      </c>
      <c r="AA118" t="s">
        <v>134</v>
      </c>
      <c r="AB118" t="s">
        <v>99</v>
      </c>
      <c r="AC118">
        <v>0</v>
      </c>
      <c r="AD118" t="s">
        <v>99</v>
      </c>
      <c r="AE118">
        <v>1079</v>
      </c>
      <c r="AF118" t="s">
        <v>100</v>
      </c>
      <c r="AG118" t="s">
        <v>101</v>
      </c>
      <c r="AH118" t="s">
        <v>102</v>
      </c>
      <c r="AI118" t="s">
        <v>103</v>
      </c>
      <c r="AJ118">
        <v>1079</v>
      </c>
      <c r="AK118">
        <v>0</v>
      </c>
      <c r="AL118">
        <v>1919</v>
      </c>
      <c r="AM118">
        <f t="shared" si="4"/>
        <v>0</v>
      </c>
      <c r="AN118">
        <v>0</v>
      </c>
      <c r="AO118">
        <v>0</v>
      </c>
      <c r="AP118">
        <v>2</v>
      </c>
      <c r="AQ118">
        <v>1</v>
      </c>
      <c r="AR118">
        <v>3</v>
      </c>
      <c r="AS118">
        <v>1</v>
      </c>
      <c r="AT118" t="s">
        <v>114</v>
      </c>
      <c r="AU118">
        <v>8</v>
      </c>
      <c r="AV118" t="s">
        <v>104</v>
      </c>
      <c r="AW118">
        <v>1</v>
      </c>
      <c r="AX118" t="s">
        <v>114</v>
      </c>
      <c r="AY118" t="s">
        <v>106</v>
      </c>
      <c r="AZ118" t="s">
        <v>140</v>
      </c>
      <c r="BA118">
        <v>2</v>
      </c>
      <c r="BB118">
        <v>685</v>
      </c>
      <c r="BC118" t="s">
        <v>114</v>
      </c>
      <c r="BD118" t="s">
        <v>95</v>
      </c>
      <c r="BE118" t="s">
        <v>102</v>
      </c>
      <c r="BF118">
        <v>0</v>
      </c>
      <c r="BG118">
        <v>51</v>
      </c>
      <c r="BH118">
        <v>0</v>
      </c>
      <c r="BI118">
        <v>0</v>
      </c>
      <c r="BJ118">
        <v>0</v>
      </c>
      <c r="BK118" t="s">
        <v>107</v>
      </c>
      <c r="BL118">
        <v>0</v>
      </c>
      <c r="BM118">
        <v>2006</v>
      </c>
      <c r="BN118" t="s">
        <v>171</v>
      </c>
      <c r="BO118" t="s">
        <v>172</v>
      </c>
      <c r="BP118">
        <v>0</v>
      </c>
      <c r="BQ118">
        <v>0</v>
      </c>
      <c r="BR118">
        <v>1</v>
      </c>
      <c r="BS118">
        <v>4</v>
      </c>
      <c r="BT118" t="s">
        <v>110</v>
      </c>
      <c r="BU118">
        <v>0</v>
      </c>
      <c r="BV118">
        <v>0</v>
      </c>
      <c r="BW118">
        <v>1</v>
      </c>
      <c r="BX118">
        <v>0</v>
      </c>
      <c r="BY118">
        <v>0.77849860982391095</v>
      </c>
      <c r="BZ118">
        <v>0.56227201667535198</v>
      </c>
      <c r="CA118">
        <v>1</v>
      </c>
      <c r="CB118">
        <v>0.11111111111111099</v>
      </c>
      <c r="CC118">
        <f t="shared" si="5"/>
        <v>0.93088207033502013</v>
      </c>
      <c r="CD118">
        <f t="shared" si="6"/>
        <v>140.31812245040123</v>
      </c>
      <c r="CE118">
        <v>233230</v>
      </c>
      <c r="CF118" s="1">
        <v>249559.970585323</v>
      </c>
      <c r="CG118" s="1">
        <f>CE118-CF118</f>
        <v>-16329.970585322997</v>
      </c>
      <c r="CH118" s="1">
        <f>ABS(CG118)</f>
        <v>16329.970585322997</v>
      </c>
      <c r="CI118">
        <f>IF(CG118&gt;0,1,0)</f>
        <v>0</v>
      </c>
      <c r="CJ118">
        <v>117</v>
      </c>
      <c r="CK118" s="1">
        <f t="shared" si="7"/>
        <v>1</v>
      </c>
    </row>
    <row r="119" spans="1:89" x14ac:dyDescent="0.25">
      <c r="A119">
        <v>1298</v>
      </c>
      <c r="B119">
        <v>180</v>
      </c>
      <c r="C119" t="s">
        <v>117</v>
      </c>
      <c r="D119">
        <v>35</v>
      </c>
      <c r="E119">
        <v>3675</v>
      </c>
      <c r="F119" t="s">
        <v>83</v>
      </c>
      <c r="G119" t="s">
        <v>84</v>
      </c>
      <c r="H119" t="s">
        <v>85</v>
      </c>
      <c r="I119" t="s">
        <v>86</v>
      </c>
      <c r="J119" t="s">
        <v>87</v>
      </c>
      <c r="K119" t="s">
        <v>173</v>
      </c>
      <c r="L119" t="s">
        <v>89</v>
      </c>
      <c r="M119" t="s">
        <v>174</v>
      </c>
      <c r="N119">
        <v>6</v>
      </c>
      <c r="O119">
        <v>5</v>
      </c>
      <c r="P119" t="s">
        <v>91</v>
      </c>
      <c r="Q119" t="s">
        <v>92</v>
      </c>
      <c r="R119" t="s">
        <v>93</v>
      </c>
      <c r="S119" t="s">
        <v>93</v>
      </c>
      <c r="T119" t="s">
        <v>112</v>
      </c>
      <c r="U119">
        <v>82</v>
      </c>
      <c r="V119" t="s">
        <v>95</v>
      </c>
      <c r="W119" t="s">
        <v>95</v>
      </c>
      <c r="X119" t="s">
        <v>133</v>
      </c>
      <c r="Y119" t="s">
        <v>114</v>
      </c>
      <c r="Z119" t="s">
        <v>95</v>
      </c>
      <c r="AA119" t="s">
        <v>114</v>
      </c>
      <c r="AB119" t="s">
        <v>135</v>
      </c>
      <c r="AC119">
        <v>547</v>
      </c>
      <c r="AD119" t="s">
        <v>99</v>
      </c>
      <c r="AE119">
        <v>547</v>
      </c>
      <c r="AF119" t="s">
        <v>100</v>
      </c>
      <c r="AG119" t="s">
        <v>114</v>
      </c>
      <c r="AH119" t="s">
        <v>102</v>
      </c>
      <c r="AI119" t="s">
        <v>103</v>
      </c>
      <c r="AJ119">
        <v>1072</v>
      </c>
      <c r="AK119">
        <v>0</v>
      </c>
      <c r="AL119">
        <v>1072</v>
      </c>
      <c r="AM119">
        <f t="shared" si="4"/>
        <v>0</v>
      </c>
      <c r="AN119">
        <v>1</v>
      </c>
      <c r="AO119">
        <v>0</v>
      </c>
      <c r="AP119">
        <v>2</v>
      </c>
      <c r="AQ119">
        <v>0</v>
      </c>
      <c r="AR119">
        <v>2</v>
      </c>
      <c r="AS119">
        <v>1</v>
      </c>
      <c r="AT119" t="s">
        <v>95</v>
      </c>
      <c r="AU119">
        <v>5</v>
      </c>
      <c r="AV119" t="s">
        <v>104</v>
      </c>
      <c r="AW119">
        <v>0</v>
      </c>
      <c r="AX119" t="s">
        <v>121</v>
      </c>
      <c r="AY119" t="s">
        <v>175</v>
      </c>
      <c r="AZ119" t="s">
        <v>136</v>
      </c>
      <c r="BA119">
        <v>2</v>
      </c>
      <c r="BB119">
        <v>525</v>
      </c>
      <c r="BC119" t="s">
        <v>95</v>
      </c>
      <c r="BD119" t="s">
        <v>95</v>
      </c>
      <c r="BE119" t="s">
        <v>102</v>
      </c>
      <c r="BF119">
        <v>0</v>
      </c>
      <c r="BG119">
        <v>44</v>
      </c>
      <c r="BH119">
        <v>0</v>
      </c>
      <c r="BI119">
        <v>0</v>
      </c>
      <c r="BJ119">
        <v>0</v>
      </c>
      <c r="BK119" t="s">
        <v>107</v>
      </c>
      <c r="BL119">
        <v>0</v>
      </c>
      <c r="BM119">
        <v>2006</v>
      </c>
      <c r="BN119" t="s">
        <v>171</v>
      </c>
      <c r="BO119" t="s">
        <v>172</v>
      </c>
      <c r="BP119">
        <v>0</v>
      </c>
      <c r="BQ119">
        <v>0</v>
      </c>
      <c r="BR119">
        <v>1</v>
      </c>
      <c r="BS119">
        <v>4</v>
      </c>
      <c r="BT119" t="s">
        <v>129</v>
      </c>
      <c r="BU119">
        <v>1</v>
      </c>
      <c r="BV119">
        <v>0</v>
      </c>
      <c r="BW119">
        <v>1</v>
      </c>
      <c r="BX119">
        <v>2</v>
      </c>
      <c r="BY119">
        <v>0</v>
      </c>
      <c r="BZ119">
        <v>1</v>
      </c>
      <c r="CA119">
        <v>0</v>
      </c>
      <c r="CB119">
        <v>0</v>
      </c>
      <c r="CC119">
        <f t="shared" si="5"/>
        <v>0.70829931972789117</v>
      </c>
      <c r="CD119">
        <f t="shared" si="6"/>
        <v>114.40663558587232</v>
      </c>
      <c r="CE119">
        <v>140000</v>
      </c>
      <c r="CF119" s="1">
        <v>156232.41598142401</v>
      </c>
      <c r="CG119" s="1">
        <f>CE119-CF119</f>
        <v>-16232.415981424012</v>
      </c>
      <c r="CH119" s="1">
        <f>ABS(CG119)</f>
        <v>16232.415981424012</v>
      </c>
      <c r="CI119">
        <f>IF(CG119&gt;0,1,0)</f>
        <v>0</v>
      </c>
      <c r="CJ119">
        <v>118</v>
      </c>
      <c r="CK119" s="1">
        <f t="shared" si="7"/>
        <v>1</v>
      </c>
    </row>
    <row r="120" spans="1:89" x14ac:dyDescent="0.25">
      <c r="A120">
        <v>861</v>
      </c>
      <c r="B120">
        <v>50</v>
      </c>
      <c r="C120" t="s">
        <v>82</v>
      </c>
      <c r="D120">
        <v>55</v>
      </c>
      <c r="E120">
        <v>7642</v>
      </c>
      <c r="F120" t="s">
        <v>83</v>
      </c>
      <c r="G120" t="s">
        <v>84</v>
      </c>
      <c r="H120" t="s">
        <v>85</v>
      </c>
      <c r="I120" t="s">
        <v>148</v>
      </c>
      <c r="J120" t="s">
        <v>87</v>
      </c>
      <c r="K120" t="s">
        <v>225</v>
      </c>
      <c r="L120" t="s">
        <v>89</v>
      </c>
      <c r="M120" t="s">
        <v>90</v>
      </c>
      <c r="N120">
        <v>7</v>
      </c>
      <c r="O120">
        <v>8</v>
      </c>
      <c r="P120" t="s">
        <v>91</v>
      </c>
      <c r="Q120" t="s">
        <v>92</v>
      </c>
      <c r="R120" t="s">
        <v>149</v>
      </c>
      <c r="S120" t="s">
        <v>149</v>
      </c>
      <c r="T120" t="s">
        <v>94</v>
      </c>
      <c r="U120">
        <v>0</v>
      </c>
      <c r="V120" t="s">
        <v>114</v>
      </c>
      <c r="W120" t="s">
        <v>95</v>
      </c>
      <c r="X120" t="s">
        <v>153</v>
      </c>
      <c r="Y120" t="s">
        <v>95</v>
      </c>
      <c r="Z120" t="s">
        <v>95</v>
      </c>
      <c r="AA120" t="s">
        <v>97</v>
      </c>
      <c r="AB120" t="s">
        <v>99</v>
      </c>
      <c r="AC120">
        <v>0</v>
      </c>
      <c r="AD120" t="s">
        <v>99</v>
      </c>
      <c r="AE120">
        <v>912</v>
      </c>
      <c r="AF120" t="s">
        <v>100</v>
      </c>
      <c r="AG120" t="s">
        <v>114</v>
      </c>
      <c r="AH120" t="s">
        <v>102</v>
      </c>
      <c r="AI120" t="s">
        <v>103</v>
      </c>
      <c r="AJ120">
        <v>912</v>
      </c>
      <c r="AK120">
        <v>0</v>
      </c>
      <c r="AL120">
        <v>1426</v>
      </c>
      <c r="AM120">
        <f t="shared" si="4"/>
        <v>0</v>
      </c>
      <c r="AN120">
        <v>0</v>
      </c>
      <c r="AO120">
        <v>0</v>
      </c>
      <c r="AP120">
        <v>1</v>
      </c>
      <c r="AQ120">
        <v>1</v>
      </c>
      <c r="AR120">
        <v>3</v>
      </c>
      <c r="AS120">
        <v>1</v>
      </c>
      <c r="AT120" t="s">
        <v>114</v>
      </c>
      <c r="AU120">
        <v>7</v>
      </c>
      <c r="AV120" t="s">
        <v>104</v>
      </c>
      <c r="AW120">
        <v>1</v>
      </c>
      <c r="AX120" t="s">
        <v>114</v>
      </c>
      <c r="AY120" t="s">
        <v>122</v>
      </c>
      <c r="AZ120" t="s">
        <v>99</v>
      </c>
      <c r="BA120">
        <v>1</v>
      </c>
      <c r="BB120">
        <v>216</v>
      </c>
      <c r="BC120" t="s">
        <v>95</v>
      </c>
      <c r="BD120" t="s">
        <v>95</v>
      </c>
      <c r="BE120" t="s">
        <v>102</v>
      </c>
      <c r="BF120">
        <v>0</v>
      </c>
      <c r="BG120">
        <v>240</v>
      </c>
      <c r="BH120">
        <v>0</v>
      </c>
      <c r="BI120">
        <v>0</v>
      </c>
      <c r="BJ120">
        <v>0</v>
      </c>
      <c r="BK120" t="s">
        <v>115</v>
      </c>
      <c r="BL120">
        <v>0</v>
      </c>
      <c r="BM120">
        <v>2007</v>
      </c>
      <c r="BN120" t="s">
        <v>108</v>
      </c>
      <c r="BO120" t="s">
        <v>109</v>
      </c>
      <c r="BP120">
        <v>0</v>
      </c>
      <c r="BQ120">
        <v>0</v>
      </c>
      <c r="BR120">
        <v>1</v>
      </c>
      <c r="BS120">
        <v>4</v>
      </c>
      <c r="BT120" t="s">
        <v>129</v>
      </c>
      <c r="BU120">
        <v>89</v>
      </c>
      <c r="BV120">
        <v>9</v>
      </c>
      <c r="BW120">
        <v>1</v>
      </c>
      <c r="BX120">
        <v>0</v>
      </c>
      <c r="BY120">
        <v>0.56359649122806998</v>
      </c>
      <c r="BZ120">
        <v>0.63955119214586298</v>
      </c>
      <c r="CA120">
        <v>1</v>
      </c>
      <c r="CB120">
        <v>0</v>
      </c>
      <c r="CC120">
        <f t="shared" si="5"/>
        <v>0.88065951321643554</v>
      </c>
      <c r="CD120">
        <f t="shared" si="6"/>
        <v>129.25749026199534</v>
      </c>
      <c r="CE120">
        <v>189950</v>
      </c>
      <c r="CF120" s="1">
        <v>173878.18398576</v>
      </c>
      <c r="CG120" s="1">
        <f>CE120-CF120</f>
        <v>16071.816014240001</v>
      </c>
      <c r="CH120" s="1">
        <f>ABS(CG120)</f>
        <v>16071.816014240001</v>
      </c>
      <c r="CI120">
        <f>IF(CG120&gt;0,1,0)</f>
        <v>1</v>
      </c>
      <c r="CJ120">
        <v>119</v>
      </c>
      <c r="CK120" s="1">
        <f t="shared" si="7"/>
        <v>1</v>
      </c>
    </row>
    <row r="121" spans="1:89" x14ac:dyDescent="0.25">
      <c r="A121">
        <v>284</v>
      </c>
      <c r="B121">
        <v>20</v>
      </c>
      <c r="C121" t="s">
        <v>82</v>
      </c>
      <c r="D121">
        <v>74</v>
      </c>
      <c r="E121">
        <v>9612</v>
      </c>
      <c r="F121" t="s">
        <v>83</v>
      </c>
      <c r="G121" t="s">
        <v>84</v>
      </c>
      <c r="H121" t="s">
        <v>85</v>
      </c>
      <c r="I121" t="s">
        <v>86</v>
      </c>
      <c r="J121" t="s">
        <v>87</v>
      </c>
      <c r="K121" t="s">
        <v>192</v>
      </c>
      <c r="L121" t="s">
        <v>124</v>
      </c>
      <c r="M121" t="s">
        <v>90</v>
      </c>
      <c r="N121">
        <v>8</v>
      </c>
      <c r="O121">
        <v>5</v>
      </c>
      <c r="P121" t="s">
        <v>91</v>
      </c>
      <c r="Q121" t="s">
        <v>92</v>
      </c>
      <c r="R121" t="s">
        <v>93</v>
      </c>
      <c r="S121" t="s">
        <v>93</v>
      </c>
      <c r="T121" t="s">
        <v>180</v>
      </c>
      <c r="U121">
        <v>72</v>
      </c>
      <c r="V121" t="s">
        <v>114</v>
      </c>
      <c r="W121" t="s">
        <v>95</v>
      </c>
      <c r="X121" t="s">
        <v>133</v>
      </c>
      <c r="Y121" t="s">
        <v>114</v>
      </c>
      <c r="Z121" t="s">
        <v>95</v>
      </c>
      <c r="AA121" t="s">
        <v>97</v>
      </c>
      <c r="AB121" t="s">
        <v>99</v>
      </c>
      <c r="AC121">
        <v>0</v>
      </c>
      <c r="AD121" t="s">
        <v>99</v>
      </c>
      <c r="AE121">
        <v>1468</v>
      </c>
      <c r="AF121" t="s">
        <v>100</v>
      </c>
      <c r="AG121" t="s">
        <v>101</v>
      </c>
      <c r="AH121" t="s">
        <v>102</v>
      </c>
      <c r="AI121" t="s">
        <v>103</v>
      </c>
      <c r="AJ121">
        <v>1468</v>
      </c>
      <c r="AK121">
        <v>0</v>
      </c>
      <c r="AL121">
        <v>1468</v>
      </c>
      <c r="AM121">
        <f t="shared" si="4"/>
        <v>0</v>
      </c>
      <c r="AN121">
        <v>0</v>
      </c>
      <c r="AO121">
        <v>0</v>
      </c>
      <c r="AP121">
        <v>2</v>
      </c>
      <c r="AQ121">
        <v>0</v>
      </c>
      <c r="AR121">
        <v>3</v>
      </c>
      <c r="AS121">
        <v>1</v>
      </c>
      <c r="AT121" t="s">
        <v>114</v>
      </c>
      <c r="AU121">
        <v>6</v>
      </c>
      <c r="AV121" t="s">
        <v>104</v>
      </c>
      <c r="AW121">
        <v>1</v>
      </c>
      <c r="AX121" t="s">
        <v>114</v>
      </c>
      <c r="AY121" t="s">
        <v>106</v>
      </c>
      <c r="AZ121" t="s">
        <v>136</v>
      </c>
      <c r="BA121">
        <v>3</v>
      </c>
      <c r="BB121">
        <v>898</v>
      </c>
      <c r="BC121" t="s">
        <v>95</v>
      </c>
      <c r="BD121" t="s">
        <v>95</v>
      </c>
      <c r="BE121" t="s">
        <v>102</v>
      </c>
      <c r="BF121">
        <v>210</v>
      </c>
      <c r="BG121">
        <v>150</v>
      </c>
      <c r="BH121">
        <v>0</v>
      </c>
      <c r="BI121">
        <v>0</v>
      </c>
      <c r="BJ121">
        <v>0</v>
      </c>
      <c r="BK121" t="s">
        <v>107</v>
      </c>
      <c r="BL121">
        <v>0</v>
      </c>
      <c r="BM121">
        <v>2009</v>
      </c>
      <c r="BN121" t="s">
        <v>171</v>
      </c>
      <c r="BO121" t="s">
        <v>172</v>
      </c>
      <c r="BP121">
        <v>0</v>
      </c>
      <c r="BQ121">
        <v>0</v>
      </c>
      <c r="BR121">
        <v>1</v>
      </c>
      <c r="BS121">
        <v>4</v>
      </c>
      <c r="BT121" t="s">
        <v>116</v>
      </c>
      <c r="BU121">
        <v>1</v>
      </c>
      <c r="BV121">
        <v>0</v>
      </c>
      <c r="BW121">
        <v>1</v>
      </c>
      <c r="BX121">
        <v>0</v>
      </c>
      <c r="BY121">
        <v>0</v>
      </c>
      <c r="BZ121">
        <v>1</v>
      </c>
      <c r="CA121">
        <v>1</v>
      </c>
      <c r="CB121">
        <v>0.11111111111111099</v>
      </c>
      <c r="CC121">
        <f t="shared" si="5"/>
        <v>0.84727424053266753</v>
      </c>
      <c r="CD121">
        <f t="shared" si="6"/>
        <v>143.01532622193304</v>
      </c>
      <c r="CE121">
        <v>244600</v>
      </c>
      <c r="CF121" s="1">
        <v>228579.611686566</v>
      </c>
      <c r="CG121" s="1">
        <f>CE121-CF121</f>
        <v>16020.388313433999</v>
      </c>
      <c r="CH121" s="1">
        <f>ABS(CG121)</f>
        <v>16020.388313433999</v>
      </c>
      <c r="CI121">
        <f>IF(CG121&gt;0,1,0)</f>
        <v>1</v>
      </c>
      <c r="CJ121">
        <v>120</v>
      </c>
      <c r="CK121" s="1">
        <f t="shared" si="7"/>
        <v>1</v>
      </c>
    </row>
    <row r="122" spans="1:89" x14ac:dyDescent="0.25">
      <c r="A122">
        <v>1290</v>
      </c>
      <c r="B122">
        <v>60</v>
      </c>
      <c r="C122" t="s">
        <v>82</v>
      </c>
      <c r="D122">
        <v>86</v>
      </c>
      <c r="E122">
        <v>11065</v>
      </c>
      <c r="F122" t="s">
        <v>83</v>
      </c>
      <c r="G122" t="s">
        <v>111</v>
      </c>
      <c r="H122" t="s">
        <v>85</v>
      </c>
      <c r="I122" t="s">
        <v>86</v>
      </c>
      <c r="J122" t="s">
        <v>87</v>
      </c>
      <c r="K122" t="s">
        <v>184</v>
      </c>
      <c r="L122" t="s">
        <v>89</v>
      </c>
      <c r="M122" t="s">
        <v>90</v>
      </c>
      <c r="N122">
        <v>8</v>
      </c>
      <c r="O122">
        <v>5</v>
      </c>
      <c r="P122" t="s">
        <v>91</v>
      </c>
      <c r="Q122" t="s">
        <v>92</v>
      </c>
      <c r="R122" t="s">
        <v>93</v>
      </c>
      <c r="S122" t="s">
        <v>93</v>
      </c>
      <c r="T122" t="s">
        <v>180</v>
      </c>
      <c r="U122">
        <v>788</v>
      </c>
      <c r="V122" t="s">
        <v>114</v>
      </c>
      <c r="W122" t="s">
        <v>95</v>
      </c>
      <c r="X122" t="s">
        <v>133</v>
      </c>
      <c r="Y122" t="s">
        <v>114</v>
      </c>
      <c r="Z122" t="s">
        <v>95</v>
      </c>
      <c r="AA122" t="s">
        <v>142</v>
      </c>
      <c r="AB122" t="s">
        <v>99</v>
      </c>
      <c r="AC122">
        <v>0</v>
      </c>
      <c r="AD122" t="s">
        <v>99</v>
      </c>
      <c r="AE122">
        <v>1085</v>
      </c>
      <c r="AF122" t="s">
        <v>100</v>
      </c>
      <c r="AG122" t="s">
        <v>101</v>
      </c>
      <c r="AH122" t="s">
        <v>102</v>
      </c>
      <c r="AI122" t="s">
        <v>103</v>
      </c>
      <c r="AJ122">
        <v>1120</v>
      </c>
      <c r="AK122">
        <v>0</v>
      </c>
      <c r="AL122">
        <v>1970</v>
      </c>
      <c r="AM122">
        <f t="shared" si="4"/>
        <v>0</v>
      </c>
      <c r="AN122">
        <v>0</v>
      </c>
      <c r="AO122">
        <v>0</v>
      </c>
      <c r="AP122">
        <v>2</v>
      </c>
      <c r="AQ122">
        <v>1</v>
      </c>
      <c r="AR122">
        <v>3</v>
      </c>
      <c r="AS122">
        <v>1</v>
      </c>
      <c r="AT122" t="s">
        <v>101</v>
      </c>
      <c r="AU122">
        <v>8</v>
      </c>
      <c r="AV122" t="s">
        <v>104</v>
      </c>
      <c r="AW122">
        <v>1</v>
      </c>
      <c r="AX122" t="s">
        <v>114</v>
      </c>
      <c r="AY122" t="s">
        <v>182</v>
      </c>
      <c r="AZ122" t="s">
        <v>136</v>
      </c>
      <c r="BA122">
        <v>3</v>
      </c>
      <c r="BB122">
        <v>753</v>
      </c>
      <c r="BC122" t="s">
        <v>95</v>
      </c>
      <c r="BD122" t="s">
        <v>95</v>
      </c>
      <c r="BE122" t="s">
        <v>102</v>
      </c>
      <c r="BF122">
        <v>177</v>
      </c>
      <c r="BG122">
        <v>74</v>
      </c>
      <c r="BH122">
        <v>0</v>
      </c>
      <c r="BI122">
        <v>0</v>
      </c>
      <c r="BJ122">
        <v>0</v>
      </c>
      <c r="BK122" t="s">
        <v>107</v>
      </c>
      <c r="BL122">
        <v>0</v>
      </c>
      <c r="BM122">
        <v>2006</v>
      </c>
      <c r="BN122" t="s">
        <v>171</v>
      </c>
      <c r="BO122" t="s">
        <v>172</v>
      </c>
      <c r="BP122">
        <v>0</v>
      </c>
      <c r="BQ122">
        <v>0</v>
      </c>
      <c r="BR122">
        <v>1</v>
      </c>
      <c r="BS122">
        <v>4</v>
      </c>
      <c r="BT122" t="s">
        <v>116</v>
      </c>
      <c r="BU122">
        <v>0</v>
      </c>
      <c r="BV122">
        <v>0</v>
      </c>
      <c r="BW122">
        <v>1</v>
      </c>
      <c r="BX122">
        <v>0</v>
      </c>
      <c r="BY122">
        <v>0.75892857142857095</v>
      </c>
      <c r="BZ122">
        <v>0.56852791878172604</v>
      </c>
      <c r="CA122">
        <v>1</v>
      </c>
      <c r="CB122">
        <v>0.22222222222222199</v>
      </c>
      <c r="CC122">
        <f t="shared" si="5"/>
        <v>0.89877993673746048</v>
      </c>
      <c r="CD122">
        <f t="shared" si="6"/>
        <v>151.17588787864008</v>
      </c>
      <c r="CE122">
        <v>281000</v>
      </c>
      <c r="CF122" s="1">
        <v>296683.95955190202</v>
      </c>
      <c r="CG122" s="1">
        <f>CE122-CF122</f>
        <v>-15683.959551902022</v>
      </c>
      <c r="CH122" s="1">
        <f>ABS(CG122)</f>
        <v>15683.959551902022</v>
      </c>
      <c r="CI122">
        <f>IF(CG122&gt;0,1,0)</f>
        <v>0</v>
      </c>
      <c r="CJ122">
        <v>121</v>
      </c>
      <c r="CK122" s="1">
        <f t="shared" si="7"/>
        <v>1</v>
      </c>
    </row>
    <row r="123" spans="1:89" x14ac:dyDescent="0.25">
      <c r="A123">
        <v>555</v>
      </c>
      <c r="B123">
        <v>60</v>
      </c>
      <c r="C123" t="s">
        <v>82</v>
      </c>
      <c r="D123">
        <v>85</v>
      </c>
      <c r="E123">
        <v>10625</v>
      </c>
      <c r="F123" t="s">
        <v>83</v>
      </c>
      <c r="G123" t="s">
        <v>84</v>
      </c>
      <c r="H123" t="s">
        <v>85</v>
      </c>
      <c r="I123" t="s">
        <v>86</v>
      </c>
      <c r="J123" t="s">
        <v>87</v>
      </c>
      <c r="K123" t="s">
        <v>184</v>
      </c>
      <c r="L123" t="s">
        <v>89</v>
      </c>
      <c r="M123" t="s">
        <v>90</v>
      </c>
      <c r="N123">
        <v>7</v>
      </c>
      <c r="O123">
        <v>5</v>
      </c>
      <c r="P123" t="s">
        <v>91</v>
      </c>
      <c r="Q123" t="s">
        <v>92</v>
      </c>
      <c r="R123" t="s">
        <v>93</v>
      </c>
      <c r="S123" t="s">
        <v>93</v>
      </c>
      <c r="T123" t="s">
        <v>112</v>
      </c>
      <c r="U123">
        <v>292</v>
      </c>
      <c r="V123" t="s">
        <v>114</v>
      </c>
      <c r="W123" t="s">
        <v>95</v>
      </c>
      <c r="X123" t="s">
        <v>133</v>
      </c>
      <c r="Y123" t="s">
        <v>114</v>
      </c>
      <c r="Z123" t="s">
        <v>95</v>
      </c>
      <c r="AA123" t="s">
        <v>97</v>
      </c>
      <c r="AB123" t="s">
        <v>135</v>
      </c>
      <c r="AC123">
        <v>866</v>
      </c>
      <c r="AD123" t="s">
        <v>99</v>
      </c>
      <c r="AE123">
        <v>998</v>
      </c>
      <c r="AF123" t="s">
        <v>100</v>
      </c>
      <c r="AG123" t="s">
        <v>101</v>
      </c>
      <c r="AH123" t="s">
        <v>102</v>
      </c>
      <c r="AI123" t="s">
        <v>103</v>
      </c>
      <c r="AJ123">
        <v>1006</v>
      </c>
      <c r="AK123">
        <v>0</v>
      </c>
      <c r="AL123">
        <v>2046</v>
      </c>
      <c r="AM123">
        <f t="shared" si="4"/>
        <v>1</v>
      </c>
      <c r="AN123">
        <v>1</v>
      </c>
      <c r="AO123">
        <v>0</v>
      </c>
      <c r="AP123">
        <v>2</v>
      </c>
      <c r="AQ123">
        <v>1</v>
      </c>
      <c r="AR123">
        <v>3</v>
      </c>
      <c r="AS123">
        <v>1</v>
      </c>
      <c r="AT123" t="s">
        <v>114</v>
      </c>
      <c r="AU123">
        <v>8</v>
      </c>
      <c r="AV123" t="s">
        <v>104</v>
      </c>
      <c r="AW123">
        <v>1</v>
      </c>
      <c r="AX123" t="s">
        <v>114</v>
      </c>
      <c r="AY123" t="s">
        <v>182</v>
      </c>
      <c r="AZ123" t="s">
        <v>140</v>
      </c>
      <c r="BA123">
        <v>3</v>
      </c>
      <c r="BB123">
        <v>871</v>
      </c>
      <c r="BC123" t="s">
        <v>95</v>
      </c>
      <c r="BD123" t="s">
        <v>95</v>
      </c>
      <c r="BE123" t="s">
        <v>102</v>
      </c>
      <c r="BF123">
        <v>320</v>
      </c>
      <c r="BG123">
        <v>62</v>
      </c>
      <c r="BH123">
        <v>0</v>
      </c>
      <c r="BI123">
        <v>0</v>
      </c>
      <c r="BJ123">
        <v>0</v>
      </c>
      <c r="BK123" t="s">
        <v>107</v>
      </c>
      <c r="BL123">
        <v>0</v>
      </c>
      <c r="BM123">
        <v>2008</v>
      </c>
      <c r="BN123" t="s">
        <v>108</v>
      </c>
      <c r="BO123" t="s">
        <v>109</v>
      </c>
      <c r="BP123">
        <v>0</v>
      </c>
      <c r="BQ123">
        <v>0</v>
      </c>
      <c r="BR123">
        <v>1</v>
      </c>
      <c r="BS123">
        <v>4</v>
      </c>
      <c r="BT123" t="s">
        <v>110</v>
      </c>
      <c r="BU123">
        <v>5</v>
      </c>
      <c r="BV123">
        <v>4</v>
      </c>
      <c r="BW123">
        <v>1</v>
      </c>
      <c r="BX123">
        <v>2</v>
      </c>
      <c r="BY123">
        <v>1.0337972166998</v>
      </c>
      <c r="BZ123">
        <v>0.49169110459433002</v>
      </c>
      <c r="CA123">
        <v>0.132264529058116</v>
      </c>
      <c r="CB123">
        <v>0.11111111111111099</v>
      </c>
      <c r="CC123">
        <f t="shared" si="5"/>
        <v>0.90531764705882356</v>
      </c>
      <c r="CD123">
        <f t="shared" si="6"/>
        <v>151.81942282225361</v>
      </c>
      <c r="CE123">
        <v>284000</v>
      </c>
      <c r="CF123" s="1">
        <v>268708.25548903499</v>
      </c>
      <c r="CG123" s="1">
        <f>CE123-CF123</f>
        <v>15291.744510965014</v>
      </c>
      <c r="CH123" s="1">
        <f>ABS(CG123)</f>
        <v>15291.744510965014</v>
      </c>
      <c r="CI123">
        <f>IF(CG123&gt;0,1,0)</f>
        <v>1</v>
      </c>
      <c r="CJ123">
        <v>122</v>
      </c>
      <c r="CK123" s="1">
        <f t="shared" si="7"/>
        <v>1</v>
      </c>
    </row>
    <row r="124" spans="1:89" x14ac:dyDescent="0.25">
      <c r="A124">
        <v>265</v>
      </c>
      <c r="B124">
        <v>30</v>
      </c>
      <c r="C124" t="s">
        <v>117</v>
      </c>
      <c r="D124">
        <v>30</v>
      </c>
      <c r="E124">
        <v>5232</v>
      </c>
      <c r="F124" t="s">
        <v>118</v>
      </c>
      <c r="G124" t="s">
        <v>230</v>
      </c>
      <c r="H124" t="s">
        <v>208</v>
      </c>
      <c r="I124" t="s">
        <v>86</v>
      </c>
      <c r="J124" t="s">
        <v>87</v>
      </c>
      <c r="K124" t="s">
        <v>119</v>
      </c>
      <c r="L124" t="s">
        <v>151</v>
      </c>
      <c r="M124" t="s">
        <v>90</v>
      </c>
      <c r="N124">
        <v>5</v>
      </c>
      <c r="O124">
        <v>5</v>
      </c>
      <c r="P124" t="s">
        <v>91</v>
      </c>
      <c r="Q124" t="s">
        <v>92</v>
      </c>
      <c r="R124" t="s">
        <v>149</v>
      </c>
      <c r="S124" t="s">
        <v>149</v>
      </c>
      <c r="T124" t="s">
        <v>94</v>
      </c>
      <c r="U124">
        <v>0</v>
      </c>
      <c r="V124" t="s">
        <v>95</v>
      </c>
      <c r="W124" t="s">
        <v>95</v>
      </c>
      <c r="X124" t="s">
        <v>153</v>
      </c>
      <c r="Y124" t="s">
        <v>105</v>
      </c>
      <c r="Z124" t="s">
        <v>95</v>
      </c>
      <c r="AA124" t="s">
        <v>97</v>
      </c>
      <c r="AB124" t="s">
        <v>99</v>
      </c>
      <c r="AC124">
        <v>0</v>
      </c>
      <c r="AD124" t="s">
        <v>99</v>
      </c>
      <c r="AE124">
        <v>680</v>
      </c>
      <c r="AF124" t="s">
        <v>100</v>
      </c>
      <c r="AG124" t="s">
        <v>114</v>
      </c>
      <c r="AH124" t="s">
        <v>120</v>
      </c>
      <c r="AI124" t="s">
        <v>232</v>
      </c>
      <c r="AJ124">
        <v>764</v>
      </c>
      <c r="AK124">
        <v>0</v>
      </c>
      <c r="AL124">
        <v>764</v>
      </c>
      <c r="AM124">
        <f t="shared" si="4"/>
        <v>0</v>
      </c>
      <c r="AN124">
        <v>0</v>
      </c>
      <c r="AO124">
        <v>0</v>
      </c>
      <c r="AP124">
        <v>1</v>
      </c>
      <c r="AQ124">
        <v>0</v>
      </c>
      <c r="AR124">
        <v>2</v>
      </c>
      <c r="AS124">
        <v>1</v>
      </c>
      <c r="AT124" t="s">
        <v>95</v>
      </c>
      <c r="AU124">
        <v>4</v>
      </c>
      <c r="AV124" t="s">
        <v>104</v>
      </c>
      <c r="AW124">
        <v>0</v>
      </c>
      <c r="AX124" t="s">
        <v>121</v>
      </c>
      <c r="AY124" t="s">
        <v>122</v>
      </c>
      <c r="AZ124" t="s">
        <v>99</v>
      </c>
      <c r="BA124">
        <v>2</v>
      </c>
      <c r="BB124">
        <v>504</v>
      </c>
      <c r="BC124" t="s">
        <v>95</v>
      </c>
      <c r="BD124" t="s">
        <v>95</v>
      </c>
      <c r="BE124" t="s">
        <v>120</v>
      </c>
      <c r="BF124">
        <v>0</v>
      </c>
      <c r="BG124">
        <v>0</v>
      </c>
      <c r="BH124">
        <v>0</v>
      </c>
      <c r="BI124">
        <v>0</v>
      </c>
      <c r="BJ124">
        <v>0</v>
      </c>
      <c r="BK124" t="s">
        <v>107</v>
      </c>
      <c r="BL124">
        <v>0</v>
      </c>
      <c r="BM124">
        <v>2008</v>
      </c>
      <c r="BN124" t="s">
        <v>108</v>
      </c>
      <c r="BO124" t="s">
        <v>109</v>
      </c>
      <c r="BP124">
        <v>0</v>
      </c>
      <c r="BQ124">
        <v>0</v>
      </c>
      <c r="BR124">
        <v>1</v>
      </c>
      <c r="BS124">
        <v>4</v>
      </c>
      <c r="BT124" t="s">
        <v>129</v>
      </c>
      <c r="BU124">
        <v>83</v>
      </c>
      <c r="BV124">
        <v>4</v>
      </c>
      <c r="BW124">
        <v>1</v>
      </c>
      <c r="BX124">
        <v>0</v>
      </c>
      <c r="BY124">
        <v>0</v>
      </c>
      <c r="BZ124">
        <v>1</v>
      </c>
      <c r="CA124">
        <v>1</v>
      </c>
      <c r="CB124">
        <v>0</v>
      </c>
      <c r="CC124">
        <f t="shared" si="5"/>
        <v>0.85397553516819569</v>
      </c>
      <c r="CD124">
        <f t="shared" si="6"/>
        <v>88.171685734224994</v>
      </c>
      <c r="CE124">
        <v>73000</v>
      </c>
      <c r="CF124" s="1">
        <v>88261.100395831003</v>
      </c>
      <c r="CG124" s="1">
        <f>CE124-CF124</f>
        <v>-15261.100395831003</v>
      </c>
      <c r="CH124" s="1">
        <f>ABS(CG124)</f>
        <v>15261.100395831003</v>
      </c>
      <c r="CI124">
        <f>IF(CG124&gt;0,1,0)</f>
        <v>0</v>
      </c>
      <c r="CJ124">
        <v>123</v>
      </c>
      <c r="CK124" s="1">
        <f t="shared" si="7"/>
        <v>1</v>
      </c>
    </row>
    <row r="125" spans="1:89" x14ac:dyDescent="0.25">
      <c r="A125">
        <v>1448</v>
      </c>
      <c r="B125">
        <v>60</v>
      </c>
      <c r="C125" t="s">
        <v>82</v>
      </c>
      <c r="D125">
        <v>80</v>
      </c>
      <c r="E125">
        <v>10000</v>
      </c>
      <c r="F125" t="s">
        <v>83</v>
      </c>
      <c r="G125" t="s">
        <v>84</v>
      </c>
      <c r="H125" t="s">
        <v>85</v>
      </c>
      <c r="I125" t="s">
        <v>86</v>
      </c>
      <c r="J125" t="s">
        <v>87</v>
      </c>
      <c r="K125" t="s">
        <v>132</v>
      </c>
      <c r="L125" t="s">
        <v>89</v>
      </c>
      <c r="M125" t="s">
        <v>90</v>
      </c>
      <c r="N125">
        <v>8</v>
      </c>
      <c r="O125">
        <v>5</v>
      </c>
      <c r="P125" t="s">
        <v>91</v>
      </c>
      <c r="Q125" t="s">
        <v>92</v>
      </c>
      <c r="R125" t="s">
        <v>93</v>
      </c>
      <c r="S125" t="s">
        <v>93</v>
      </c>
      <c r="T125" t="s">
        <v>112</v>
      </c>
      <c r="U125">
        <v>438</v>
      </c>
      <c r="V125" t="s">
        <v>114</v>
      </c>
      <c r="W125" t="s">
        <v>95</v>
      </c>
      <c r="X125" t="s">
        <v>133</v>
      </c>
      <c r="Y125" t="s">
        <v>114</v>
      </c>
      <c r="Z125" t="s">
        <v>95</v>
      </c>
      <c r="AA125" t="s">
        <v>97</v>
      </c>
      <c r="AB125" t="s">
        <v>135</v>
      </c>
      <c r="AC125">
        <v>1079</v>
      </c>
      <c r="AD125" t="s">
        <v>99</v>
      </c>
      <c r="AE125">
        <v>1220</v>
      </c>
      <c r="AF125" t="s">
        <v>100</v>
      </c>
      <c r="AG125" t="s">
        <v>101</v>
      </c>
      <c r="AH125" t="s">
        <v>102</v>
      </c>
      <c r="AI125" t="s">
        <v>103</v>
      </c>
      <c r="AJ125">
        <v>1220</v>
      </c>
      <c r="AK125">
        <v>0</v>
      </c>
      <c r="AL125">
        <v>2090</v>
      </c>
      <c r="AM125">
        <f t="shared" si="4"/>
        <v>1</v>
      </c>
      <c r="AN125">
        <v>1</v>
      </c>
      <c r="AO125">
        <v>0</v>
      </c>
      <c r="AP125">
        <v>2</v>
      </c>
      <c r="AQ125">
        <v>1</v>
      </c>
      <c r="AR125">
        <v>3</v>
      </c>
      <c r="AS125">
        <v>1</v>
      </c>
      <c r="AT125" t="s">
        <v>114</v>
      </c>
      <c r="AU125">
        <v>8</v>
      </c>
      <c r="AV125" t="s">
        <v>104</v>
      </c>
      <c r="AW125">
        <v>1</v>
      </c>
      <c r="AX125" t="s">
        <v>95</v>
      </c>
      <c r="AY125" t="s">
        <v>106</v>
      </c>
      <c r="AZ125" t="s">
        <v>140</v>
      </c>
      <c r="BA125">
        <v>2</v>
      </c>
      <c r="BB125">
        <v>556</v>
      </c>
      <c r="BC125" t="s">
        <v>95</v>
      </c>
      <c r="BD125" t="s">
        <v>95</v>
      </c>
      <c r="BE125" t="s">
        <v>102</v>
      </c>
      <c r="BF125">
        <v>0</v>
      </c>
      <c r="BG125">
        <v>65</v>
      </c>
      <c r="BH125">
        <v>0</v>
      </c>
      <c r="BI125">
        <v>0</v>
      </c>
      <c r="BJ125">
        <v>0</v>
      </c>
      <c r="BK125" t="s">
        <v>107</v>
      </c>
      <c r="BL125">
        <v>0</v>
      </c>
      <c r="BM125">
        <v>2007</v>
      </c>
      <c r="BN125" t="s">
        <v>108</v>
      </c>
      <c r="BO125" t="s">
        <v>109</v>
      </c>
      <c r="BP125">
        <v>0</v>
      </c>
      <c r="BQ125">
        <v>0</v>
      </c>
      <c r="BR125">
        <v>1</v>
      </c>
      <c r="BS125">
        <v>4</v>
      </c>
      <c r="BT125" t="s">
        <v>116</v>
      </c>
      <c r="BU125">
        <v>12</v>
      </c>
      <c r="BV125">
        <v>11</v>
      </c>
      <c r="BW125">
        <v>1</v>
      </c>
      <c r="BX125">
        <v>2</v>
      </c>
      <c r="BY125">
        <v>0.713114754098361</v>
      </c>
      <c r="BZ125">
        <v>0.58373205741626799</v>
      </c>
      <c r="CA125">
        <v>0.11557377049180299</v>
      </c>
      <c r="CB125">
        <v>0.11111111111111099</v>
      </c>
      <c r="CC125">
        <f t="shared" si="5"/>
        <v>0.878</v>
      </c>
      <c r="CD125">
        <f t="shared" si="6"/>
        <v>141.93336415251105</v>
      </c>
      <c r="CE125">
        <v>240000</v>
      </c>
      <c r="CF125" s="1">
        <v>255009.15940760501</v>
      </c>
      <c r="CG125" s="1">
        <f>CE125-CF125</f>
        <v>-15009.15940760501</v>
      </c>
      <c r="CH125" s="1">
        <f>ABS(CG125)</f>
        <v>15009.15940760501</v>
      </c>
      <c r="CI125">
        <f>IF(CG125&gt;0,1,0)</f>
        <v>0</v>
      </c>
      <c r="CJ125">
        <v>124</v>
      </c>
      <c r="CK125" s="1">
        <f t="shared" si="7"/>
        <v>1</v>
      </c>
    </row>
    <row r="126" spans="1:89" x14ac:dyDescent="0.25">
      <c r="A126">
        <v>241</v>
      </c>
      <c r="B126">
        <v>20</v>
      </c>
      <c r="C126" t="s">
        <v>195</v>
      </c>
      <c r="D126">
        <v>75</v>
      </c>
      <c r="E126">
        <v>9000</v>
      </c>
      <c r="F126" t="s">
        <v>83</v>
      </c>
      <c r="G126" t="s">
        <v>84</v>
      </c>
      <c r="H126" t="s">
        <v>85</v>
      </c>
      <c r="I126" t="s">
        <v>86</v>
      </c>
      <c r="J126" t="s">
        <v>87</v>
      </c>
      <c r="K126" t="s">
        <v>192</v>
      </c>
      <c r="L126" t="s">
        <v>89</v>
      </c>
      <c r="M126" t="s">
        <v>90</v>
      </c>
      <c r="N126">
        <v>8</v>
      </c>
      <c r="O126">
        <v>5</v>
      </c>
      <c r="P126" t="s">
        <v>91</v>
      </c>
      <c r="Q126" t="s">
        <v>92</v>
      </c>
      <c r="R126" t="s">
        <v>93</v>
      </c>
      <c r="S126" t="s">
        <v>93</v>
      </c>
      <c r="T126" t="s">
        <v>180</v>
      </c>
      <c r="U126">
        <v>36</v>
      </c>
      <c r="V126" t="s">
        <v>114</v>
      </c>
      <c r="W126" t="s">
        <v>95</v>
      </c>
      <c r="X126" t="s">
        <v>133</v>
      </c>
      <c r="Y126" t="s">
        <v>114</v>
      </c>
      <c r="Z126" t="s">
        <v>95</v>
      </c>
      <c r="AA126" t="s">
        <v>134</v>
      </c>
      <c r="AB126" t="s">
        <v>135</v>
      </c>
      <c r="AC126">
        <v>1078</v>
      </c>
      <c r="AD126" t="s">
        <v>99</v>
      </c>
      <c r="AE126">
        <v>1566</v>
      </c>
      <c r="AF126" t="s">
        <v>100</v>
      </c>
      <c r="AG126" t="s">
        <v>101</v>
      </c>
      <c r="AH126" t="s">
        <v>102</v>
      </c>
      <c r="AI126" t="s">
        <v>103</v>
      </c>
      <c r="AJ126">
        <v>1566</v>
      </c>
      <c r="AK126">
        <v>0</v>
      </c>
      <c r="AL126">
        <v>1566</v>
      </c>
      <c r="AM126">
        <f t="shared" si="4"/>
        <v>0</v>
      </c>
      <c r="AN126">
        <v>1</v>
      </c>
      <c r="AO126">
        <v>0</v>
      </c>
      <c r="AP126">
        <v>2</v>
      </c>
      <c r="AQ126">
        <v>0</v>
      </c>
      <c r="AR126">
        <v>3</v>
      </c>
      <c r="AS126">
        <v>1</v>
      </c>
      <c r="AT126" t="s">
        <v>114</v>
      </c>
      <c r="AU126">
        <v>7</v>
      </c>
      <c r="AV126" t="s">
        <v>104</v>
      </c>
      <c r="AW126">
        <v>0</v>
      </c>
      <c r="AX126" t="s">
        <v>121</v>
      </c>
      <c r="AY126" t="s">
        <v>106</v>
      </c>
      <c r="AZ126" t="s">
        <v>140</v>
      </c>
      <c r="BA126">
        <v>2</v>
      </c>
      <c r="BB126">
        <v>750</v>
      </c>
      <c r="BC126" t="s">
        <v>95</v>
      </c>
      <c r="BD126" t="s">
        <v>95</v>
      </c>
      <c r="BE126" t="s">
        <v>102</v>
      </c>
      <c r="BF126">
        <v>144</v>
      </c>
      <c r="BG126">
        <v>168</v>
      </c>
      <c r="BH126">
        <v>0</v>
      </c>
      <c r="BI126">
        <v>0</v>
      </c>
      <c r="BJ126">
        <v>0</v>
      </c>
      <c r="BK126" t="s">
        <v>107</v>
      </c>
      <c r="BL126">
        <v>0</v>
      </c>
      <c r="BM126">
        <v>2010</v>
      </c>
      <c r="BN126" t="s">
        <v>108</v>
      </c>
      <c r="BO126" t="s">
        <v>109</v>
      </c>
      <c r="BP126">
        <v>0</v>
      </c>
      <c r="BQ126">
        <v>0</v>
      </c>
      <c r="BR126">
        <v>1</v>
      </c>
      <c r="BS126">
        <v>4</v>
      </c>
      <c r="BT126" t="s">
        <v>129</v>
      </c>
      <c r="BU126">
        <v>2</v>
      </c>
      <c r="BV126">
        <v>2</v>
      </c>
      <c r="BW126">
        <v>1</v>
      </c>
      <c r="BX126">
        <v>2</v>
      </c>
      <c r="BY126">
        <v>0</v>
      </c>
      <c r="BZ126">
        <v>1</v>
      </c>
      <c r="CA126">
        <v>0.31162196679438098</v>
      </c>
      <c r="CB126">
        <v>0.11111111111111099</v>
      </c>
      <c r="CC126">
        <f t="shared" si="5"/>
        <v>0.82599999999999996</v>
      </c>
      <c r="CD126">
        <f t="shared" si="6"/>
        <v>147.11322735567742</v>
      </c>
      <c r="CE126">
        <v>262500</v>
      </c>
      <c r="CF126" s="1">
        <v>247598.65991478201</v>
      </c>
      <c r="CG126" s="1">
        <f>CE126-CF126</f>
        <v>14901.340085217991</v>
      </c>
      <c r="CH126" s="1">
        <f>ABS(CG126)</f>
        <v>14901.340085217991</v>
      </c>
      <c r="CI126">
        <f>IF(CG126&gt;0,1,0)</f>
        <v>1</v>
      </c>
      <c r="CJ126">
        <v>125</v>
      </c>
      <c r="CK126" s="1">
        <f t="shared" si="7"/>
        <v>1</v>
      </c>
    </row>
    <row r="127" spans="1:89" x14ac:dyDescent="0.25">
      <c r="A127">
        <v>1326</v>
      </c>
      <c r="B127">
        <v>30</v>
      </c>
      <c r="C127" t="s">
        <v>117</v>
      </c>
      <c r="D127">
        <v>40</v>
      </c>
      <c r="E127">
        <v>3636</v>
      </c>
      <c r="F127" t="s">
        <v>83</v>
      </c>
      <c r="G127" t="s">
        <v>84</v>
      </c>
      <c r="H127" t="s">
        <v>85</v>
      </c>
      <c r="I127" t="s">
        <v>86</v>
      </c>
      <c r="J127" t="s">
        <v>87</v>
      </c>
      <c r="K127" t="s">
        <v>186</v>
      </c>
      <c r="L127" t="s">
        <v>89</v>
      </c>
      <c r="M127" t="s">
        <v>90</v>
      </c>
      <c r="N127">
        <v>4</v>
      </c>
      <c r="O127">
        <v>4</v>
      </c>
      <c r="P127" t="s">
        <v>91</v>
      </c>
      <c r="Q127" t="s">
        <v>92</v>
      </c>
      <c r="R127" t="s">
        <v>214</v>
      </c>
      <c r="S127" t="s">
        <v>214</v>
      </c>
      <c r="T127" t="s">
        <v>94</v>
      </c>
      <c r="U127">
        <v>0</v>
      </c>
      <c r="V127" t="s">
        <v>95</v>
      </c>
      <c r="W127" t="s">
        <v>95</v>
      </c>
      <c r="X127" t="s">
        <v>153</v>
      </c>
      <c r="Y127" t="s">
        <v>95</v>
      </c>
      <c r="Z127" t="s">
        <v>105</v>
      </c>
      <c r="AA127" t="s">
        <v>97</v>
      </c>
      <c r="AB127" t="s">
        <v>99</v>
      </c>
      <c r="AC127">
        <v>0</v>
      </c>
      <c r="AD127" t="s">
        <v>99</v>
      </c>
      <c r="AE127">
        <v>796</v>
      </c>
      <c r="AF127" t="s">
        <v>100</v>
      </c>
      <c r="AG127" t="s">
        <v>105</v>
      </c>
      <c r="AH127" t="s">
        <v>120</v>
      </c>
      <c r="AI127" t="s">
        <v>103</v>
      </c>
      <c r="AJ127">
        <v>796</v>
      </c>
      <c r="AK127">
        <v>0</v>
      </c>
      <c r="AL127">
        <v>796</v>
      </c>
      <c r="AM127">
        <f t="shared" si="4"/>
        <v>0</v>
      </c>
      <c r="AN127">
        <v>0</v>
      </c>
      <c r="AO127">
        <v>0</v>
      </c>
      <c r="AP127">
        <v>1</v>
      </c>
      <c r="AQ127">
        <v>0</v>
      </c>
      <c r="AR127">
        <v>2</v>
      </c>
      <c r="AS127">
        <v>1</v>
      </c>
      <c r="AT127" t="s">
        <v>95</v>
      </c>
      <c r="AU127">
        <v>5</v>
      </c>
      <c r="AV127" t="s">
        <v>104</v>
      </c>
      <c r="AW127">
        <v>0</v>
      </c>
      <c r="AX127" t="s">
        <v>121</v>
      </c>
      <c r="AY127" t="s">
        <v>168</v>
      </c>
      <c r="AZ127" t="s">
        <v>168</v>
      </c>
      <c r="BA127">
        <v>0</v>
      </c>
      <c r="BB127">
        <v>0</v>
      </c>
      <c r="BC127" t="s">
        <v>168</v>
      </c>
      <c r="BD127" t="s">
        <v>168</v>
      </c>
      <c r="BE127" t="s">
        <v>120</v>
      </c>
      <c r="BF127">
        <v>0</v>
      </c>
      <c r="BG127">
        <v>0</v>
      </c>
      <c r="BH127">
        <v>100</v>
      </c>
      <c r="BI127">
        <v>0</v>
      </c>
      <c r="BJ127">
        <v>0</v>
      </c>
      <c r="BK127" t="s">
        <v>145</v>
      </c>
      <c r="BL127">
        <v>0</v>
      </c>
      <c r="BM127">
        <v>2008</v>
      </c>
      <c r="BN127" t="s">
        <v>108</v>
      </c>
      <c r="BO127" t="s">
        <v>109</v>
      </c>
      <c r="BP127">
        <v>0</v>
      </c>
      <c r="BQ127">
        <v>0</v>
      </c>
      <c r="BR127">
        <v>1</v>
      </c>
      <c r="BS127">
        <v>1</v>
      </c>
      <c r="BT127" t="s">
        <v>177</v>
      </c>
      <c r="BU127">
        <v>86</v>
      </c>
      <c r="BV127">
        <v>58</v>
      </c>
      <c r="BW127">
        <v>1</v>
      </c>
      <c r="BX127">
        <v>0</v>
      </c>
      <c r="BY127">
        <v>0</v>
      </c>
      <c r="BZ127">
        <v>1</v>
      </c>
      <c r="CA127">
        <v>1</v>
      </c>
      <c r="CB127">
        <v>0</v>
      </c>
      <c r="CC127">
        <f t="shared" si="5"/>
        <v>0.78107810781078113</v>
      </c>
      <c r="CD127">
        <f t="shared" si="6"/>
        <v>78.730874576233376</v>
      </c>
      <c r="CE127">
        <v>55000</v>
      </c>
      <c r="CF127" s="1">
        <v>69848.167513800799</v>
      </c>
      <c r="CG127" s="1">
        <f>CE127-CF127</f>
        <v>-14848.167513800799</v>
      </c>
      <c r="CH127" s="1">
        <f>ABS(CG127)</f>
        <v>14848.167513800799</v>
      </c>
      <c r="CI127">
        <f>IF(CG127&gt;0,1,0)</f>
        <v>0</v>
      </c>
      <c r="CJ127">
        <v>126</v>
      </c>
      <c r="CK127" s="1">
        <f t="shared" si="7"/>
        <v>1</v>
      </c>
    </row>
    <row r="128" spans="1:89" x14ac:dyDescent="0.25">
      <c r="A128">
        <v>890</v>
      </c>
      <c r="B128">
        <v>20</v>
      </c>
      <c r="C128" t="s">
        <v>82</v>
      </c>
      <c r="D128">
        <v>128</v>
      </c>
      <c r="E128">
        <v>12160</v>
      </c>
      <c r="F128" t="s">
        <v>83</v>
      </c>
      <c r="G128" t="s">
        <v>84</v>
      </c>
      <c r="H128" t="s">
        <v>85</v>
      </c>
      <c r="I128" t="s">
        <v>86</v>
      </c>
      <c r="J128" t="s">
        <v>87</v>
      </c>
      <c r="K128" t="s">
        <v>88</v>
      </c>
      <c r="L128" t="s">
        <v>124</v>
      </c>
      <c r="M128" t="s">
        <v>90</v>
      </c>
      <c r="N128">
        <v>6</v>
      </c>
      <c r="O128">
        <v>4</v>
      </c>
      <c r="P128" t="s">
        <v>125</v>
      </c>
      <c r="Q128" t="s">
        <v>92</v>
      </c>
      <c r="R128" t="s">
        <v>149</v>
      </c>
      <c r="S128" t="s">
        <v>149</v>
      </c>
      <c r="T128" t="s">
        <v>112</v>
      </c>
      <c r="U128">
        <v>90</v>
      </c>
      <c r="V128" t="s">
        <v>95</v>
      </c>
      <c r="W128" t="s">
        <v>95</v>
      </c>
      <c r="X128" t="s">
        <v>96</v>
      </c>
      <c r="Y128" t="s">
        <v>95</v>
      </c>
      <c r="Z128" t="s">
        <v>95</v>
      </c>
      <c r="AA128" t="s">
        <v>97</v>
      </c>
      <c r="AB128" t="s">
        <v>98</v>
      </c>
      <c r="AC128">
        <v>1024</v>
      </c>
      <c r="AD128" t="s">
        <v>99</v>
      </c>
      <c r="AE128">
        <v>1505</v>
      </c>
      <c r="AF128" t="s">
        <v>100</v>
      </c>
      <c r="AG128" t="s">
        <v>101</v>
      </c>
      <c r="AH128" t="s">
        <v>102</v>
      </c>
      <c r="AI128" t="s">
        <v>103</v>
      </c>
      <c r="AJ128">
        <v>1505</v>
      </c>
      <c r="AK128">
        <v>0</v>
      </c>
      <c r="AL128">
        <v>1505</v>
      </c>
      <c r="AM128">
        <f t="shared" si="4"/>
        <v>0</v>
      </c>
      <c r="AN128">
        <v>1</v>
      </c>
      <c r="AO128">
        <v>0</v>
      </c>
      <c r="AP128">
        <v>1</v>
      </c>
      <c r="AQ128">
        <v>0</v>
      </c>
      <c r="AR128">
        <v>2</v>
      </c>
      <c r="AS128">
        <v>1</v>
      </c>
      <c r="AT128" t="s">
        <v>95</v>
      </c>
      <c r="AU128">
        <v>6</v>
      </c>
      <c r="AV128" t="s">
        <v>104</v>
      </c>
      <c r="AW128">
        <v>1</v>
      </c>
      <c r="AX128" t="s">
        <v>95</v>
      </c>
      <c r="AY128" t="s">
        <v>106</v>
      </c>
      <c r="AZ128" t="s">
        <v>140</v>
      </c>
      <c r="BA128">
        <v>2</v>
      </c>
      <c r="BB128">
        <v>505</v>
      </c>
      <c r="BC128" t="s">
        <v>95</v>
      </c>
      <c r="BD128" t="s">
        <v>95</v>
      </c>
      <c r="BE128" t="s">
        <v>102</v>
      </c>
      <c r="BF128">
        <v>0</v>
      </c>
      <c r="BG128">
        <v>0</v>
      </c>
      <c r="BH128">
        <v>0</v>
      </c>
      <c r="BI128">
        <v>162</v>
      </c>
      <c r="BJ128">
        <v>0</v>
      </c>
      <c r="BK128" t="s">
        <v>107</v>
      </c>
      <c r="BL128">
        <v>0</v>
      </c>
      <c r="BM128">
        <v>2009</v>
      </c>
      <c r="BN128" t="s">
        <v>108</v>
      </c>
      <c r="BO128" t="s">
        <v>109</v>
      </c>
      <c r="BP128">
        <v>0</v>
      </c>
      <c r="BQ128">
        <v>0</v>
      </c>
      <c r="BR128">
        <v>1</v>
      </c>
      <c r="BS128">
        <v>2</v>
      </c>
      <c r="BT128" t="s">
        <v>177</v>
      </c>
      <c r="BU128">
        <v>56</v>
      </c>
      <c r="BV128">
        <v>56</v>
      </c>
      <c r="BW128">
        <v>1</v>
      </c>
      <c r="BX128">
        <v>2</v>
      </c>
      <c r="BY128">
        <v>0</v>
      </c>
      <c r="BZ128">
        <v>1</v>
      </c>
      <c r="CA128">
        <v>0.319601328903655</v>
      </c>
      <c r="CB128">
        <v>0.11111111111111099</v>
      </c>
      <c r="CC128">
        <f t="shared" si="5"/>
        <v>0.87623355263157898</v>
      </c>
      <c r="CD128">
        <f t="shared" si="6"/>
        <v>117.4509346262146</v>
      </c>
      <c r="CE128">
        <v>149500</v>
      </c>
      <c r="CF128" s="1">
        <v>164151.429925217</v>
      </c>
      <c r="CG128" s="1">
        <f>CE128-CF128</f>
        <v>-14651.429925217002</v>
      </c>
      <c r="CH128" s="1">
        <f>ABS(CG128)</f>
        <v>14651.429925217002</v>
      </c>
      <c r="CI128">
        <f>IF(CG128&gt;0,1,0)</f>
        <v>0</v>
      </c>
      <c r="CJ128">
        <v>127</v>
      </c>
      <c r="CK128" s="1">
        <f t="shared" si="7"/>
        <v>1</v>
      </c>
    </row>
    <row r="129" spans="1:89" x14ac:dyDescent="0.25">
      <c r="A129">
        <v>149</v>
      </c>
      <c r="B129">
        <v>20</v>
      </c>
      <c r="C129" t="s">
        <v>82</v>
      </c>
      <c r="D129">
        <v>63</v>
      </c>
      <c r="E129">
        <v>7500</v>
      </c>
      <c r="F129" t="s">
        <v>83</v>
      </c>
      <c r="G129" t="s">
        <v>84</v>
      </c>
      <c r="H129" t="s">
        <v>85</v>
      </c>
      <c r="I129" t="s">
        <v>86</v>
      </c>
      <c r="J129" t="s">
        <v>87</v>
      </c>
      <c r="K129" t="s">
        <v>167</v>
      </c>
      <c r="L129" t="s">
        <v>89</v>
      </c>
      <c r="M129" t="s">
        <v>90</v>
      </c>
      <c r="N129">
        <v>7</v>
      </c>
      <c r="O129">
        <v>5</v>
      </c>
      <c r="P129" t="s">
        <v>91</v>
      </c>
      <c r="Q129" t="s">
        <v>92</v>
      </c>
      <c r="R129" t="s">
        <v>93</v>
      </c>
      <c r="S129" t="s">
        <v>93</v>
      </c>
      <c r="T129" t="s">
        <v>112</v>
      </c>
      <c r="U129">
        <v>120</v>
      </c>
      <c r="V129" t="s">
        <v>95</v>
      </c>
      <c r="W129" t="s">
        <v>95</v>
      </c>
      <c r="X129" t="s">
        <v>133</v>
      </c>
      <c r="Y129" t="s">
        <v>114</v>
      </c>
      <c r="Z129" t="s">
        <v>95</v>
      </c>
      <c r="AA129" t="s">
        <v>97</v>
      </c>
      <c r="AB129" t="s">
        <v>135</v>
      </c>
      <c r="AC129">
        <v>680</v>
      </c>
      <c r="AD129" t="s">
        <v>99</v>
      </c>
      <c r="AE129">
        <v>1080</v>
      </c>
      <c r="AF129" t="s">
        <v>100</v>
      </c>
      <c r="AG129" t="s">
        <v>101</v>
      </c>
      <c r="AH129" t="s">
        <v>102</v>
      </c>
      <c r="AI129" t="s">
        <v>103</v>
      </c>
      <c r="AJ129">
        <v>1080</v>
      </c>
      <c r="AK129">
        <v>0</v>
      </c>
      <c r="AL129">
        <v>1080</v>
      </c>
      <c r="AM129">
        <f t="shared" si="4"/>
        <v>0</v>
      </c>
      <c r="AN129">
        <v>1</v>
      </c>
      <c r="AO129">
        <v>0</v>
      </c>
      <c r="AP129">
        <v>1</v>
      </c>
      <c r="AQ129">
        <v>0</v>
      </c>
      <c r="AR129">
        <v>3</v>
      </c>
      <c r="AS129">
        <v>1</v>
      </c>
      <c r="AT129" t="s">
        <v>114</v>
      </c>
      <c r="AU129">
        <v>6</v>
      </c>
      <c r="AV129" t="s">
        <v>104</v>
      </c>
      <c r="AW129">
        <v>0</v>
      </c>
      <c r="AX129" t="s">
        <v>121</v>
      </c>
      <c r="AY129" t="s">
        <v>168</v>
      </c>
      <c r="AZ129" t="s">
        <v>168</v>
      </c>
      <c r="BA129">
        <v>0</v>
      </c>
      <c r="BB129">
        <v>0</v>
      </c>
      <c r="BC129" t="s">
        <v>168</v>
      </c>
      <c r="BD129" t="s">
        <v>168</v>
      </c>
      <c r="BE129" t="s">
        <v>102</v>
      </c>
      <c r="BF129">
        <v>0</v>
      </c>
      <c r="BG129">
        <v>0</v>
      </c>
      <c r="BH129">
        <v>0</v>
      </c>
      <c r="BI129">
        <v>0</v>
      </c>
      <c r="BJ129">
        <v>0</v>
      </c>
      <c r="BK129" t="s">
        <v>107</v>
      </c>
      <c r="BL129">
        <v>0</v>
      </c>
      <c r="BM129">
        <v>2008</v>
      </c>
      <c r="BN129" t="s">
        <v>108</v>
      </c>
      <c r="BO129" t="s">
        <v>109</v>
      </c>
      <c r="BP129">
        <v>0</v>
      </c>
      <c r="BQ129">
        <v>0</v>
      </c>
      <c r="BR129">
        <v>1</v>
      </c>
      <c r="BS129">
        <v>4</v>
      </c>
      <c r="BT129" t="s">
        <v>129</v>
      </c>
      <c r="BU129">
        <v>4</v>
      </c>
      <c r="BV129">
        <v>3</v>
      </c>
      <c r="BW129">
        <v>1</v>
      </c>
      <c r="BX129">
        <v>2</v>
      </c>
      <c r="BY129">
        <v>0</v>
      </c>
      <c r="BZ129">
        <v>1</v>
      </c>
      <c r="CA129">
        <v>0.37037037037037002</v>
      </c>
      <c r="CB129">
        <v>0.11111111111111099</v>
      </c>
      <c r="CC129">
        <f t="shared" si="5"/>
        <v>0.85599999999999998</v>
      </c>
      <c r="CD129">
        <f t="shared" si="6"/>
        <v>114.73281389480779</v>
      </c>
      <c r="CE129">
        <v>141000</v>
      </c>
      <c r="CF129" s="1">
        <v>155641.013716649</v>
      </c>
      <c r="CG129" s="1">
        <f>CE129-CF129</f>
        <v>-14641.013716649002</v>
      </c>
      <c r="CH129" s="1">
        <f>ABS(CG129)</f>
        <v>14641.013716649002</v>
      </c>
      <c r="CI129">
        <f>IF(CG129&gt;0,1,0)</f>
        <v>0</v>
      </c>
      <c r="CJ129">
        <v>128</v>
      </c>
      <c r="CK129" s="1">
        <f t="shared" si="7"/>
        <v>1</v>
      </c>
    </row>
    <row r="130" spans="1:89" x14ac:dyDescent="0.25">
      <c r="A130">
        <v>475</v>
      </c>
      <c r="B130">
        <v>120</v>
      </c>
      <c r="C130" t="s">
        <v>82</v>
      </c>
      <c r="D130">
        <v>41</v>
      </c>
      <c r="E130">
        <v>5330</v>
      </c>
      <c r="F130" t="s">
        <v>83</v>
      </c>
      <c r="G130" t="s">
        <v>84</v>
      </c>
      <c r="H130" t="s">
        <v>85</v>
      </c>
      <c r="I130" t="s">
        <v>86</v>
      </c>
      <c r="J130" t="s">
        <v>87</v>
      </c>
      <c r="K130" t="s">
        <v>207</v>
      </c>
      <c r="L130" t="s">
        <v>89</v>
      </c>
      <c r="M130" t="s">
        <v>174</v>
      </c>
      <c r="N130">
        <v>8</v>
      </c>
      <c r="O130">
        <v>5</v>
      </c>
      <c r="P130" t="s">
        <v>91</v>
      </c>
      <c r="Q130" t="s">
        <v>92</v>
      </c>
      <c r="R130" t="s">
        <v>190</v>
      </c>
      <c r="S130" t="s">
        <v>191</v>
      </c>
      <c r="T130" t="s">
        <v>94</v>
      </c>
      <c r="U130">
        <v>0</v>
      </c>
      <c r="V130" t="s">
        <v>114</v>
      </c>
      <c r="W130" t="s">
        <v>95</v>
      </c>
      <c r="X130" t="s">
        <v>133</v>
      </c>
      <c r="Y130" t="s">
        <v>114</v>
      </c>
      <c r="Z130" t="s">
        <v>95</v>
      </c>
      <c r="AA130" t="s">
        <v>134</v>
      </c>
      <c r="AB130" t="s">
        <v>135</v>
      </c>
      <c r="AC130">
        <v>1196</v>
      </c>
      <c r="AD130" t="s">
        <v>99</v>
      </c>
      <c r="AE130">
        <v>1494</v>
      </c>
      <c r="AF130" t="s">
        <v>100</v>
      </c>
      <c r="AG130" t="s">
        <v>101</v>
      </c>
      <c r="AH130" t="s">
        <v>102</v>
      </c>
      <c r="AI130" t="s">
        <v>103</v>
      </c>
      <c r="AJ130">
        <v>1652</v>
      </c>
      <c r="AK130">
        <v>0</v>
      </c>
      <c r="AL130">
        <v>1652</v>
      </c>
      <c r="AM130">
        <f t="shared" si="4"/>
        <v>0</v>
      </c>
      <c r="AN130">
        <v>1</v>
      </c>
      <c r="AO130">
        <v>0</v>
      </c>
      <c r="AP130">
        <v>2</v>
      </c>
      <c r="AQ130">
        <v>0</v>
      </c>
      <c r="AR130">
        <v>2</v>
      </c>
      <c r="AS130">
        <v>1</v>
      </c>
      <c r="AT130" t="s">
        <v>101</v>
      </c>
      <c r="AU130">
        <v>6</v>
      </c>
      <c r="AV130" t="s">
        <v>104</v>
      </c>
      <c r="AW130">
        <v>0</v>
      </c>
      <c r="AX130" t="s">
        <v>121</v>
      </c>
      <c r="AY130" t="s">
        <v>106</v>
      </c>
      <c r="AZ130" t="s">
        <v>140</v>
      </c>
      <c r="BA130">
        <v>2</v>
      </c>
      <c r="BB130">
        <v>499</v>
      </c>
      <c r="BC130" t="s">
        <v>95</v>
      </c>
      <c r="BD130" t="s">
        <v>95</v>
      </c>
      <c r="BE130" t="s">
        <v>102</v>
      </c>
      <c r="BF130">
        <v>96</v>
      </c>
      <c r="BG130">
        <v>48</v>
      </c>
      <c r="BH130">
        <v>0</v>
      </c>
      <c r="BI130">
        <v>0</v>
      </c>
      <c r="BJ130">
        <v>0</v>
      </c>
      <c r="BK130" t="s">
        <v>107</v>
      </c>
      <c r="BL130">
        <v>0</v>
      </c>
      <c r="BM130">
        <v>2007</v>
      </c>
      <c r="BN130" t="s">
        <v>108</v>
      </c>
      <c r="BO130" t="s">
        <v>109</v>
      </c>
      <c r="BP130">
        <v>0</v>
      </c>
      <c r="BQ130">
        <v>0</v>
      </c>
      <c r="BR130">
        <v>1</v>
      </c>
      <c r="BS130">
        <v>4</v>
      </c>
      <c r="BT130" t="s">
        <v>110</v>
      </c>
      <c r="BU130">
        <v>7</v>
      </c>
      <c r="BV130">
        <v>7</v>
      </c>
      <c r="BW130">
        <v>2</v>
      </c>
      <c r="BX130">
        <v>2</v>
      </c>
      <c r="BY130">
        <v>0</v>
      </c>
      <c r="BZ130">
        <v>1</v>
      </c>
      <c r="CA130">
        <v>0.19946452476573001</v>
      </c>
      <c r="CB130">
        <v>0.22222222222222199</v>
      </c>
      <c r="CC130">
        <f t="shared" si="5"/>
        <v>0.69005628517823636</v>
      </c>
      <c r="CD130">
        <f t="shared" si="6"/>
        <v>144.50054616668243</v>
      </c>
      <c r="CE130">
        <v>251000</v>
      </c>
      <c r="CF130" s="1">
        <v>265596.91346045799</v>
      </c>
      <c r="CG130" s="1">
        <f>CE130-CF130</f>
        <v>-14596.913460457989</v>
      </c>
      <c r="CH130" s="1">
        <f>ABS(CG130)</f>
        <v>14596.913460457989</v>
      </c>
      <c r="CI130">
        <f>IF(CG130&gt;0,1,0)</f>
        <v>0</v>
      </c>
      <c r="CJ130">
        <v>129</v>
      </c>
      <c r="CK130" s="1">
        <f t="shared" si="7"/>
        <v>1</v>
      </c>
    </row>
    <row r="131" spans="1:89" x14ac:dyDescent="0.25">
      <c r="A131">
        <v>1217</v>
      </c>
      <c r="B131">
        <v>90</v>
      </c>
      <c r="C131" t="s">
        <v>117</v>
      </c>
      <c r="D131">
        <v>68</v>
      </c>
      <c r="E131">
        <v>8930</v>
      </c>
      <c r="F131" t="s">
        <v>83</v>
      </c>
      <c r="G131" t="s">
        <v>84</v>
      </c>
      <c r="H131" t="s">
        <v>85</v>
      </c>
      <c r="I131" t="s">
        <v>86</v>
      </c>
      <c r="J131" t="s">
        <v>87</v>
      </c>
      <c r="K131" t="s">
        <v>198</v>
      </c>
      <c r="L131" t="s">
        <v>170</v>
      </c>
      <c r="M131" t="s">
        <v>179</v>
      </c>
      <c r="N131">
        <v>6</v>
      </c>
      <c r="O131">
        <v>5</v>
      </c>
      <c r="P131" t="s">
        <v>91</v>
      </c>
      <c r="Q131" t="s">
        <v>92</v>
      </c>
      <c r="R131" t="s">
        <v>93</v>
      </c>
      <c r="S131" t="s">
        <v>93</v>
      </c>
      <c r="T131" t="s">
        <v>94</v>
      </c>
      <c r="U131">
        <v>0</v>
      </c>
      <c r="V131" t="s">
        <v>95</v>
      </c>
      <c r="W131" t="s">
        <v>95</v>
      </c>
      <c r="X131" t="s">
        <v>200</v>
      </c>
      <c r="Y131" t="s">
        <v>201</v>
      </c>
      <c r="Z131" t="s">
        <v>201</v>
      </c>
      <c r="AA131" t="s">
        <v>201</v>
      </c>
      <c r="AB131" t="s">
        <v>201</v>
      </c>
      <c r="AC131">
        <v>0</v>
      </c>
      <c r="AD131" t="s">
        <v>201</v>
      </c>
      <c r="AE131">
        <v>0</v>
      </c>
      <c r="AF131" t="s">
        <v>100</v>
      </c>
      <c r="AG131" t="s">
        <v>95</v>
      </c>
      <c r="AH131" t="s">
        <v>102</v>
      </c>
      <c r="AI131" t="s">
        <v>103</v>
      </c>
      <c r="AJ131">
        <v>1318</v>
      </c>
      <c r="AK131">
        <v>0</v>
      </c>
      <c r="AL131">
        <v>1902</v>
      </c>
      <c r="AM131">
        <f t="shared" ref="AM131:AM194" si="8">IF(AL131&gt;2000,1,0)</f>
        <v>0</v>
      </c>
      <c r="AN131">
        <v>0</v>
      </c>
      <c r="AO131">
        <v>0</v>
      </c>
      <c r="AP131">
        <v>2</v>
      </c>
      <c r="AQ131">
        <v>0</v>
      </c>
      <c r="AR131">
        <v>4</v>
      </c>
      <c r="AS131">
        <v>2</v>
      </c>
      <c r="AT131" t="s">
        <v>95</v>
      </c>
      <c r="AU131">
        <v>8</v>
      </c>
      <c r="AV131" t="s">
        <v>104</v>
      </c>
      <c r="AW131">
        <v>0</v>
      </c>
      <c r="AX131" t="s">
        <v>121</v>
      </c>
      <c r="AY131" t="s">
        <v>106</v>
      </c>
      <c r="AZ131" t="s">
        <v>99</v>
      </c>
      <c r="BA131">
        <v>2</v>
      </c>
      <c r="BB131">
        <v>539</v>
      </c>
      <c r="BC131" t="s">
        <v>95</v>
      </c>
      <c r="BD131" t="s">
        <v>95</v>
      </c>
      <c r="BE131" t="s">
        <v>102</v>
      </c>
      <c r="BF131">
        <v>0</v>
      </c>
      <c r="BG131">
        <v>0</v>
      </c>
      <c r="BH131">
        <v>0</v>
      </c>
      <c r="BI131">
        <v>0</v>
      </c>
      <c r="BJ131">
        <v>0</v>
      </c>
      <c r="BK131" t="s">
        <v>107</v>
      </c>
      <c r="BL131">
        <v>0</v>
      </c>
      <c r="BM131">
        <v>2010</v>
      </c>
      <c r="BN131" t="s">
        <v>108</v>
      </c>
      <c r="BO131" t="s">
        <v>109</v>
      </c>
      <c r="BP131">
        <v>0</v>
      </c>
      <c r="BQ131">
        <v>0</v>
      </c>
      <c r="BR131">
        <v>1</v>
      </c>
      <c r="BS131">
        <v>3</v>
      </c>
      <c r="BT131" t="s">
        <v>129</v>
      </c>
      <c r="BU131">
        <v>32</v>
      </c>
      <c r="BV131">
        <v>32</v>
      </c>
      <c r="BW131">
        <v>1</v>
      </c>
      <c r="BX131">
        <v>-1</v>
      </c>
      <c r="BY131">
        <v>0.44309559939302001</v>
      </c>
      <c r="BZ131">
        <v>0.69295478443743397</v>
      </c>
      <c r="CA131">
        <v>-1</v>
      </c>
      <c r="CB131">
        <v>0</v>
      </c>
      <c r="CC131">
        <f t="shared" ref="CC131:CC194" si="9">(E131-AJ131)/E131</f>
        <v>0.85240761478163496</v>
      </c>
      <c r="CD131">
        <f t="shared" ref="CD131:CD194" si="10">(CE131)^0.4</f>
        <v>104.63746485485613</v>
      </c>
      <c r="CE131">
        <v>112000</v>
      </c>
      <c r="CF131" s="1">
        <v>126595.283234114</v>
      </c>
      <c r="CG131" s="1">
        <f>CE131-CF131</f>
        <v>-14595.283234114002</v>
      </c>
      <c r="CH131" s="1">
        <f>ABS(CG131)</f>
        <v>14595.283234114002</v>
      </c>
      <c r="CI131">
        <f>IF(CG131&gt;0,1,0)</f>
        <v>0</v>
      </c>
      <c r="CJ131">
        <v>130</v>
      </c>
      <c r="CK131" s="1">
        <f t="shared" ref="CK131:CK194" si="11">ROUND(CJ131/100,0)</f>
        <v>1</v>
      </c>
    </row>
    <row r="132" spans="1:89" x14ac:dyDescent="0.25">
      <c r="A132">
        <v>1225</v>
      </c>
      <c r="B132">
        <v>60</v>
      </c>
      <c r="C132" t="s">
        <v>82</v>
      </c>
      <c r="D132">
        <v>60</v>
      </c>
      <c r="E132">
        <v>15384</v>
      </c>
      <c r="F132" t="s">
        <v>83</v>
      </c>
      <c r="G132" t="s">
        <v>111</v>
      </c>
      <c r="H132" t="s">
        <v>85</v>
      </c>
      <c r="I132" t="s">
        <v>86</v>
      </c>
      <c r="J132" t="s">
        <v>87</v>
      </c>
      <c r="K132" t="s">
        <v>169</v>
      </c>
      <c r="L132" t="s">
        <v>188</v>
      </c>
      <c r="M132" t="s">
        <v>90</v>
      </c>
      <c r="N132">
        <v>7</v>
      </c>
      <c r="O132">
        <v>5</v>
      </c>
      <c r="P132" t="s">
        <v>91</v>
      </c>
      <c r="Q132" t="s">
        <v>92</v>
      </c>
      <c r="R132" t="s">
        <v>93</v>
      </c>
      <c r="S132" t="s">
        <v>93</v>
      </c>
      <c r="T132" t="s">
        <v>94</v>
      </c>
      <c r="U132">
        <v>0</v>
      </c>
      <c r="V132" t="s">
        <v>114</v>
      </c>
      <c r="W132" t="s">
        <v>95</v>
      </c>
      <c r="X132" t="s">
        <v>133</v>
      </c>
      <c r="Y132" t="s">
        <v>114</v>
      </c>
      <c r="Z132" t="s">
        <v>95</v>
      </c>
      <c r="AA132" t="s">
        <v>134</v>
      </c>
      <c r="AB132" t="s">
        <v>135</v>
      </c>
      <c r="AC132">
        <v>724</v>
      </c>
      <c r="AD132" t="s">
        <v>99</v>
      </c>
      <c r="AE132">
        <v>788</v>
      </c>
      <c r="AF132" t="s">
        <v>100</v>
      </c>
      <c r="AG132" t="s">
        <v>101</v>
      </c>
      <c r="AH132" t="s">
        <v>102</v>
      </c>
      <c r="AI132" t="s">
        <v>103</v>
      </c>
      <c r="AJ132">
        <v>788</v>
      </c>
      <c r="AK132">
        <v>0</v>
      </c>
      <c r="AL132">
        <v>1490</v>
      </c>
      <c r="AM132">
        <f t="shared" si="8"/>
        <v>0</v>
      </c>
      <c r="AN132">
        <v>1</v>
      </c>
      <c r="AO132">
        <v>0</v>
      </c>
      <c r="AP132">
        <v>2</v>
      </c>
      <c r="AQ132">
        <v>1</v>
      </c>
      <c r="AR132">
        <v>3</v>
      </c>
      <c r="AS132">
        <v>1</v>
      </c>
      <c r="AT132" t="s">
        <v>114</v>
      </c>
      <c r="AU132">
        <v>8</v>
      </c>
      <c r="AV132" t="s">
        <v>104</v>
      </c>
      <c r="AW132">
        <v>1</v>
      </c>
      <c r="AX132" t="s">
        <v>114</v>
      </c>
      <c r="AY132" t="s">
        <v>106</v>
      </c>
      <c r="AZ132" t="s">
        <v>136</v>
      </c>
      <c r="BA132">
        <v>2</v>
      </c>
      <c r="BB132">
        <v>388</v>
      </c>
      <c r="BC132" t="s">
        <v>95</v>
      </c>
      <c r="BD132" t="s">
        <v>95</v>
      </c>
      <c r="BE132" t="s">
        <v>102</v>
      </c>
      <c r="BF132">
        <v>100</v>
      </c>
      <c r="BG132">
        <v>75</v>
      </c>
      <c r="BH132">
        <v>0</v>
      </c>
      <c r="BI132">
        <v>0</v>
      </c>
      <c r="BJ132">
        <v>0</v>
      </c>
      <c r="BK132" t="s">
        <v>107</v>
      </c>
      <c r="BL132">
        <v>0</v>
      </c>
      <c r="BM132">
        <v>2008</v>
      </c>
      <c r="BN132" t="s">
        <v>108</v>
      </c>
      <c r="BO132" t="s">
        <v>109</v>
      </c>
      <c r="BP132">
        <v>0</v>
      </c>
      <c r="BQ132">
        <v>0</v>
      </c>
      <c r="BR132">
        <v>1</v>
      </c>
      <c r="BS132">
        <v>4</v>
      </c>
      <c r="BT132" t="s">
        <v>177</v>
      </c>
      <c r="BU132">
        <v>4</v>
      </c>
      <c r="BV132">
        <v>3</v>
      </c>
      <c r="BW132">
        <v>1</v>
      </c>
      <c r="BX132">
        <v>2</v>
      </c>
      <c r="BY132">
        <v>0.89086294416243605</v>
      </c>
      <c r="BZ132">
        <v>0.52885906040268504</v>
      </c>
      <c r="CA132">
        <v>8.1218274111675107E-2</v>
      </c>
      <c r="CB132">
        <v>0.11111111111111099</v>
      </c>
      <c r="CC132">
        <f t="shared" si="9"/>
        <v>0.94877795111804475</v>
      </c>
      <c r="CD132">
        <f t="shared" si="10"/>
        <v>127.62246515677394</v>
      </c>
      <c r="CE132">
        <v>184000</v>
      </c>
      <c r="CF132" s="1">
        <v>198337.15502429599</v>
      </c>
      <c r="CG132" s="1">
        <f>CE132-CF132</f>
        <v>-14337.155024295993</v>
      </c>
      <c r="CH132" s="1">
        <f>ABS(CG132)</f>
        <v>14337.155024295993</v>
      </c>
      <c r="CI132">
        <f>IF(CG132&gt;0,1,0)</f>
        <v>0</v>
      </c>
      <c r="CJ132">
        <v>131</v>
      </c>
      <c r="CK132" s="1">
        <f t="shared" si="11"/>
        <v>1</v>
      </c>
    </row>
    <row r="133" spans="1:89" x14ac:dyDescent="0.25">
      <c r="A133">
        <v>1338</v>
      </c>
      <c r="B133">
        <v>30</v>
      </c>
      <c r="C133" t="s">
        <v>117</v>
      </c>
      <c r="D133">
        <v>153</v>
      </c>
      <c r="E133">
        <v>4118</v>
      </c>
      <c r="F133" t="s">
        <v>118</v>
      </c>
      <c r="G133" t="s">
        <v>111</v>
      </c>
      <c r="H133" t="s">
        <v>208</v>
      </c>
      <c r="I133" t="s">
        <v>148</v>
      </c>
      <c r="J133" t="s">
        <v>143</v>
      </c>
      <c r="K133" t="s">
        <v>119</v>
      </c>
      <c r="L133" t="s">
        <v>124</v>
      </c>
      <c r="M133" t="s">
        <v>90</v>
      </c>
      <c r="N133">
        <v>4</v>
      </c>
      <c r="O133">
        <v>4</v>
      </c>
      <c r="P133" t="s">
        <v>91</v>
      </c>
      <c r="Q133" t="s">
        <v>92</v>
      </c>
      <c r="R133" t="s">
        <v>149</v>
      </c>
      <c r="S133" t="s">
        <v>149</v>
      </c>
      <c r="T133" t="s">
        <v>94</v>
      </c>
      <c r="U133">
        <v>0</v>
      </c>
      <c r="V133" t="s">
        <v>95</v>
      </c>
      <c r="W133" t="s">
        <v>95</v>
      </c>
      <c r="X133" t="s">
        <v>96</v>
      </c>
      <c r="Y133" t="s">
        <v>95</v>
      </c>
      <c r="Z133" t="s">
        <v>95</v>
      </c>
      <c r="AA133" t="s">
        <v>97</v>
      </c>
      <c r="AB133" t="s">
        <v>99</v>
      </c>
      <c r="AC133">
        <v>0</v>
      </c>
      <c r="AD133" t="s">
        <v>99</v>
      </c>
      <c r="AE133">
        <v>693</v>
      </c>
      <c r="AF133" t="s">
        <v>220</v>
      </c>
      <c r="AG133" t="s">
        <v>105</v>
      </c>
      <c r="AH133" t="s">
        <v>120</v>
      </c>
      <c r="AI133" t="s">
        <v>113</v>
      </c>
      <c r="AJ133">
        <v>693</v>
      </c>
      <c r="AK133">
        <v>0</v>
      </c>
      <c r="AL133">
        <v>693</v>
      </c>
      <c r="AM133">
        <f t="shared" si="8"/>
        <v>0</v>
      </c>
      <c r="AN133">
        <v>0</v>
      </c>
      <c r="AO133">
        <v>0</v>
      </c>
      <c r="AP133">
        <v>1</v>
      </c>
      <c r="AQ133">
        <v>0</v>
      </c>
      <c r="AR133">
        <v>2</v>
      </c>
      <c r="AS133">
        <v>1</v>
      </c>
      <c r="AT133" t="s">
        <v>105</v>
      </c>
      <c r="AU133">
        <v>4</v>
      </c>
      <c r="AV133" t="s">
        <v>104</v>
      </c>
      <c r="AW133">
        <v>0</v>
      </c>
      <c r="AX133" t="s">
        <v>121</v>
      </c>
      <c r="AY133" t="s">
        <v>168</v>
      </c>
      <c r="AZ133" t="s">
        <v>168</v>
      </c>
      <c r="BA133">
        <v>0</v>
      </c>
      <c r="BB133">
        <v>0</v>
      </c>
      <c r="BC133" t="s">
        <v>168</v>
      </c>
      <c r="BD133" t="s">
        <v>168</v>
      </c>
      <c r="BE133" t="s">
        <v>120</v>
      </c>
      <c r="BF133">
        <v>0</v>
      </c>
      <c r="BG133">
        <v>20</v>
      </c>
      <c r="BH133">
        <v>0</v>
      </c>
      <c r="BI133">
        <v>0</v>
      </c>
      <c r="BJ133">
        <v>0</v>
      </c>
      <c r="BK133" t="s">
        <v>107</v>
      </c>
      <c r="BL133">
        <v>0</v>
      </c>
      <c r="BM133">
        <v>2006</v>
      </c>
      <c r="BN133" t="s">
        <v>108</v>
      </c>
      <c r="BO133" t="s">
        <v>109</v>
      </c>
      <c r="BP133">
        <v>0</v>
      </c>
      <c r="BQ133">
        <v>0</v>
      </c>
      <c r="BR133">
        <v>1</v>
      </c>
      <c r="BS133">
        <v>1</v>
      </c>
      <c r="BT133" t="s">
        <v>177</v>
      </c>
      <c r="BU133">
        <v>65</v>
      </c>
      <c r="BV133">
        <v>56</v>
      </c>
      <c r="BW133">
        <v>1</v>
      </c>
      <c r="BX133">
        <v>0</v>
      </c>
      <c r="BY133">
        <v>0</v>
      </c>
      <c r="BZ133">
        <v>1</v>
      </c>
      <c r="CA133">
        <v>1</v>
      </c>
      <c r="CB133">
        <v>0</v>
      </c>
      <c r="CC133">
        <f t="shared" si="9"/>
        <v>0.83171442447790189</v>
      </c>
      <c r="CD133">
        <f t="shared" si="10"/>
        <v>77.279396409051941</v>
      </c>
      <c r="CE133">
        <v>52500</v>
      </c>
      <c r="CF133" s="1">
        <v>66788.737750965505</v>
      </c>
      <c r="CG133" s="1">
        <f>CE133-CF133</f>
        <v>-14288.737750965505</v>
      </c>
      <c r="CH133" s="1">
        <f>ABS(CG133)</f>
        <v>14288.737750965505</v>
      </c>
      <c r="CI133">
        <f>IF(CG133&gt;0,1,0)</f>
        <v>0</v>
      </c>
      <c r="CJ133">
        <v>132</v>
      </c>
      <c r="CK133" s="1">
        <f t="shared" si="11"/>
        <v>1</v>
      </c>
    </row>
    <row r="134" spans="1:89" x14ac:dyDescent="0.25">
      <c r="A134">
        <v>1350</v>
      </c>
      <c r="B134">
        <v>70</v>
      </c>
      <c r="C134" t="s">
        <v>117</v>
      </c>
      <c r="D134">
        <v>50</v>
      </c>
      <c r="E134">
        <v>5250</v>
      </c>
      <c r="F134" t="s">
        <v>206</v>
      </c>
      <c r="G134" t="s">
        <v>84</v>
      </c>
      <c r="H134" t="s">
        <v>85</v>
      </c>
      <c r="I134" t="s">
        <v>86</v>
      </c>
      <c r="J134" t="s">
        <v>87</v>
      </c>
      <c r="K134" t="s">
        <v>119</v>
      </c>
      <c r="L134" t="s">
        <v>89</v>
      </c>
      <c r="M134" t="s">
        <v>90</v>
      </c>
      <c r="N134">
        <v>8</v>
      </c>
      <c r="O134">
        <v>5</v>
      </c>
      <c r="P134" t="s">
        <v>91</v>
      </c>
      <c r="Q134" t="s">
        <v>92</v>
      </c>
      <c r="R134" t="s">
        <v>144</v>
      </c>
      <c r="S134" t="s">
        <v>144</v>
      </c>
      <c r="T134" t="s">
        <v>94</v>
      </c>
      <c r="U134">
        <v>0</v>
      </c>
      <c r="V134" t="s">
        <v>95</v>
      </c>
      <c r="W134" t="s">
        <v>114</v>
      </c>
      <c r="X134" t="s">
        <v>153</v>
      </c>
      <c r="Y134" t="s">
        <v>95</v>
      </c>
      <c r="Z134" t="s">
        <v>105</v>
      </c>
      <c r="AA134" t="s">
        <v>97</v>
      </c>
      <c r="AB134" t="s">
        <v>154</v>
      </c>
      <c r="AC134">
        <v>259</v>
      </c>
      <c r="AD134" t="s">
        <v>99</v>
      </c>
      <c r="AE134">
        <v>684</v>
      </c>
      <c r="AF134" t="s">
        <v>237</v>
      </c>
      <c r="AG134" t="s">
        <v>105</v>
      </c>
      <c r="AH134" t="s">
        <v>120</v>
      </c>
      <c r="AI134" t="s">
        <v>103</v>
      </c>
      <c r="AJ134">
        <v>938</v>
      </c>
      <c r="AK134">
        <v>205</v>
      </c>
      <c r="AL134">
        <v>2358</v>
      </c>
      <c r="AM134">
        <f t="shared" si="8"/>
        <v>1</v>
      </c>
      <c r="AN134">
        <v>0</v>
      </c>
      <c r="AO134">
        <v>0</v>
      </c>
      <c r="AP134">
        <v>2</v>
      </c>
      <c r="AQ134">
        <v>0</v>
      </c>
      <c r="AR134">
        <v>4</v>
      </c>
      <c r="AS134">
        <v>1</v>
      </c>
      <c r="AT134" t="s">
        <v>95</v>
      </c>
      <c r="AU134">
        <v>8</v>
      </c>
      <c r="AV134" t="s">
        <v>104</v>
      </c>
      <c r="AW134">
        <v>0</v>
      </c>
      <c r="AX134" t="s">
        <v>121</v>
      </c>
      <c r="AY134" t="s">
        <v>168</v>
      </c>
      <c r="AZ134" t="s">
        <v>168</v>
      </c>
      <c r="BA134">
        <v>0</v>
      </c>
      <c r="BB134">
        <v>0</v>
      </c>
      <c r="BC134" t="s">
        <v>168</v>
      </c>
      <c r="BD134" t="s">
        <v>168</v>
      </c>
      <c r="BE134" t="s">
        <v>102</v>
      </c>
      <c r="BF134">
        <v>0</v>
      </c>
      <c r="BG134">
        <v>54</v>
      </c>
      <c r="BH134">
        <v>20</v>
      </c>
      <c r="BI134">
        <v>0</v>
      </c>
      <c r="BJ134">
        <v>0</v>
      </c>
      <c r="BK134" t="s">
        <v>107</v>
      </c>
      <c r="BL134">
        <v>0</v>
      </c>
      <c r="BM134">
        <v>2008</v>
      </c>
      <c r="BN134" t="s">
        <v>108</v>
      </c>
      <c r="BO134" t="s">
        <v>109</v>
      </c>
      <c r="BP134">
        <v>0</v>
      </c>
      <c r="BQ134">
        <v>0</v>
      </c>
      <c r="BR134">
        <v>1</v>
      </c>
      <c r="BS134">
        <v>3</v>
      </c>
      <c r="BT134" t="s">
        <v>116</v>
      </c>
      <c r="BU134">
        <v>136</v>
      </c>
      <c r="BV134">
        <v>21</v>
      </c>
      <c r="BW134">
        <v>1</v>
      </c>
      <c r="BX134">
        <v>2</v>
      </c>
      <c r="BY134">
        <v>1.2953091684435001</v>
      </c>
      <c r="BZ134">
        <v>0.39779474130619202</v>
      </c>
      <c r="CA134">
        <v>0.62134502923976598</v>
      </c>
      <c r="CB134">
        <v>0</v>
      </c>
      <c r="CC134">
        <f t="shared" si="9"/>
        <v>0.82133333333333336</v>
      </c>
      <c r="CD134">
        <f t="shared" si="10"/>
        <v>108.27892421539754</v>
      </c>
      <c r="CE134">
        <v>122000</v>
      </c>
      <c r="CF134" s="1">
        <v>136235.15717501901</v>
      </c>
      <c r="CG134" s="1">
        <f>CE134-CF134</f>
        <v>-14235.157175019005</v>
      </c>
      <c r="CH134" s="1">
        <f>ABS(CG134)</f>
        <v>14235.157175019005</v>
      </c>
      <c r="CI134">
        <f>IF(CG134&gt;0,1,0)</f>
        <v>0</v>
      </c>
      <c r="CJ134">
        <v>133</v>
      </c>
      <c r="CK134" s="1">
        <f t="shared" si="11"/>
        <v>1</v>
      </c>
    </row>
    <row r="135" spans="1:89" x14ac:dyDescent="0.25">
      <c r="A135">
        <v>668</v>
      </c>
      <c r="B135">
        <v>20</v>
      </c>
      <c r="C135" t="s">
        <v>82</v>
      </c>
      <c r="D135">
        <v>65</v>
      </c>
      <c r="E135">
        <v>8125</v>
      </c>
      <c r="F135" t="s">
        <v>83</v>
      </c>
      <c r="G135" t="s">
        <v>84</v>
      </c>
      <c r="H135" t="s">
        <v>85</v>
      </c>
      <c r="I135" t="s">
        <v>86</v>
      </c>
      <c r="J135" t="s">
        <v>87</v>
      </c>
      <c r="K135" t="s">
        <v>167</v>
      </c>
      <c r="L135" t="s">
        <v>89</v>
      </c>
      <c r="M135" t="s">
        <v>90</v>
      </c>
      <c r="N135">
        <v>6</v>
      </c>
      <c r="O135">
        <v>5</v>
      </c>
      <c r="P135" t="s">
        <v>91</v>
      </c>
      <c r="Q135" t="s">
        <v>92</v>
      </c>
      <c r="R135" t="s">
        <v>126</v>
      </c>
      <c r="S135" t="s">
        <v>126</v>
      </c>
      <c r="T135" t="s">
        <v>112</v>
      </c>
      <c r="U135">
        <v>258</v>
      </c>
      <c r="V135" t="s">
        <v>95</v>
      </c>
      <c r="W135" t="s">
        <v>95</v>
      </c>
      <c r="X135" t="s">
        <v>133</v>
      </c>
      <c r="Y135" t="s">
        <v>114</v>
      </c>
      <c r="Z135" t="s">
        <v>95</v>
      </c>
      <c r="AA135" t="s">
        <v>97</v>
      </c>
      <c r="AB135" t="s">
        <v>135</v>
      </c>
      <c r="AC135">
        <v>1138</v>
      </c>
      <c r="AD135" t="s">
        <v>99</v>
      </c>
      <c r="AE135">
        <v>1408</v>
      </c>
      <c r="AF135" t="s">
        <v>100</v>
      </c>
      <c r="AG135" t="s">
        <v>101</v>
      </c>
      <c r="AH135" t="s">
        <v>102</v>
      </c>
      <c r="AI135" t="s">
        <v>103</v>
      </c>
      <c r="AJ135">
        <v>1679</v>
      </c>
      <c r="AK135">
        <v>0</v>
      </c>
      <c r="AL135">
        <v>1679</v>
      </c>
      <c r="AM135">
        <f t="shared" si="8"/>
        <v>0</v>
      </c>
      <c r="AN135">
        <v>1</v>
      </c>
      <c r="AO135">
        <v>0</v>
      </c>
      <c r="AP135">
        <v>2</v>
      </c>
      <c r="AQ135">
        <v>0</v>
      </c>
      <c r="AR135">
        <v>3</v>
      </c>
      <c r="AS135">
        <v>1</v>
      </c>
      <c r="AT135" t="s">
        <v>114</v>
      </c>
      <c r="AU135">
        <v>7</v>
      </c>
      <c r="AV135" t="s">
        <v>104</v>
      </c>
      <c r="AW135">
        <v>1</v>
      </c>
      <c r="AX135" t="s">
        <v>105</v>
      </c>
      <c r="AY135" t="s">
        <v>106</v>
      </c>
      <c r="AZ135" t="s">
        <v>140</v>
      </c>
      <c r="BA135">
        <v>2</v>
      </c>
      <c r="BB135">
        <v>575</v>
      </c>
      <c r="BC135" t="s">
        <v>95</v>
      </c>
      <c r="BD135" t="s">
        <v>95</v>
      </c>
      <c r="BE135" t="s">
        <v>102</v>
      </c>
      <c r="BF135">
        <v>224</v>
      </c>
      <c r="BG135">
        <v>42</v>
      </c>
      <c r="BH135">
        <v>0</v>
      </c>
      <c r="BI135">
        <v>0</v>
      </c>
      <c r="BJ135">
        <v>0</v>
      </c>
      <c r="BK135" t="s">
        <v>107</v>
      </c>
      <c r="BL135">
        <v>0</v>
      </c>
      <c r="BM135">
        <v>2008</v>
      </c>
      <c r="BN135" t="s">
        <v>108</v>
      </c>
      <c r="BO135" t="s">
        <v>109</v>
      </c>
      <c r="BP135">
        <v>0</v>
      </c>
      <c r="BQ135">
        <v>0</v>
      </c>
      <c r="BR135">
        <v>1</v>
      </c>
      <c r="BS135">
        <v>4</v>
      </c>
      <c r="BT135" t="s">
        <v>116</v>
      </c>
      <c r="BU135">
        <v>14</v>
      </c>
      <c r="BV135">
        <v>10</v>
      </c>
      <c r="BW135">
        <v>1</v>
      </c>
      <c r="BX135">
        <v>2</v>
      </c>
      <c r="BY135">
        <v>0</v>
      </c>
      <c r="BZ135">
        <v>1</v>
      </c>
      <c r="CA135">
        <v>0.19176136363636401</v>
      </c>
      <c r="CB135">
        <v>0.11111111111111099</v>
      </c>
      <c r="CC135">
        <f t="shared" si="9"/>
        <v>0.79335384615384619</v>
      </c>
      <c r="CD135">
        <f t="shared" si="10"/>
        <v>130.2184098636082</v>
      </c>
      <c r="CE135">
        <v>193500</v>
      </c>
      <c r="CF135" s="1">
        <v>207703.10822130801</v>
      </c>
      <c r="CG135" s="1">
        <f>CE135-CF135</f>
        <v>-14203.108221308008</v>
      </c>
      <c r="CH135" s="1">
        <f>ABS(CG135)</f>
        <v>14203.108221308008</v>
      </c>
      <c r="CI135">
        <f>IF(CG135&gt;0,1,0)</f>
        <v>0</v>
      </c>
      <c r="CJ135">
        <v>134</v>
      </c>
      <c r="CK135" s="1">
        <f t="shared" si="11"/>
        <v>1</v>
      </c>
    </row>
    <row r="136" spans="1:89" x14ac:dyDescent="0.25">
      <c r="A136">
        <v>1353</v>
      </c>
      <c r="B136">
        <v>50</v>
      </c>
      <c r="C136" t="s">
        <v>117</v>
      </c>
      <c r="D136">
        <v>50</v>
      </c>
      <c r="E136">
        <v>6000</v>
      </c>
      <c r="F136" t="s">
        <v>83</v>
      </c>
      <c r="G136" t="s">
        <v>84</v>
      </c>
      <c r="H136" t="s">
        <v>85</v>
      </c>
      <c r="I136" t="s">
        <v>86</v>
      </c>
      <c r="J136" t="s">
        <v>87</v>
      </c>
      <c r="K136" t="s">
        <v>185</v>
      </c>
      <c r="L136" t="s">
        <v>89</v>
      </c>
      <c r="M136" t="s">
        <v>90</v>
      </c>
      <c r="N136">
        <v>6</v>
      </c>
      <c r="O136">
        <v>9</v>
      </c>
      <c r="P136" t="s">
        <v>91</v>
      </c>
      <c r="Q136" t="s">
        <v>92</v>
      </c>
      <c r="R136" t="s">
        <v>144</v>
      </c>
      <c r="S136" t="s">
        <v>144</v>
      </c>
      <c r="T136" t="s">
        <v>94</v>
      </c>
      <c r="U136">
        <v>0</v>
      </c>
      <c r="V136" t="s">
        <v>114</v>
      </c>
      <c r="W136" t="s">
        <v>95</v>
      </c>
      <c r="X136" t="s">
        <v>153</v>
      </c>
      <c r="Y136" t="s">
        <v>95</v>
      </c>
      <c r="Z136" t="s">
        <v>95</v>
      </c>
      <c r="AA136" t="s">
        <v>97</v>
      </c>
      <c r="AB136" t="s">
        <v>99</v>
      </c>
      <c r="AC136">
        <v>0</v>
      </c>
      <c r="AD136" t="s">
        <v>99</v>
      </c>
      <c r="AE136">
        <v>698</v>
      </c>
      <c r="AF136" t="s">
        <v>100</v>
      </c>
      <c r="AG136" t="s">
        <v>95</v>
      </c>
      <c r="AH136" t="s">
        <v>102</v>
      </c>
      <c r="AI136" t="s">
        <v>103</v>
      </c>
      <c r="AJ136">
        <v>786</v>
      </c>
      <c r="AK136">
        <v>0</v>
      </c>
      <c r="AL136">
        <v>1176</v>
      </c>
      <c r="AM136">
        <f t="shared" si="8"/>
        <v>0</v>
      </c>
      <c r="AN136">
        <v>0</v>
      </c>
      <c r="AO136">
        <v>0</v>
      </c>
      <c r="AP136">
        <v>1</v>
      </c>
      <c r="AQ136">
        <v>0</v>
      </c>
      <c r="AR136">
        <v>2</v>
      </c>
      <c r="AS136">
        <v>1</v>
      </c>
      <c r="AT136" t="s">
        <v>95</v>
      </c>
      <c r="AU136">
        <v>4</v>
      </c>
      <c r="AV136" t="s">
        <v>104</v>
      </c>
      <c r="AW136">
        <v>0</v>
      </c>
      <c r="AX136" t="s">
        <v>121</v>
      </c>
      <c r="AY136" t="s">
        <v>122</v>
      </c>
      <c r="AZ136" t="s">
        <v>99</v>
      </c>
      <c r="BA136">
        <v>2</v>
      </c>
      <c r="BB136">
        <v>624</v>
      </c>
      <c r="BC136" t="s">
        <v>95</v>
      </c>
      <c r="BD136" t="s">
        <v>95</v>
      </c>
      <c r="BE136" t="s">
        <v>120</v>
      </c>
      <c r="BF136">
        <v>210</v>
      </c>
      <c r="BG136">
        <v>0</v>
      </c>
      <c r="BH136">
        <v>0</v>
      </c>
      <c r="BI136">
        <v>0</v>
      </c>
      <c r="BJ136">
        <v>0</v>
      </c>
      <c r="BK136" t="s">
        <v>107</v>
      </c>
      <c r="BL136">
        <v>0</v>
      </c>
      <c r="BM136">
        <v>2009</v>
      </c>
      <c r="BN136" t="s">
        <v>108</v>
      </c>
      <c r="BO136" t="s">
        <v>109</v>
      </c>
      <c r="BP136">
        <v>0</v>
      </c>
      <c r="BQ136">
        <v>0</v>
      </c>
      <c r="BR136">
        <v>1</v>
      </c>
      <c r="BS136">
        <v>4</v>
      </c>
      <c r="BT136" t="s">
        <v>110</v>
      </c>
      <c r="BU136">
        <v>72</v>
      </c>
      <c r="BV136">
        <v>9</v>
      </c>
      <c r="BW136">
        <v>1</v>
      </c>
      <c r="BX136">
        <v>0</v>
      </c>
      <c r="BY136">
        <v>0.49618320610687</v>
      </c>
      <c r="BZ136">
        <v>0.66836734693877597</v>
      </c>
      <c r="CA136">
        <v>1</v>
      </c>
      <c r="CB136">
        <v>0</v>
      </c>
      <c r="CC136">
        <f t="shared" si="9"/>
        <v>0.86899999999999999</v>
      </c>
      <c r="CD136">
        <f t="shared" si="10"/>
        <v>112.72098622404805</v>
      </c>
      <c r="CE136">
        <v>134900</v>
      </c>
      <c r="CF136" s="1">
        <v>148949.06770171199</v>
      </c>
      <c r="CG136" s="1">
        <f>CE136-CF136</f>
        <v>-14049.067701711989</v>
      </c>
      <c r="CH136" s="1">
        <f>ABS(CG136)</f>
        <v>14049.067701711989</v>
      </c>
      <c r="CI136">
        <f>IF(CG136&gt;0,1,0)</f>
        <v>0</v>
      </c>
      <c r="CJ136">
        <v>135</v>
      </c>
      <c r="CK136" s="1">
        <f t="shared" si="11"/>
        <v>1</v>
      </c>
    </row>
    <row r="137" spans="1:89" x14ac:dyDescent="0.25">
      <c r="A137">
        <v>1078</v>
      </c>
      <c r="B137">
        <v>20</v>
      </c>
      <c r="C137" t="s">
        <v>82</v>
      </c>
      <c r="D137">
        <v>69</v>
      </c>
      <c r="E137">
        <v>15870</v>
      </c>
      <c r="F137" t="s">
        <v>83</v>
      </c>
      <c r="G137" t="s">
        <v>111</v>
      </c>
      <c r="H137" t="s">
        <v>85</v>
      </c>
      <c r="I137" t="s">
        <v>148</v>
      </c>
      <c r="J137" t="s">
        <v>87</v>
      </c>
      <c r="K137" t="s">
        <v>88</v>
      </c>
      <c r="L137" t="s">
        <v>89</v>
      </c>
      <c r="M137" t="s">
        <v>90</v>
      </c>
      <c r="N137">
        <v>5</v>
      </c>
      <c r="O137">
        <v>5</v>
      </c>
      <c r="P137" t="s">
        <v>91</v>
      </c>
      <c r="Q137" t="s">
        <v>92</v>
      </c>
      <c r="R137" t="s">
        <v>93</v>
      </c>
      <c r="S137" t="s">
        <v>138</v>
      </c>
      <c r="T137" t="s">
        <v>94</v>
      </c>
      <c r="U137">
        <v>0</v>
      </c>
      <c r="V137" t="s">
        <v>95</v>
      </c>
      <c r="W137" t="s">
        <v>95</v>
      </c>
      <c r="X137" t="s">
        <v>96</v>
      </c>
      <c r="Y137" t="s">
        <v>95</v>
      </c>
      <c r="Z137" t="s">
        <v>95</v>
      </c>
      <c r="AA137" t="s">
        <v>142</v>
      </c>
      <c r="AB137" t="s">
        <v>98</v>
      </c>
      <c r="AC137">
        <v>75</v>
      </c>
      <c r="AD137" t="s">
        <v>128</v>
      </c>
      <c r="AE137">
        <v>1096</v>
      </c>
      <c r="AF137" t="s">
        <v>100</v>
      </c>
      <c r="AG137" t="s">
        <v>101</v>
      </c>
      <c r="AH137" t="s">
        <v>102</v>
      </c>
      <c r="AI137" t="s">
        <v>103</v>
      </c>
      <c r="AJ137">
        <v>1096</v>
      </c>
      <c r="AK137">
        <v>0</v>
      </c>
      <c r="AL137">
        <v>1096</v>
      </c>
      <c r="AM137">
        <f t="shared" si="8"/>
        <v>0</v>
      </c>
      <c r="AN137">
        <v>1</v>
      </c>
      <c r="AO137">
        <v>0</v>
      </c>
      <c r="AP137">
        <v>1</v>
      </c>
      <c r="AQ137">
        <v>0</v>
      </c>
      <c r="AR137">
        <v>3</v>
      </c>
      <c r="AS137">
        <v>1</v>
      </c>
      <c r="AT137" t="s">
        <v>95</v>
      </c>
      <c r="AU137">
        <v>6</v>
      </c>
      <c r="AV137" t="s">
        <v>104</v>
      </c>
      <c r="AW137">
        <v>0</v>
      </c>
      <c r="AX137" t="s">
        <v>121</v>
      </c>
      <c r="AY137" t="s">
        <v>106</v>
      </c>
      <c r="AZ137" t="s">
        <v>136</v>
      </c>
      <c r="BA137">
        <v>1</v>
      </c>
      <c r="BB137">
        <v>299</v>
      </c>
      <c r="BC137" t="s">
        <v>95</v>
      </c>
      <c r="BD137" t="s">
        <v>95</v>
      </c>
      <c r="BE137" t="s">
        <v>102</v>
      </c>
      <c r="BF137">
        <v>240</v>
      </c>
      <c r="BG137">
        <v>32</v>
      </c>
      <c r="BH137">
        <v>0</v>
      </c>
      <c r="BI137">
        <v>0</v>
      </c>
      <c r="BJ137">
        <v>0</v>
      </c>
      <c r="BK137" t="s">
        <v>107</v>
      </c>
      <c r="BL137">
        <v>0</v>
      </c>
      <c r="BM137">
        <v>2006</v>
      </c>
      <c r="BN137" t="s">
        <v>108</v>
      </c>
      <c r="BO137" t="s">
        <v>166</v>
      </c>
      <c r="BP137">
        <v>0</v>
      </c>
      <c r="BQ137">
        <v>0</v>
      </c>
      <c r="BR137">
        <v>1</v>
      </c>
      <c r="BS137">
        <v>2</v>
      </c>
      <c r="BT137" t="s">
        <v>177</v>
      </c>
      <c r="BU137">
        <v>37</v>
      </c>
      <c r="BV137">
        <v>37</v>
      </c>
      <c r="BW137">
        <v>2</v>
      </c>
      <c r="BX137">
        <v>2</v>
      </c>
      <c r="BY137">
        <v>0</v>
      </c>
      <c r="BZ137">
        <v>1</v>
      </c>
      <c r="CA137">
        <v>0.20985401459854</v>
      </c>
      <c r="CB137">
        <v>0.11111111111111099</v>
      </c>
      <c r="CC137">
        <f t="shared" si="9"/>
        <v>0.93093887838689349</v>
      </c>
      <c r="CD137">
        <f t="shared" si="10"/>
        <v>114.0133709808035</v>
      </c>
      <c r="CE137">
        <v>138800</v>
      </c>
      <c r="CF137" s="1">
        <v>124778.24990686199</v>
      </c>
      <c r="CG137" s="1">
        <f>CE137-CF137</f>
        <v>14021.750093138005</v>
      </c>
      <c r="CH137" s="1">
        <f>ABS(CG137)</f>
        <v>14021.750093138005</v>
      </c>
      <c r="CI137">
        <f>IF(CG137&gt;0,1,0)</f>
        <v>1</v>
      </c>
      <c r="CJ137">
        <v>136</v>
      </c>
      <c r="CK137" s="1">
        <f t="shared" si="11"/>
        <v>1</v>
      </c>
    </row>
    <row r="138" spans="1:89" x14ac:dyDescent="0.25">
      <c r="A138">
        <v>626</v>
      </c>
      <c r="B138">
        <v>20</v>
      </c>
      <c r="C138" t="s">
        <v>82</v>
      </c>
      <c r="D138">
        <v>87</v>
      </c>
      <c r="E138">
        <v>10000</v>
      </c>
      <c r="F138" t="s">
        <v>83</v>
      </c>
      <c r="G138" t="s">
        <v>111</v>
      </c>
      <c r="H138" t="s">
        <v>85</v>
      </c>
      <c r="I138" t="s">
        <v>148</v>
      </c>
      <c r="J138" t="s">
        <v>87</v>
      </c>
      <c r="K138" t="s">
        <v>88</v>
      </c>
      <c r="L138" t="s">
        <v>89</v>
      </c>
      <c r="M138" t="s">
        <v>90</v>
      </c>
      <c r="N138">
        <v>6</v>
      </c>
      <c r="O138">
        <v>6</v>
      </c>
      <c r="P138" t="s">
        <v>125</v>
      </c>
      <c r="Q138" t="s">
        <v>92</v>
      </c>
      <c r="R138" t="s">
        <v>149</v>
      </c>
      <c r="S138" t="s">
        <v>149</v>
      </c>
      <c r="T138" t="s">
        <v>112</v>
      </c>
      <c r="U138">
        <v>261</v>
      </c>
      <c r="V138" t="s">
        <v>95</v>
      </c>
      <c r="W138" t="s">
        <v>95</v>
      </c>
      <c r="X138" t="s">
        <v>96</v>
      </c>
      <c r="Y138" t="s">
        <v>95</v>
      </c>
      <c r="Z138" t="s">
        <v>95</v>
      </c>
      <c r="AA138" t="s">
        <v>97</v>
      </c>
      <c r="AB138" t="s">
        <v>99</v>
      </c>
      <c r="AC138">
        <v>0</v>
      </c>
      <c r="AD138" t="s">
        <v>99</v>
      </c>
      <c r="AE138">
        <v>1116</v>
      </c>
      <c r="AF138" t="s">
        <v>100</v>
      </c>
      <c r="AG138" t="s">
        <v>95</v>
      </c>
      <c r="AH138" t="s">
        <v>102</v>
      </c>
      <c r="AI138" t="s">
        <v>103</v>
      </c>
      <c r="AJ138">
        <v>1116</v>
      </c>
      <c r="AK138">
        <v>0</v>
      </c>
      <c r="AL138">
        <v>1116</v>
      </c>
      <c r="AM138">
        <f t="shared" si="8"/>
        <v>0</v>
      </c>
      <c r="AN138">
        <v>0</v>
      </c>
      <c r="AO138">
        <v>0</v>
      </c>
      <c r="AP138">
        <v>1</v>
      </c>
      <c r="AQ138">
        <v>1</v>
      </c>
      <c r="AR138">
        <v>3</v>
      </c>
      <c r="AS138">
        <v>1</v>
      </c>
      <c r="AT138" t="s">
        <v>95</v>
      </c>
      <c r="AU138">
        <v>5</v>
      </c>
      <c r="AV138" t="s">
        <v>104</v>
      </c>
      <c r="AW138">
        <v>0</v>
      </c>
      <c r="AX138" t="s">
        <v>121</v>
      </c>
      <c r="AY138" t="s">
        <v>106</v>
      </c>
      <c r="AZ138" t="s">
        <v>99</v>
      </c>
      <c r="BA138">
        <v>2</v>
      </c>
      <c r="BB138">
        <v>440</v>
      </c>
      <c r="BC138" t="s">
        <v>95</v>
      </c>
      <c r="BD138" t="s">
        <v>95</v>
      </c>
      <c r="BE138" t="s">
        <v>102</v>
      </c>
      <c r="BF138">
        <v>0</v>
      </c>
      <c r="BG138">
        <v>0</v>
      </c>
      <c r="BH138">
        <v>0</v>
      </c>
      <c r="BI138">
        <v>0</v>
      </c>
      <c r="BJ138">
        <v>385</v>
      </c>
      <c r="BK138" t="s">
        <v>107</v>
      </c>
      <c r="BL138">
        <v>0</v>
      </c>
      <c r="BM138">
        <v>2010</v>
      </c>
      <c r="BN138" t="s">
        <v>108</v>
      </c>
      <c r="BO138" t="s">
        <v>109</v>
      </c>
      <c r="BP138">
        <v>0</v>
      </c>
      <c r="BQ138">
        <v>0</v>
      </c>
      <c r="BR138">
        <v>1</v>
      </c>
      <c r="BS138">
        <v>2</v>
      </c>
      <c r="BT138" t="s">
        <v>177</v>
      </c>
      <c r="BU138">
        <v>48</v>
      </c>
      <c r="BV138">
        <v>48</v>
      </c>
      <c r="BW138">
        <v>1</v>
      </c>
      <c r="BX138">
        <v>0</v>
      </c>
      <c r="BY138">
        <v>0</v>
      </c>
      <c r="BZ138">
        <v>1</v>
      </c>
      <c r="CA138">
        <v>1</v>
      </c>
      <c r="CB138">
        <v>0</v>
      </c>
      <c r="CC138">
        <f t="shared" si="9"/>
        <v>0.88839999999999997</v>
      </c>
      <c r="CD138">
        <f t="shared" si="10"/>
        <v>120.68352673090325</v>
      </c>
      <c r="CE138">
        <v>160000</v>
      </c>
      <c r="CF138" s="1">
        <v>146173.08690097899</v>
      </c>
      <c r="CG138" s="1">
        <f>CE138-CF138</f>
        <v>13826.913099021011</v>
      </c>
      <c r="CH138" s="1">
        <f>ABS(CG138)</f>
        <v>13826.913099021011</v>
      </c>
      <c r="CI138">
        <f>IF(CG138&gt;0,1,0)</f>
        <v>1</v>
      </c>
      <c r="CJ138">
        <v>137</v>
      </c>
      <c r="CK138" s="1">
        <f t="shared" si="11"/>
        <v>1</v>
      </c>
    </row>
    <row r="139" spans="1:89" x14ac:dyDescent="0.25">
      <c r="A139">
        <v>1420</v>
      </c>
      <c r="B139">
        <v>20</v>
      </c>
      <c r="C139" t="s">
        <v>82</v>
      </c>
      <c r="D139">
        <v>69</v>
      </c>
      <c r="E139">
        <v>16381</v>
      </c>
      <c r="F139" t="s">
        <v>83</v>
      </c>
      <c r="G139" t="s">
        <v>111</v>
      </c>
      <c r="H139" t="s">
        <v>85</v>
      </c>
      <c r="I139" t="s">
        <v>86</v>
      </c>
      <c r="J139" t="s">
        <v>87</v>
      </c>
      <c r="K139" t="s">
        <v>225</v>
      </c>
      <c r="L139" t="s">
        <v>89</v>
      </c>
      <c r="M139" t="s">
        <v>90</v>
      </c>
      <c r="N139">
        <v>6</v>
      </c>
      <c r="O139">
        <v>5</v>
      </c>
      <c r="P139" t="s">
        <v>91</v>
      </c>
      <c r="Q139" t="s">
        <v>92</v>
      </c>
      <c r="R139" t="s">
        <v>138</v>
      </c>
      <c r="S139" t="s">
        <v>138</v>
      </c>
      <c r="T139" t="s">
        <v>112</v>
      </c>
      <c r="U139">
        <v>312</v>
      </c>
      <c r="V139" t="s">
        <v>114</v>
      </c>
      <c r="W139" t="s">
        <v>114</v>
      </c>
      <c r="X139" t="s">
        <v>96</v>
      </c>
      <c r="Y139" t="s">
        <v>95</v>
      </c>
      <c r="Z139" t="s">
        <v>95</v>
      </c>
      <c r="AA139" t="s">
        <v>134</v>
      </c>
      <c r="AB139" t="s">
        <v>128</v>
      </c>
      <c r="AC139">
        <v>1110</v>
      </c>
      <c r="AD139" t="s">
        <v>99</v>
      </c>
      <c r="AE139">
        <v>1844</v>
      </c>
      <c r="AF139" t="s">
        <v>100</v>
      </c>
      <c r="AG139" t="s">
        <v>114</v>
      </c>
      <c r="AH139" t="s">
        <v>102</v>
      </c>
      <c r="AI139" t="s">
        <v>103</v>
      </c>
      <c r="AJ139">
        <v>1844</v>
      </c>
      <c r="AK139">
        <v>0</v>
      </c>
      <c r="AL139">
        <v>1844</v>
      </c>
      <c r="AM139">
        <f t="shared" si="8"/>
        <v>0</v>
      </c>
      <c r="AN139">
        <v>1</v>
      </c>
      <c r="AO139">
        <v>0</v>
      </c>
      <c r="AP139">
        <v>2</v>
      </c>
      <c r="AQ139">
        <v>0</v>
      </c>
      <c r="AR139">
        <v>3</v>
      </c>
      <c r="AS139">
        <v>1</v>
      </c>
      <c r="AT139" t="s">
        <v>114</v>
      </c>
      <c r="AU139">
        <v>7</v>
      </c>
      <c r="AV139" t="s">
        <v>104</v>
      </c>
      <c r="AW139">
        <v>1</v>
      </c>
      <c r="AX139" t="s">
        <v>95</v>
      </c>
      <c r="AY139" t="s">
        <v>106</v>
      </c>
      <c r="AZ139" t="s">
        <v>140</v>
      </c>
      <c r="BA139">
        <v>2</v>
      </c>
      <c r="BB139">
        <v>540</v>
      </c>
      <c r="BC139" t="s">
        <v>95</v>
      </c>
      <c r="BD139" t="s">
        <v>95</v>
      </c>
      <c r="BE139" t="s">
        <v>102</v>
      </c>
      <c r="BF139">
        <v>0</v>
      </c>
      <c r="BG139">
        <v>73</v>
      </c>
      <c r="BH139">
        <v>216</v>
      </c>
      <c r="BI139">
        <v>0</v>
      </c>
      <c r="BJ139">
        <v>0</v>
      </c>
      <c r="BK139" t="s">
        <v>107</v>
      </c>
      <c r="BL139">
        <v>0</v>
      </c>
      <c r="BM139">
        <v>2006</v>
      </c>
      <c r="BN139" t="s">
        <v>108</v>
      </c>
      <c r="BO139" t="s">
        <v>109</v>
      </c>
      <c r="BP139">
        <v>0</v>
      </c>
      <c r="BQ139">
        <v>0</v>
      </c>
      <c r="BR139">
        <v>1</v>
      </c>
      <c r="BS139">
        <v>2</v>
      </c>
      <c r="BT139" t="s">
        <v>116</v>
      </c>
      <c r="BU139">
        <v>37</v>
      </c>
      <c r="BV139">
        <v>37</v>
      </c>
      <c r="BW139">
        <v>1</v>
      </c>
      <c r="BX139">
        <v>2</v>
      </c>
      <c r="BY139">
        <v>0</v>
      </c>
      <c r="BZ139">
        <v>1</v>
      </c>
      <c r="CA139">
        <v>0.398047722342733</v>
      </c>
      <c r="CB139">
        <v>0</v>
      </c>
      <c r="CC139">
        <f t="shared" si="9"/>
        <v>0.88743055979488428</v>
      </c>
      <c r="CD139">
        <f t="shared" si="10"/>
        <v>137.82307814041127</v>
      </c>
      <c r="CE139">
        <v>223000</v>
      </c>
      <c r="CF139" s="1">
        <v>236596.267055923</v>
      </c>
      <c r="CG139" s="1">
        <f>CE139-CF139</f>
        <v>-13596.267055923003</v>
      </c>
      <c r="CH139" s="1">
        <f>ABS(CG139)</f>
        <v>13596.267055923003</v>
      </c>
      <c r="CI139">
        <f>IF(CG139&gt;0,1,0)</f>
        <v>0</v>
      </c>
      <c r="CJ139">
        <v>138</v>
      </c>
      <c r="CK139" s="1">
        <f t="shared" si="11"/>
        <v>1</v>
      </c>
    </row>
    <row r="140" spans="1:89" x14ac:dyDescent="0.25">
      <c r="A140">
        <v>335</v>
      </c>
      <c r="B140">
        <v>60</v>
      </c>
      <c r="C140" t="s">
        <v>82</v>
      </c>
      <c r="D140">
        <v>59</v>
      </c>
      <c r="E140">
        <v>9042</v>
      </c>
      <c r="F140" t="s">
        <v>83</v>
      </c>
      <c r="G140" t="s">
        <v>111</v>
      </c>
      <c r="H140" t="s">
        <v>85</v>
      </c>
      <c r="I140" t="s">
        <v>86</v>
      </c>
      <c r="J140" t="s">
        <v>87</v>
      </c>
      <c r="K140" t="s">
        <v>169</v>
      </c>
      <c r="L140" t="s">
        <v>89</v>
      </c>
      <c r="M140" t="s">
        <v>90</v>
      </c>
      <c r="N140">
        <v>6</v>
      </c>
      <c r="O140">
        <v>5</v>
      </c>
      <c r="P140" t="s">
        <v>91</v>
      </c>
      <c r="Q140" t="s">
        <v>92</v>
      </c>
      <c r="R140" t="s">
        <v>93</v>
      </c>
      <c r="S140" t="s">
        <v>93</v>
      </c>
      <c r="T140" t="s">
        <v>94</v>
      </c>
      <c r="U140">
        <v>0</v>
      </c>
      <c r="V140" t="s">
        <v>95</v>
      </c>
      <c r="W140" t="s">
        <v>95</v>
      </c>
      <c r="X140" t="s">
        <v>133</v>
      </c>
      <c r="Y140" t="s">
        <v>114</v>
      </c>
      <c r="Z140" t="s">
        <v>95</v>
      </c>
      <c r="AA140" t="s">
        <v>114</v>
      </c>
      <c r="AB140" t="s">
        <v>135</v>
      </c>
      <c r="AC140">
        <v>828</v>
      </c>
      <c r="AD140" t="s">
        <v>99</v>
      </c>
      <c r="AE140">
        <v>943</v>
      </c>
      <c r="AF140" t="s">
        <v>100</v>
      </c>
      <c r="AG140" t="s">
        <v>114</v>
      </c>
      <c r="AH140" t="s">
        <v>102</v>
      </c>
      <c r="AI140" t="s">
        <v>103</v>
      </c>
      <c r="AJ140">
        <v>943</v>
      </c>
      <c r="AK140">
        <v>0</v>
      </c>
      <c r="AL140">
        <v>1638</v>
      </c>
      <c r="AM140">
        <f t="shared" si="8"/>
        <v>0</v>
      </c>
      <c r="AN140">
        <v>1</v>
      </c>
      <c r="AO140">
        <v>0</v>
      </c>
      <c r="AP140">
        <v>2</v>
      </c>
      <c r="AQ140">
        <v>1</v>
      </c>
      <c r="AR140">
        <v>3</v>
      </c>
      <c r="AS140">
        <v>1</v>
      </c>
      <c r="AT140" t="s">
        <v>95</v>
      </c>
      <c r="AU140">
        <v>7</v>
      </c>
      <c r="AV140" t="s">
        <v>104</v>
      </c>
      <c r="AW140">
        <v>2</v>
      </c>
      <c r="AX140" t="s">
        <v>95</v>
      </c>
      <c r="AY140" t="s">
        <v>106</v>
      </c>
      <c r="AZ140" t="s">
        <v>136</v>
      </c>
      <c r="BA140">
        <v>2</v>
      </c>
      <c r="BB140">
        <v>472</v>
      </c>
      <c r="BC140" t="s">
        <v>95</v>
      </c>
      <c r="BD140" t="s">
        <v>95</v>
      </c>
      <c r="BE140" t="s">
        <v>102</v>
      </c>
      <c r="BF140">
        <v>100</v>
      </c>
      <c r="BG140">
        <v>38</v>
      </c>
      <c r="BH140">
        <v>0</v>
      </c>
      <c r="BI140">
        <v>0</v>
      </c>
      <c r="BJ140">
        <v>0</v>
      </c>
      <c r="BK140" t="s">
        <v>107</v>
      </c>
      <c r="BL140">
        <v>0</v>
      </c>
      <c r="BM140">
        <v>2008</v>
      </c>
      <c r="BN140" t="s">
        <v>108</v>
      </c>
      <c r="BO140" t="s">
        <v>109</v>
      </c>
      <c r="BP140">
        <v>0</v>
      </c>
      <c r="BQ140">
        <v>0</v>
      </c>
      <c r="BR140">
        <v>1</v>
      </c>
      <c r="BS140">
        <v>4</v>
      </c>
      <c r="BT140" t="s">
        <v>110</v>
      </c>
      <c r="BU140">
        <v>10</v>
      </c>
      <c r="BV140">
        <v>10</v>
      </c>
      <c r="BW140">
        <v>1</v>
      </c>
      <c r="BX140">
        <v>2</v>
      </c>
      <c r="BY140">
        <v>0.73700954400848395</v>
      </c>
      <c r="BZ140">
        <v>0.57570207570207599</v>
      </c>
      <c r="CA140">
        <v>0.12195121951219499</v>
      </c>
      <c r="CB140">
        <v>0</v>
      </c>
      <c r="CC140">
        <f t="shared" si="9"/>
        <v>0.89570891395708918</v>
      </c>
      <c r="CD140">
        <f t="shared" si="10"/>
        <v>129.81368892796843</v>
      </c>
      <c r="CE140">
        <v>192000</v>
      </c>
      <c r="CF140" s="1">
        <v>205578.620104448</v>
      </c>
      <c r="CG140" s="1">
        <f>CE140-CF140</f>
        <v>-13578.620104447997</v>
      </c>
      <c r="CH140" s="1">
        <f>ABS(CG140)</f>
        <v>13578.620104447997</v>
      </c>
      <c r="CI140">
        <f>IF(CG140&gt;0,1,0)</f>
        <v>0</v>
      </c>
      <c r="CJ140">
        <v>139</v>
      </c>
      <c r="CK140" s="1">
        <f t="shared" si="11"/>
        <v>1</v>
      </c>
    </row>
    <row r="141" spans="1:89" x14ac:dyDescent="0.25">
      <c r="A141">
        <v>1304</v>
      </c>
      <c r="B141">
        <v>20</v>
      </c>
      <c r="C141" t="s">
        <v>82</v>
      </c>
      <c r="D141">
        <v>73</v>
      </c>
      <c r="E141">
        <v>8688</v>
      </c>
      <c r="F141" t="s">
        <v>83</v>
      </c>
      <c r="G141" t="s">
        <v>84</v>
      </c>
      <c r="H141" t="s">
        <v>85</v>
      </c>
      <c r="I141" t="s">
        <v>86</v>
      </c>
      <c r="J141" t="s">
        <v>87</v>
      </c>
      <c r="K141" t="s">
        <v>192</v>
      </c>
      <c r="L141" t="s">
        <v>89</v>
      </c>
      <c r="M141" t="s">
        <v>90</v>
      </c>
      <c r="N141">
        <v>7</v>
      </c>
      <c r="O141">
        <v>5</v>
      </c>
      <c r="P141" t="s">
        <v>91</v>
      </c>
      <c r="Q141" t="s">
        <v>92</v>
      </c>
      <c r="R141" t="s">
        <v>93</v>
      </c>
      <c r="S141" t="s">
        <v>93</v>
      </c>
      <c r="T141" t="s">
        <v>112</v>
      </c>
      <c r="U141">
        <v>228</v>
      </c>
      <c r="V141" t="s">
        <v>114</v>
      </c>
      <c r="W141" t="s">
        <v>95</v>
      </c>
      <c r="X141" t="s">
        <v>133</v>
      </c>
      <c r="Y141" t="s">
        <v>114</v>
      </c>
      <c r="Z141" t="s">
        <v>95</v>
      </c>
      <c r="AA141" t="s">
        <v>134</v>
      </c>
      <c r="AB141" t="s">
        <v>99</v>
      </c>
      <c r="AC141">
        <v>0</v>
      </c>
      <c r="AD141" t="s">
        <v>99</v>
      </c>
      <c r="AE141">
        <v>1616</v>
      </c>
      <c r="AF141" t="s">
        <v>100</v>
      </c>
      <c r="AG141" t="s">
        <v>101</v>
      </c>
      <c r="AH141" t="s">
        <v>102</v>
      </c>
      <c r="AI141" t="s">
        <v>103</v>
      </c>
      <c r="AJ141">
        <v>1616</v>
      </c>
      <c r="AK141">
        <v>0</v>
      </c>
      <c r="AL141">
        <v>1616</v>
      </c>
      <c r="AM141">
        <f t="shared" si="8"/>
        <v>0</v>
      </c>
      <c r="AN141">
        <v>0</v>
      </c>
      <c r="AO141">
        <v>0</v>
      </c>
      <c r="AP141">
        <v>2</v>
      </c>
      <c r="AQ141">
        <v>0</v>
      </c>
      <c r="AR141">
        <v>3</v>
      </c>
      <c r="AS141">
        <v>1</v>
      </c>
      <c r="AT141" t="s">
        <v>114</v>
      </c>
      <c r="AU141">
        <v>7</v>
      </c>
      <c r="AV141" t="s">
        <v>104</v>
      </c>
      <c r="AW141">
        <v>0</v>
      </c>
      <c r="AX141" t="s">
        <v>121</v>
      </c>
      <c r="AY141" t="s">
        <v>106</v>
      </c>
      <c r="AZ141" t="s">
        <v>140</v>
      </c>
      <c r="BA141">
        <v>3</v>
      </c>
      <c r="BB141">
        <v>834</v>
      </c>
      <c r="BC141" t="s">
        <v>95</v>
      </c>
      <c r="BD141" t="s">
        <v>95</v>
      </c>
      <c r="BE141" t="s">
        <v>102</v>
      </c>
      <c r="BF141">
        <v>208</v>
      </c>
      <c r="BG141">
        <v>59</v>
      </c>
      <c r="BH141">
        <v>0</v>
      </c>
      <c r="BI141">
        <v>0</v>
      </c>
      <c r="BJ141">
        <v>0</v>
      </c>
      <c r="BK141" t="s">
        <v>107</v>
      </c>
      <c r="BL141">
        <v>0</v>
      </c>
      <c r="BM141">
        <v>2006</v>
      </c>
      <c r="BN141" t="s">
        <v>108</v>
      </c>
      <c r="BO141" t="s">
        <v>109</v>
      </c>
      <c r="BP141">
        <v>0</v>
      </c>
      <c r="BQ141">
        <v>0</v>
      </c>
      <c r="BR141">
        <v>1</v>
      </c>
      <c r="BS141">
        <v>4</v>
      </c>
      <c r="BT141" t="s">
        <v>129</v>
      </c>
      <c r="BU141">
        <v>1</v>
      </c>
      <c r="BV141">
        <v>1</v>
      </c>
      <c r="BW141">
        <v>1</v>
      </c>
      <c r="BX141">
        <v>0</v>
      </c>
      <c r="BY141">
        <v>0</v>
      </c>
      <c r="BZ141">
        <v>1</v>
      </c>
      <c r="CA141">
        <v>1</v>
      </c>
      <c r="CB141">
        <v>0.11111111111111099</v>
      </c>
      <c r="CC141">
        <f t="shared" si="9"/>
        <v>0.81399631675874773</v>
      </c>
      <c r="CD141">
        <f t="shared" si="10"/>
        <v>140.02165094499296</v>
      </c>
      <c r="CE141">
        <v>232000</v>
      </c>
      <c r="CF141" s="1">
        <v>218552.46320770899</v>
      </c>
      <c r="CG141" s="1">
        <f>CE141-CF141</f>
        <v>13447.536792291008</v>
      </c>
      <c r="CH141" s="1">
        <f>ABS(CG141)</f>
        <v>13447.536792291008</v>
      </c>
      <c r="CI141">
        <f>IF(CG141&gt;0,1,0)</f>
        <v>1</v>
      </c>
      <c r="CJ141">
        <v>140</v>
      </c>
      <c r="CK141" s="1">
        <f t="shared" si="11"/>
        <v>1</v>
      </c>
    </row>
    <row r="142" spans="1:89" x14ac:dyDescent="0.25">
      <c r="A142">
        <v>1086</v>
      </c>
      <c r="B142">
        <v>85</v>
      </c>
      <c r="C142" t="s">
        <v>82</v>
      </c>
      <c r="D142">
        <v>73</v>
      </c>
      <c r="E142">
        <v>9069</v>
      </c>
      <c r="F142" t="s">
        <v>83</v>
      </c>
      <c r="G142" t="s">
        <v>84</v>
      </c>
      <c r="H142" t="s">
        <v>85</v>
      </c>
      <c r="I142" t="s">
        <v>86</v>
      </c>
      <c r="J142" t="s">
        <v>87</v>
      </c>
      <c r="K142" t="s">
        <v>167</v>
      </c>
      <c r="L142" t="s">
        <v>89</v>
      </c>
      <c r="M142" t="s">
        <v>90</v>
      </c>
      <c r="N142">
        <v>6</v>
      </c>
      <c r="O142">
        <v>6</v>
      </c>
      <c r="P142" t="s">
        <v>91</v>
      </c>
      <c r="Q142" t="s">
        <v>92</v>
      </c>
      <c r="R142" t="s">
        <v>126</v>
      </c>
      <c r="S142" t="s">
        <v>126</v>
      </c>
      <c r="T142" t="s">
        <v>94</v>
      </c>
      <c r="U142">
        <v>0</v>
      </c>
      <c r="V142" t="s">
        <v>95</v>
      </c>
      <c r="W142" t="s">
        <v>95</v>
      </c>
      <c r="X142" t="s">
        <v>133</v>
      </c>
      <c r="Y142" t="s">
        <v>114</v>
      </c>
      <c r="Z142" t="s">
        <v>95</v>
      </c>
      <c r="AA142" t="s">
        <v>134</v>
      </c>
      <c r="AB142" t="s">
        <v>135</v>
      </c>
      <c r="AC142">
        <v>747</v>
      </c>
      <c r="AD142" t="s">
        <v>99</v>
      </c>
      <c r="AE142">
        <v>936</v>
      </c>
      <c r="AF142" t="s">
        <v>100</v>
      </c>
      <c r="AG142" t="s">
        <v>101</v>
      </c>
      <c r="AH142" t="s">
        <v>102</v>
      </c>
      <c r="AI142" t="s">
        <v>103</v>
      </c>
      <c r="AJ142">
        <v>996</v>
      </c>
      <c r="AK142">
        <v>0</v>
      </c>
      <c r="AL142">
        <v>996</v>
      </c>
      <c r="AM142">
        <f t="shared" si="8"/>
        <v>0</v>
      </c>
      <c r="AN142">
        <v>1</v>
      </c>
      <c r="AO142">
        <v>0</v>
      </c>
      <c r="AP142">
        <v>1</v>
      </c>
      <c r="AQ142">
        <v>0</v>
      </c>
      <c r="AR142">
        <v>2</v>
      </c>
      <c r="AS142">
        <v>1</v>
      </c>
      <c r="AT142" t="s">
        <v>114</v>
      </c>
      <c r="AU142">
        <v>5</v>
      </c>
      <c r="AV142" t="s">
        <v>104</v>
      </c>
      <c r="AW142">
        <v>0</v>
      </c>
      <c r="AX142" t="s">
        <v>121</v>
      </c>
      <c r="AY142" t="s">
        <v>106</v>
      </c>
      <c r="AZ142" t="s">
        <v>99</v>
      </c>
      <c r="BA142">
        <v>2</v>
      </c>
      <c r="BB142">
        <v>564</v>
      </c>
      <c r="BC142" t="s">
        <v>95</v>
      </c>
      <c r="BD142" t="s">
        <v>95</v>
      </c>
      <c r="BE142" t="s">
        <v>102</v>
      </c>
      <c r="BF142">
        <v>120</v>
      </c>
      <c r="BG142">
        <v>0</v>
      </c>
      <c r="BH142">
        <v>0</v>
      </c>
      <c r="BI142">
        <v>0</v>
      </c>
      <c r="BJ142">
        <v>0</v>
      </c>
      <c r="BK142" t="s">
        <v>107</v>
      </c>
      <c r="BL142">
        <v>0</v>
      </c>
      <c r="BM142">
        <v>2010</v>
      </c>
      <c r="BN142" t="s">
        <v>108</v>
      </c>
      <c r="BO142" t="s">
        <v>109</v>
      </c>
      <c r="BP142">
        <v>0</v>
      </c>
      <c r="BQ142">
        <v>0</v>
      </c>
      <c r="BR142">
        <v>1</v>
      </c>
      <c r="BS142">
        <v>4</v>
      </c>
      <c r="BT142" t="s">
        <v>129</v>
      </c>
      <c r="BU142">
        <v>18</v>
      </c>
      <c r="BV142">
        <v>18</v>
      </c>
      <c r="BW142">
        <v>1</v>
      </c>
      <c r="BX142">
        <v>2</v>
      </c>
      <c r="BY142">
        <v>0</v>
      </c>
      <c r="BZ142">
        <v>1</v>
      </c>
      <c r="CA142">
        <v>0.20192307692307701</v>
      </c>
      <c r="CB142">
        <v>0.11111111111111099</v>
      </c>
      <c r="CC142">
        <f t="shared" si="9"/>
        <v>0.89017532252729081</v>
      </c>
      <c r="CD142">
        <f t="shared" si="10"/>
        <v>116.66133284564744</v>
      </c>
      <c r="CE142">
        <v>147000</v>
      </c>
      <c r="CF142" s="1">
        <v>160363.89635127501</v>
      </c>
      <c r="CG142" s="1">
        <f>CE142-CF142</f>
        <v>-13363.896351275005</v>
      </c>
      <c r="CH142" s="1">
        <f>ABS(CG142)</f>
        <v>13363.896351275005</v>
      </c>
      <c r="CI142">
        <f>IF(CG142&gt;0,1,0)</f>
        <v>0</v>
      </c>
      <c r="CJ142">
        <v>141</v>
      </c>
      <c r="CK142" s="1">
        <f t="shared" si="11"/>
        <v>1</v>
      </c>
    </row>
    <row r="143" spans="1:89" x14ac:dyDescent="0.25">
      <c r="A143">
        <v>180</v>
      </c>
      <c r="B143">
        <v>30</v>
      </c>
      <c r="C143" t="s">
        <v>117</v>
      </c>
      <c r="D143">
        <v>60</v>
      </c>
      <c r="E143">
        <v>8520</v>
      </c>
      <c r="F143" t="s">
        <v>83</v>
      </c>
      <c r="G143" t="s">
        <v>84</v>
      </c>
      <c r="H143" t="s">
        <v>85</v>
      </c>
      <c r="I143" t="s">
        <v>86</v>
      </c>
      <c r="J143" t="s">
        <v>87</v>
      </c>
      <c r="K143" t="s">
        <v>119</v>
      </c>
      <c r="L143" t="s">
        <v>89</v>
      </c>
      <c r="M143" t="s">
        <v>90</v>
      </c>
      <c r="N143">
        <v>5</v>
      </c>
      <c r="O143">
        <v>6</v>
      </c>
      <c r="P143" t="s">
        <v>91</v>
      </c>
      <c r="Q143" t="s">
        <v>92</v>
      </c>
      <c r="R143" t="s">
        <v>149</v>
      </c>
      <c r="S143" t="s">
        <v>149</v>
      </c>
      <c r="T143" t="s">
        <v>94</v>
      </c>
      <c r="U143">
        <v>0</v>
      </c>
      <c r="V143" t="s">
        <v>114</v>
      </c>
      <c r="W143" t="s">
        <v>95</v>
      </c>
      <c r="X143" t="s">
        <v>96</v>
      </c>
      <c r="Y143" t="s">
        <v>95</v>
      </c>
      <c r="Z143" t="s">
        <v>95</v>
      </c>
      <c r="AA143" t="s">
        <v>97</v>
      </c>
      <c r="AB143" t="s">
        <v>99</v>
      </c>
      <c r="AC143">
        <v>0</v>
      </c>
      <c r="AD143" t="s">
        <v>99</v>
      </c>
      <c r="AE143">
        <v>968</v>
      </c>
      <c r="AF143" t="s">
        <v>100</v>
      </c>
      <c r="AG143" t="s">
        <v>95</v>
      </c>
      <c r="AH143" t="s">
        <v>102</v>
      </c>
      <c r="AI143" t="s">
        <v>103</v>
      </c>
      <c r="AJ143">
        <v>968</v>
      </c>
      <c r="AK143">
        <v>0</v>
      </c>
      <c r="AL143">
        <v>968</v>
      </c>
      <c r="AM143">
        <f t="shared" si="8"/>
        <v>0</v>
      </c>
      <c r="AN143">
        <v>0</v>
      </c>
      <c r="AO143">
        <v>0</v>
      </c>
      <c r="AP143">
        <v>1</v>
      </c>
      <c r="AQ143">
        <v>0</v>
      </c>
      <c r="AR143">
        <v>2</v>
      </c>
      <c r="AS143">
        <v>1</v>
      </c>
      <c r="AT143" t="s">
        <v>95</v>
      </c>
      <c r="AU143">
        <v>5</v>
      </c>
      <c r="AV143" t="s">
        <v>104</v>
      </c>
      <c r="AW143">
        <v>0</v>
      </c>
      <c r="AX143" t="s">
        <v>121</v>
      </c>
      <c r="AY143" t="s">
        <v>122</v>
      </c>
      <c r="AZ143" t="s">
        <v>99</v>
      </c>
      <c r="BA143">
        <v>2</v>
      </c>
      <c r="BB143">
        <v>480</v>
      </c>
      <c r="BC143" t="s">
        <v>105</v>
      </c>
      <c r="BD143" t="s">
        <v>95</v>
      </c>
      <c r="BE143" t="s">
        <v>120</v>
      </c>
      <c r="BF143">
        <v>0</v>
      </c>
      <c r="BG143">
        <v>0</v>
      </c>
      <c r="BH143">
        <v>184</v>
      </c>
      <c r="BI143">
        <v>0</v>
      </c>
      <c r="BJ143">
        <v>0</v>
      </c>
      <c r="BK143" t="s">
        <v>107</v>
      </c>
      <c r="BL143">
        <v>0</v>
      </c>
      <c r="BM143">
        <v>2007</v>
      </c>
      <c r="BN143" t="s">
        <v>108</v>
      </c>
      <c r="BO143" t="s">
        <v>109</v>
      </c>
      <c r="BP143">
        <v>0</v>
      </c>
      <c r="BQ143">
        <v>0</v>
      </c>
      <c r="BR143">
        <v>1</v>
      </c>
      <c r="BS143">
        <v>4</v>
      </c>
      <c r="BT143" t="s">
        <v>110</v>
      </c>
      <c r="BU143">
        <v>84</v>
      </c>
      <c r="BV143">
        <v>1</v>
      </c>
      <c r="BW143">
        <v>1</v>
      </c>
      <c r="BX143">
        <v>0</v>
      </c>
      <c r="BY143">
        <v>0</v>
      </c>
      <c r="BZ143">
        <v>1</v>
      </c>
      <c r="CA143">
        <v>1</v>
      </c>
      <c r="CB143">
        <v>0</v>
      </c>
      <c r="CC143">
        <f t="shared" si="9"/>
        <v>0.8863849765258216</v>
      </c>
      <c r="CD143">
        <f t="shared" si="10"/>
        <v>100.00000000000004</v>
      </c>
      <c r="CE143">
        <v>100000</v>
      </c>
      <c r="CF143" s="1">
        <v>113349.911319028</v>
      </c>
      <c r="CG143" s="1">
        <f>CE143-CF143</f>
        <v>-13349.911319028004</v>
      </c>
      <c r="CH143" s="1">
        <f>ABS(CG143)</f>
        <v>13349.911319028004</v>
      </c>
      <c r="CI143">
        <f>IF(CG143&gt;0,1,0)</f>
        <v>0</v>
      </c>
      <c r="CJ143">
        <v>142</v>
      </c>
      <c r="CK143" s="1">
        <f t="shared" si="11"/>
        <v>1</v>
      </c>
    </row>
    <row r="144" spans="1:89" x14ac:dyDescent="0.25">
      <c r="A144">
        <v>534</v>
      </c>
      <c r="B144">
        <v>20</v>
      </c>
      <c r="C144" t="s">
        <v>82</v>
      </c>
      <c r="D144">
        <v>50</v>
      </c>
      <c r="E144">
        <v>5000</v>
      </c>
      <c r="F144" t="s">
        <v>83</v>
      </c>
      <c r="G144" t="s">
        <v>84</v>
      </c>
      <c r="H144" t="s">
        <v>160</v>
      </c>
      <c r="I144" t="s">
        <v>86</v>
      </c>
      <c r="J144" t="s">
        <v>143</v>
      </c>
      <c r="K144" t="s">
        <v>185</v>
      </c>
      <c r="L144" t="s">
        <v>89</v>
      </c>
      <c r="M144" t="s">
        <v>90</v>
      </c>
      <c r="N144">
        <v>1</v>
      </c>
      <c r="O144">
        <v>3</v>
      </c>
      <c r="P144" t="s">
        <v>91</v>
      </c>
      <c r="Q144" t="s">
        <v>92</v>
      </c>
      <c r="R144" t="s">
        <v>93</v>
      </c>
      <c r="S144" t="s">
        <v>93</v>
      </c>
      <c r="T144" t="s">
        <v>94</v>
      </c>
      <c r="U144">
        <v>0</v>
      </c>
      <c r="V144" t="s">
        <v>105</v>
      </c>
      <c r="W144" t="s">
        <v>105</v>
      </c>
      <c r="X144" t="s">
        <v>200</v>
      </c>
      <c r="Y144" t="s">
        <v>201</v>
      </c>
      <c r="Z144" t="s">
        <v>201</v>
      </c>
      <c r="AA144" t="s">
        <v>201</v>
      </c>
      <c r="AB144" t="s">
        <v>201</v>
      </c>
      <c r="AC144">
        <v>0</v>
      </c>
      <c r="AD144" t="s">
        <v>201</v>
      </c>
      <c r="AE144">
        <v>0</v>
      </c>
      <c r="AF144" t="s">
        <v>100</v>
      </c>
      <c r="AG144" t="s">
        <v>105</v>
      </c>
      <c r="AH144" t="s">
        <v>120</v>
      </c>
      <c r="AI144" t="s">
        <v>205</v>
      </c>
      <c r="AJ144">
        <v>334</v>
      </c>
      <c r="AK144">
        <v>0</v>
      </c>
      <c r="AL144">
        <v>334</v>
      </c>
      <c r="AM144">
        <f t="shared" si="8"/>
        <v>0</v>
      </c>
      <c r="AN144">
        <v>0</v>
      </c>
      <c r="AO144">
        <v>0</v>
      </c>
      <c r="AP144">
        <v>1</v>
      </c>
      <c r="AQ144">
        <v>0</v>
      </c>
      <c r="AR144">
        <v>1</v>
      </c>
      <c r="AS144">
        <v>1</v>
      </c>
      <c r="AT144" t="s">
        <v>105</v>
      </c>
      <c r="AU144">
        <v>2</v>
      </c>
      <c r="AV144" t="s">
        <v>104</v>
      </c>
      <c r="AW144">
        <v>0</v>
      </c>
      <c r="AX144" t="s">
        <v>121</v>
      </c>
      <c r="AY144" t="s">
        <v>168</v>
      </c>
      <c r="AZ144" t="s">
        <v>168</v>
      </c>
      <c r="BA144">
        <v>0</v>
      </c>
      <c r="BB144">
        <v>0</v>
      </c>
      <c r="BC144" t="s">
        <v>168</v>
      </c>
      <c r="BD144" t="s">
        <v>168</v>
      </c>
      <c r="BE144" t="s">
        <v>120</v>
      </c>
      <c r="BF144">
        <v>0</v>
      </c>
      <c r="BG144">
        <v>0</v>
      </c>
      <c r="BH144">
        <v>0</v>
      </c>
      <c r="BI144">
        <v>0</v>
      </c>
      <c r="BJ144">
        <v>0</v>
      </c>
      <c r="BK144" t="s">
        <v>107</v>
      </c>
      <c r="BL144">
        <v>0</v>
      </c>
      <c r="BM144">
        <v>2007</v>
      </c>
      <c r="BN144" t="s">
        <v>108</v>
      </c>
      <c r="BO144" t="s">
        <v>109</v>
      </c>
      <c r="BP144">
        <v>0</v>
      </c>
      <c r="BQ144">
        <v>0</v>
      </c>
      <c r="BR144">
        <v>1</v>
      </c>
      <c r="BS144">
        <v>1</v>
      </c>
      <c r="BT144" t="s">
        <v>177</v>
      </c>
      <c r="BU144">
        <v>61</v>
      </c>
      <c r="BV144">
        <v>57</v>
      </c>
      <c r="BW144">
        <v>1</v>
      </c>
      <c r="BX144">
        <v>-1</v>
      </c>
      <c r="BY144">
        <v>0</v>
      </c>
      <c r="BZ144">
        <v>1</v>
      </c>
      <c r="CA144">
        <v>-1</v>
      </c>
      <c r="CB144">
        <v>0</v>
      </c>
      <c r="CC144">
        <f t="shared" si="9"/>
        <v>0.93320000000000003</v>
      </c>
      <c r="CD144">
        <f t="shared" si="10"/>
        <v>68.826711569246314</v>
      </c>
      <c r="CE144">
        <v>39300</v>
      </c>
      <c r="CF144" s="1">
        <v>52583.390515666702</v>
      </c>
      <c r="CG144" s="1">
        <f>CE144-CF144</f>
        <v>-13283.390515666702</v>
      </c>
      <c r="CH144" s="1">
        <f>ABS(CG144)</f>
        <v>13283.390515666702</v>
      </c>
      <c r="CI144">
        <f>IF(CG144&gt;0,1,0)</f>
        <v>0</v>
      </c>
      <c r="CJ144">
        <v>143</v>
      </c>
      <c r="CK144" s="1">
        <f t="shared" si="11"/>
        <v>1</v>
      </c>
    </row>
    <row r="145" spans="1:89" x14ac:dyDescent="0.25">
      <c r="A145">
        <v>632</v>
      </c>
      <c r="B145">
        <v>120</v>
      </c>
      <c r="C145" t="s">
        <v>82</v>
      </c>
      <c r="D145">
        <v>34</v>
      </c>
      <c r="E145">
        <v>4590</v>
      </c>
      <c r="F145" t="s">
        <v>83</v>
      </c>
      <c r="G145" t="s">
        <v>84</v>
      </c>
      <c r="H145" t="s">
        <v>85</v>
      </c>
      <c r="I145" t="s">
        <v>86</v>
      </c>
      <c r="J145" t="s">
        <v>87</v>
      </c>
      <c r="K145" t="s">
        <v>184</v>
      </c>
      <c r="L145" t="s">
        <v>89</v>
      </c>
      <c r="M145" t="s">
        <v>218</v>
      </c>
      <c r="N145">
        <v>8</v>
      </c>
      <c r="O145">
        <v>5</v>
      </c>
      <c r="P145" t="s">
        <v>91</v>
      </c>
      <c r="Q145" t="s">
        <v>92</v>
      </c>
      <c r="R145" t="s">
        <v>93</v>
      </c>
      <c r="S145" t="s">
        <v>93</v>
      </c>
      <c r="T145" t="s">
        <v>180</v>
      </c>
      <c r="U145">
        <v>108</v>
      </c>
      <c r="V145" t="s">
        <v>114</v>
      </c>
      <c r="W145" t="s">
        <v>95</v>
      </c>
      <c r="X145" t="s">
        <v>133</v>
      </c>
      <c r="Y145" t="s">
        <v>114</v>
      </c>
      <c r="Z145" t="s">
        <v>114</v>
      </c>
      <c r="AA145" t="s">
        <v>142</v>
      </c>
      <c r="AB145" t="s">
        <v>135</v>
      </c>
      <c r="AC145">
        <v>24</v>
      </c>
      <c r="AD145" t="s">
        <v>99</v>
      </c>
      <c r="AE145">
        <v>1554</v>
      </c>
      <c r="AF145" t="s">
        <v>100</v>
      </c>
      <c r="AG145" t="s">
        <v>101</v>
      </c>
      <c r="AH145" t="s">
        <v>102</v>
      </c>
      <c r="AI145" t="s">
        <v>103</v>
      </c>
      <c r="AJ145">
        <v>1554</v>
      </c>
      <c r="AK145">
        <v>0</v>
      </c>
      <c r="AL145">
        <v>1554</v>
      </c>
      <c r="AM145">
        <f t="shared" si="8"/>
        <v>0</v>
      </c>
      <c r="AN145">
        <v>0</v>
      </c>
      <c r="AO145">
        <v>0</v>
      </c>
      <c r="AP145">
        <v>2</v>
      </c>
      <c r="AQ145">
        <v>0</v>
      </c>
      <c r="AR145">
        <v>2</v>
      </c>
      <c r="AS145">
        <v>1</v>
      </c>
      <c r="AT145" t="s">
        <v>114</v>
      </c>
      <c r="AU145">
        <v>6</v>
      </c>
      <c r="AV145" t="s">
        <v>104</v>
      </c>
      <c r="AW145">
        <v>1</v>
      </c>
      <c r="AX145" t="s">
        <v>114</v>
      </c>
      <c r="AY145" t="s">
        <v>106</v>
      </c>
      <c r="AZ145" t="s">
        <v>140</v>
      </c>
      <c r="BA145">
        <v>2</v>
      </c>
      <c r="BB145">
        <v>627</v>
      </c>
      <c r="BC145" t="s">
        <v>95</v>
      </c>
      <c r="BD145" t="s">
        <v>95</v>
      </c>
      <c r="BE145" t="s">
        <v>102</v>
      </c>
      <c r="BF145">
        <v>156</v>
      </c>
      <c r="BG145">
        <v>73</v>
      </c>
      <c r="BH145">
        <v>0</v>
      </c>
      <c r="BI145">
        <v>0</v>
      </c>
      <c r="BJ145">
        <v>0</v>
      </c>
      <c r="BK145" t="s">
        <v>107</v>
      </c>
      <c r="BL145">
        <v>0</v>
      </c>
      <c r="BM145">
        <v>2007</v>
      </c>
      <c r="BN145" t="s">
        <v>108</v>
      </c>
      <c r="BO145" t="s">
        <v>109</v>
      </c>
      <c r="BP145">
        <v>0</v>
      </c>
      <c r="BQ145">
        <v>0</v>
      </c>
      <c r="BR145">
        <v>1</v>
      </c>
      <c r="BS145">
        <v>4</v>
      </c>
      <c r="BT145" t="s">
        <v>110</v>
      </c>
      <c r="BU145">
        <v>1</v>
      </c>
      <c r="BV145">
        <v>1</v>
      </c>
      <c r="BW145">
        <v>1</v>
      </c>
      <c r="BX145">
        <v>2</v>
      </c>
      <c r="BY145">
        <v>0</v>
      </c>
      <c r="BZ145">
        <v>1</v>
      </c>
      <c r="CA145">
        <v>0.98455598455598503</v>
      </c>
      <c r="CB145">
        <v>0.11111111111111099</v>
      </c>
      <c r="CC145">
        <f t="shared" si="9"/>
        <v>0.66143790849673201</v>
      </c>
      <c r="CD145">
        <f t="shared" si="10"/>
        <v>134.4230084602523</v>
      </c>
      <c r="CE145">
        <v>209500</v>
      </c>
      <c r="CF145" s="1">
        <v>222708.28733955501</v>
      </c>
      <c r="CG145" s="1">
        <f>CE145-CF145</f>
        <v>-13208.287339555012</v>
      </c>
      <c r="CH145" s="1">
        <f>ABS(CG145)</f>
        <v>13208.287339555012</v>
      </c>
      <c r="CI145">
        <f>IF(CG145&gt;0,1,0)</f>
        <v>0</v>
      </c>
      <c r="CJ145">
        <v>144</v>
      </c>
      <c r="CK145" s="1">
        <f t="shared" si="11"/>
        <v>1</v>
      </c>
    </row>
    <row r="146" spans="1:89" x14ac:dyDescent="0.25">
      <c r="A146">
        <v>1287</v>
      </c>
      <c r="B146">
        <v>20</v>
      </c>
      <c r="C146" t="s">
        <v>82</v>
      </c>
      <c r="D146">
        <v>69</v>
      </c>
      <c r="E146">
        <v>9790</v>
      </c>
      <c r="F146" t="s">
        <v>83</v>
      </c>
      <c r="G146" t="s">
        <v>84</v>
      </c>
      <c r="H146" t="s">
        <v>85</v>
      </c>
      <c r="I146" t="s">
        <v>86</v>
      </c>
      <c r="J146" t="s">
        <v>87</v>
      </c>
      <c r="K146" t="s">
        <v>123</v>
      </c>
      <c r="L146" t="s">
        <v>124</v>
      </c>
      <c r="M146" t="s">
        <v>90</v>
      </c>
      <c r="N146">
        <v>6</v>
      </c>
      <c r="O146">
        <v>5</v>
      </c>
      <c r="P146" t="s">
        <v>125</v>
      </c>
      <c r="Q146" t="s">
        <v>92</v>
      </c>
      <c r="R146" t="s">
        <v>126</v>
      </c>
      <c r="S146" t="s">
        <v>126</v>
      </c>
      <c r="T146" t="s">
        <v>112</v>
      </c>
      <c r="U146">
        <v>451</v>
      </c>
      <c r="V146" t="s">
        <v>95</v>
      </c>
      <c r="W146" t="s">
        <v>95</v>
      </c>
      <c r="X146" t="s">
        <v>96</v>
      </c>
      <c r="Y146" t="s">
        <v>95</v>
      </c>
      <c r="Z146" t="s">
        <v>95</v>
      </c>
      <c r="AA146" t="s">
        <v>97</v>
      </c>
      <c r="AB146" t="s">
        <v>127</v>
      </c>
      <c r="AC146">
        <v>569</v>
      </c>
      <c r="AD146" t="s">
        <v>128</v>
      </c>
      <c r="AE146">
        <v>1328</v>
      </c>
      <c r="AF146" t="s">
        <v>100</v>
      </c>
      <c r="AG146" t="s">
        <v>95</v>
      </c>
      <c r="AH146" t="s">
        <v>102</v>
      </c>
      <c r="AI146" t="s">
        <v>103</v>
      </c>
      <c r="AJ146">
        <v>1328</v>
      </c>
      <c r="AK146">
        <v>0</v>
      </c>
      <c r="AL146">
        <v>1328</v>
      </c>
      <c r="AM146">
        <f t="shared" si="8"/>
        <v>0</v>
      </c>
      <c r="AN146">
        <v>1</v>
      </c>
      <c r="AO146">
        <v>0</v>
      </c>
      <c r="AP146">
        <v>1</v>
      </c>
      <c r="AQ146">
        <v>1</v>
      </c>
      <c r="AR146">
        <v>3</v>
      </c>
      <c r="AS146">
        <v>1</v>
      </c>
      <c r="AT146" t="s">
        <v>95</v>
      </c>
      <c r="AU146">
        <v>6</v>
      </c>
      <c r="AV146" t="s">
        <v>104</v>
      </c>
      <c r="AW146">
        <v>2</v>
      </c>
      <c r="AX146" t="s">
        <v>114</v>
      </c>
      <c r="AY146" t="s">
        <v>106</v>
      </c>
      <c r="AZ146" t="s">
        <v>99</v>
      </c>
      <c r="BA146">
        <v>2</v>
      </c>
      <c r="BB146">
        <v>528</v>
      </c>
      <c r="BC146" t="s">
        <v>95</v>
      </c>
      <c r="BD146" t="s">
        <v>95</v>
      </c>
      <c r="BE146" t="s">
        <v>102</v>
      </c>
      <c r="BF146">
        <v>0</v>
      </c>
      <c r="BG146">
        <v>26</v>
      </c>
      <c r="BH146">
        <v>0</v>
      </c>
      <c r="BI146">
        <v>0</v>
      </c>
      <c r="BJ146">
        <v>0</v>
      </c>
      <c r="BK146" t="s">
        <v>107</v>
      </c>
      <c r="BL146">
        <v>0</v>
      </c>
      <c r="BM146">
        <v>2010</v>
      </c>
      <c r="BN146" t="s">
        <v>108</v>
      </c>
      <c r="BO146" t="s">
        <v>109</v>
      </c>
      <c r="BP146">
        <v>0</v>
      </c>
      <c r="BQ146">
        <v>0</v>
      </c>
      <c r="BR146">
        <v>1</v>
      </c>
      <c r="BS146">
        <v>2</v>
      </c>
      <c r="BT146" t="s">
        <v>129</v>
      </c>
      <c r="BU146">
        <v>47</v>
      </c>
      <c r="BV146">
        <v>47</v>
      </c>
      <c r="BW146">
        <v>1</v>
      </c>
      <c r="BX146">
        <v>2</v>
      </c>
      <c r="BY146">
        <v>0</v>
      </c>
      <c r="BZ146">
        <v>1</v>
      </c>
      <c r="CA146">
        <v>0.51054216867469904</v>
      </c>
      <c r="CB146">
        <v>0</v>
      </c>
      <c r="CC146">
        <f t="shared" si="9"/>
        <v>0.86435137895812053</v>
      </c>
      <c r="CD146">
        <f t="shared" si="10"/>
        <v>115.38103090968389</v>
      </c>
      <c r="CE146">
        <v>143000</v>
      </c>
      <c r="CF146" s="1">
        <v>156105.542487509</v>
      </c>
      <c r="CG146" s="1">
        <f>CE146-CF146</f>
        <v>-13105.542487508996</v>
      </c>
      <c r="CH146" s="1">
        <f>ABS(CG146)</f>
        <v>13105.542487508996</v>
      </c>
      <c r="CI146">
        <f>IF(CG146&gt;0,1,0)</f>
        <v>0</v>
      </c>
      <c r="CJ146">
        <v>145</v>
      </c>
      <c r="CK146" s="1">
        <f t="shared" si="11"/>
        <v>1</v>
      </c>
    </row>
    <row r="147" spans="1:89" x14ac:dyDescent="0.25">
      <c r="A147">
        <v>526</v>
      </c>
      <c r="B147">
        <v>20</v>
      </c>
      <c r="C147" t="s">
        <v>195</v>
      </c>
      <c r="D147">
        <v>62</v>
      </c>
      <c r="E147">
        <v>7500</v>
      </c>
      <c r="F147" t="s">
        <v>206</v>
      </c>
      <c r="G147" t="s">
        <v>84</v>
      </c>
      <c r="H147" t="s">
        <v>85</v>
      </c>
      <c r="I147" t="s">
        <v>86</v>
      </c>
      <c r="J147" t="s">
        <v>87</v>
      </c>
      <c r="K147" t="s">
        <v>192</v>
      </c>
      <c r="L147" t="s">
        <v>89</v>
      </c>
      <c r="M147" t="s">
        <v>90</v>
      </c>
      <c r="N147">
        <v>7</v>
      </c>
      <c r="O147">
        <v>5</v>
      </c>
      <c r="P147" t="s">
        <v>91</v>
      </c>
      <c r="Q147" t="s">
        <v>92</v>
      </c>
      <c r="R147" t="s">
        <v>93</v>
      </c>
      <c r="S147" t="s">
        <v>93</v>
      </c>
      <c r="T147" t="s">
        <v>94</v>
      </c>
      <c r="U147">
        <v>0</v>
      </c>
      <c r="V147" t="s">
        <v>114</v>
      </c>
      <c r="W147" t="s">
        <v>95</v>
      </c>
      <c r="X147" t="s">
        <v>133</v>
      </c>
      <c r="Y147" t="s">
        <v>114</v>
      </c>
      <c r="Z147" t="s">
        <v>95</v>
      </c>
      <c r="AA147" t="s">
        <v>97</v>
      </c>
      <c r="AB147" t="s">
        <v>99</v>
      </c>
      <c r="AC147">
        <v>0</v>
      </c>
      <c r="AD147" t="s">
        <v>99</v>
      </c>
      <c r="AE147">
        <v>1257</v>
      </c>
      <c r="AF147" t="s">
        <v>100</v>
      </c>
      <c r="AG147" t="s">
        <v>101</v>
      </c>
      <c r="AH147" t="s">
        <v>102</v>
      </c>
      <c r="AI147" t="s">
        <v>103</v>
      </c>
      <c r="AJ147">
        <v>1266</v>
      </c>
      <c r="AK147">
        <v>0</v>
      </c>
      <c r="AL147">
        <v>1266</v>
      </c>
      <c r="AM147">
        <f t="shared" si="8"/>
        <v>0</v>
      </c>
      <c r="AN147">
        <v>0</v>
      </c>
      <c r="AO147">
        <v>0</v>
      </c>
      <c r="AP147">
        <v>2</v>
      </c>
      <c r="AQ147">
        <v>0</v>
      </c>
      <c r="AR147">
        <v>3</v>
      </c>
      <c r="AS147">
        <v>1</v>
      </c>
      <c r="AT147" t="s">
        <v>114</v>
      </c>
      <c r="AU147">
        <v>6</v>
      </c>
      <c r="AV147" t="s">
        <v>104</v>
      </c>
      <c r="AW147">
        <v>1</v>
      </c>
      <c r="AX147" t="s">
        <v>95</v>
      </c>
      <c r="AY147" t="s">
        <v>106</v>
      </c>
      <c r="AZ147" t="s">
        <v>99</v>
      </c>
      <c r="BA147">
        <v>2</v>
      </c>
      <c r="BB147">
        <v>453</v>
      </c>
      <c r="BC147" t="s">
        <v>95</v>
      </c>
      <c r="BD147" t="s">
        <v>95</v>
      </c>
      <c r="BE147" t="s">
        <v>102</v>
      </c>
      <c r="BF147">
        <v>38</v>
      </c>
      <c r="BG147">
        <v>144</v>
      </c>
      <c r="BH147">
        <v>0</v>
      </c>
      <c r="BI147">
        <v>0</v>
      </c>
      <c r="BJ147">
        <v>0</v>
      </c>
      <c r="BK147" t="s">
        <v>107</v>
      </c>
      <c r="BL147">
        <v>0</v>
      </c>
      <c r="BM147">
        <v>2006</v>
      </c>
      <c r="BN147" t="s">
        <v>108</v>
      </c>
      <c r="BO147" t="s">
        <v>109</v>
      </c>
      <c r="BP147">
        <v>0</v>
      </c>
      <c r="BQ147">
        <v>0</v>
      </c>
      <c r="BR147">
        <v>1</v>
      </c>
      <c r="BS147">
        <v>4</v>
      </c>
      <c r="BT147" t="s">
        <v>129</v>
      </c>
      <c r="BU147">
        <v>1</v>
      </c>
      <c r="BV147">
        <v>1</v>
      </c>
      <c r="BW147">
        <v>1</v>
      </c>
      <c r="BX147">
        <v>0</v>
      </c>
      <c r="BY147">
        <v>0</v>
      </c>
      <c r="BZ147">
        <v>1</v>
      </c>
      <c r="CA147">
        <v>1</v>
      </c>
      <c r="CB147">
        <v>0.11111111111111099</v>
      </c>
      <c r="CC147">
        <f t="shared" si="9"/>
        <v>0.83120000000000005</v>
      </c>
      <c r="CD147">
        <f t="shared" si="10"/>
        <v>125.37330285098624</v>
      </c>
      <c r="CE147">
        <v>176000</v>
      </c>
      <c r="CF147" s="1">
        <v>189053.622367768</v>
      </c>
      <c r="CG147" s="1">
        <f>CE147-CF147</f>
        <v>-13053.622367767995</v>
      </c>
      <c r="CH147" s="1">
        <f>ABS(CG147)</f>
        <v>13053.622367767995</v>
      </c>
      <c r="CI147">
        <f>IF(CG147&gt;0,1,0)</f>
        <v>0</v>
      </c>
      <c r="CJ147">
        <v>146</v>
      </c>
      <c r="CK147" s="1">
        <f t="shared" si="11"/>
        <v>1</v>
      </c>
    </row>
    <row r="148" spans="1:89" x14ac:dyDescent="0.25">
      <c r="A148">
        <v>240</v>
      </c>
      <c r="B148">
        <v>50</v>
      </c>
      <c r="C148" t="s">
        <v>82</v>
      </c>
      <c r="D148">
        <v>52</v>
      </c>
      <c r="E148">
        <v>8741</v>
      </c>
      <c r="F148" t="s">
        <v>83</v>
      </c>
      <c r="G148" t="s">
        <v>84</v>
      </c>
      <c r="H148" t="s">
        <v>85</v>
      </c>
      <c r="I148" t="s">
        <v>86</v>
      </c>
      <c r="J148" t="s">
        <v>87</v>
      </c>
      <c r="K148" t="s">
        <v>173</v>
      </c>
      <c r="L148" t="s">
        <v>89</v>
      </c>
      <c r="M148" t="s">
        <v>90</v>
      </c>
      <c r="N148">
        <v>6</v>
      </c>
      <c r="O148">
        <v>4</v>
      </c>
      <c r="P148" t="s">
        <v>91</v>
      </c>
      <c r="Q148" t="s">
        <v>92</v>
      </c>
      <c r="R148" t="s">
        <v>93</v>
      </c>
      <c r="S148" t="s">
        <v>93</v>
      </c>
      <c r="T148" t="s">
        <v>94</v>
      </c>
      <c r="U148">
        <v>0</v>
      </c>
      <c r="V148" t="s">
        <v>95</v>
      </c>
      <c r="W148" t="s">
        <v>95</v>
      </c>
      <c r="X148" t="s">
        <v>96</v>
      </c>
      <c r="Y148" t="s">
        <v>95</v>
      </c>
      <c r="Z148" t="s">
        <v>105</v>
      </c>
      <c r="AA148" t="s">
        <v>97</v>
      </c>
      <c r="AB148" t="s">
        <v>154</v>
      </c>
      <c r="AC148">
        <v>94</v>
      </c>
      <c r="AD148" t="s">
        <v>99</v>
      </c>
      <c r="AE148">
        <v>735</v>
      </c>
      <c r="AF148" t="s">
        <v>100</v>
      </c>
      <c r="AG148" t="s">
        <v>95</v>
      </c>
      <c r="AH148" t="s">
        <v>102</v>
      </c>
      <c r="AI148" t="s">
        <v>113</v>
      </c>
      <c r="AJ148">
        <v>798</v>
      </c>
      <c r="AK148">
        <v>0</v>
      </c>
      <c r="AL148">
        <v>1487</v>
      </c>
      <c r="AM148">
        <f t="shared" si="8"/>
        <v>0</v>
      </c>
      <c r="AN148">
        <v>0</v>
      </c>
      <c r="AO148">
        <v>0</v>
      </c>
      <c r="AP148">
        <v>1</v>
      </c>
      <c r="AQ148">
        <v>1</v>
      </c>
      <c r="AR148">
        <v>3</v>
      </c>
      <c r="AS148">
        <v>1</v>
      </c>
      <c r="AT148" t="s">
        <v>95</v>
      </c>
      <c r="AU148">
        <v>7</v>
      </c>
      <c r="AV148" t="s">
        <v>104</v>
      </c>
      <c r="AW148">
        <v>1</v>
      </c>
      <c r="AX148" t="s">
        <v>114</v>
      </c>
      <c r="AY148" t="s">
        <v>122</v>
      </c>
      <c r="AZ148" t="s">
        <v>99</v>
      </c>
      <c r="BA148">
        <v>1</v>
      </c>
      <c r="BB148">
        <v>220</v>
      </c>
      <c r="BC148" t="s">
        <v>95</v>
      </c>
      <c r="BD148" t="s">
        <v>95</v>
      </c>
      <c r="BE148" t="s">
        <v>102</v>
      </c>
      <c r="BF148">
        <v>0</v>
      </c>
      <c r="BG148">
        <v>140</v>
      </c>
      <c r="BH148">
        <v>0</v>
      </c>
      <c r="BI148">
        <v>0</v>
      </c>
      <c r="BJ148">
        <v>0</v>
      </c>
      <c r="BK148" t="s">
        <v>145</v>
      </c>
      <c r="BL148">
        <v>0</v>
      </c>
      <c r="BM148">
        <v>2010</v>
      </c>
      <c r="BN148" t="s">
        <v>108</v>
      </c>
      <c r="BO148" t="s">
        <v>109</v>
      </c>
      <c r="BP148">
        <v>0</v>
      </c>
      <c r="BQ148">
        <v>0</v>
      </c>
      <c r="BR148">
        <v>1</v>
      </c>
      <c r="BS148">
        <v>1</v>
      </c>
      <c r="BT148" t="s">
        <v>129</v>
      </c>
      <c r="BU148">
        <v>65</v>
      </c>
      <c r="BV148">
        <v>60</v>
      </c>
      <c r="BW148">
        <v>1</v>
      </c>
      <c r="BX148">
        <v>2</v>
      </c>
      <c r="BY148">
        <v>0.86340852130325796</v>
      </c>
      <c r="BZ148">
        <v>0.536650975117687</v>
      </c>
      <c r="CA148">
        <v>0.87210884353741502</v>
      </c>
      <c r="CB148">
        <v>0</v>
      </c>
      <c r="CC148">
        <f t="shared" si="9"/>
        <v>0.90870609770049193</v>
      </c>
      <c r="CD148">
        <f t="shared" si="10"/>
        <v>105.01017382948584</v>
      </c>
      <c r="CE148">
        <v>113000</v>
      </c>
      <c r="CF148" s="1">
        <v>126012.68594183</v>
      </c>
      <c r="CG148" s="1">
        <f>CE148-CF148</f>
        <v>-13012.685941830001</v>
      </c>
      <c r="CH148" s="1">
        <f>ABS(CG148)</f>
        <v>13012.685941830001</v>
      </c>
      <c r="CI148">
        <f>IF(CG148&gt;0,1,0)</f>
        <v>0</v>
      </c>
      <c r="CJ148">
        <v>147</v>
      </c>
      <c r="CK148" s="1">
        <f t="shared" si="11"/>
        <v>1</v>
      </c>
    </row>
    <row r="149" spans="1:89" x14ac:dyDescent="0.25">
      <c r="A149">
        <v>1421</v>
      </c>
      <c r="B149">
        <v>60</v>
      </c>
      <c r="C149" t="s">
        <v>82</v>
      </c>
      <c r="D149">
        <v>90</v>
      </c>
      <c r="E149">
        <v>11700</v>
      </c>
      <c r="F149" t="s">
        <v>83</v>
      </c>
      <c r="G149" t="s">
        <v>84</v>
      </c>
      <c r="H149" t="s">
        <v>85</v>
      </c>
      <c r="I149" t="s">
        <v>148</v>
      </c>
      <c r="J149" t="s">
        <v>87</v>
      </c>
      <c r="K149" t="s">
        <v>123</v>
      </c>
      <c r="L149" t="s">
        <v>89</v>
      </c>
      <c r="M149" t="s">
        <v>90</v>
      </c>
      <c r="N149">
        <v>6</v>
      </c>
      <c r="O149">
        <v>6</v>
      </c>
      <c r="P149" t="s">
        <v>91</v>
      </c>
      <c r="Q149" t="s">
        <v>92</v>
      </c>
      <c r="R149" t="s">
        <v>126</v>
      </c>
      <c r="S149" t="s">
        <v>126</v>
      </c>
      <c r="T149" t="s">
        <v>112</v>
      </c>
      <c r="U149">
        <v>420</v>
      </c>
      <c r="V149" t="s">
        <v>95</v>
      </c>
      <c r="W149" t="s">
        <v>95</v>
      </c>
      <c r="X149" t="s">
        <v>96</v>
      </c>
      <c r="Y149" t="s">
        <v>95</v>
      </c>
      <c r="Z149" t="s">
        <v>95</v>
      </c>
      <c r="AA149" t="s">
        <v>97</v>
      </c>
      <c r="AB149" t="s">
        <v>127</v>
      </c>
      <c r="AC149">
        <v>404</v>
      </c>
      <c r="AD149" t="s">
        <v>99</v>
      </c>
      <c r="AE149">
        <v>708</v>
      </c>
      <c r="AF149" t="s">
        <v>100</v>
      </c>
      <c r="AG149" t="s">
        <v>114</v>
      </c>
      <c r="AH149" t="s">
        <v>102</v>
      </c>
      <c r="AI149" t="s">
        <v>103</v>
      </c>
      <c r="AJ149">
        <v>708</v>
      </c>
      <c r="AK149">
        <v>0</v>
      </c>
      <c r="AL149">
        <v>1416</v>
      </c>
      <c r="AM149">
        <f t="shared" si="8"/>
        <v>0</v>
      </c>
      <c r="AN149">
        <v>0</v>
      </c>
      <c r="AO149">
        <v>0</v>
      </c>
      <c r="AP149">
        <v>2</v>
      </c>
      <c r="AQ149">
        <v>1</v>
      </c>
      <c r="AR149">
        <v>3</v>
      </c>
      <c r="AS149">
        <v>1</v>
      </c>
      <c r="AT149" t="s">
        <v>95</v>
      </c>
      <c r="AU149">
        <v>7</v>
      </c>
      <c r="AV149" t="s">
        <v>104</v>
      </c>
      <c r="AW149">
        <v>1</v>
      </c>
      <c r="AX149" t="s">
        <v>95</v>
      </c>
      <c r="AY149" t="s">
        <v>106</v>
      </c>
      <c r="AZ149" t="s">
        <v>140</v>
      </c>
      <c r="BA149">
        <v>2</v>
      </c>
      <c r="BB149">
        <v>776</v>
      </c>
      <c r="BC149" t="s">
        <v>95</v>
      </c>
      <c r="BD149" t="s">
        <v>95</v>
      </c>
      <c r="BE149" t="s">
        <v>102</v>
      </c>
      <c r="BF149">
        <v>0</v>
      </c>
      <c r="BG149">
        <v>169</v>
      </c>
      <c r="BH149">
        <v>0</v>
      </c>
      <c r="BI149">
        <v>0</v>
      </c>
      <c r="BJ149">
        <v>119</v>
      </c>
      <c r="BK149" t="s">
        <v>107</v>
      </c>
      <c r="BL149">
        <v>0</v>
      </c>
      <c r="BM149">
        <v>2006</v>
      </c>
      <c r="BN149" t="s">
        <v>108</v>
      </c>
      <c r="BO149" t="s">
        <v>109</v>
      </c>
      <c r="BP149">
        <v>0</v>
      </c>
      <c r="BQ149">
        <v>0</v>
      </c>
      <c r="BR149">
        <v>1</v>
      </c>
      <c r="BS149">
        <v>2</v>
      </c>
      <c r="BT149" t="s">
        <v>129</v>
      </c>
      <c r="BU149">
        <v>38</v>
      </c>
      <c r="BV149">
        <v>38</v>
      </c>
      <c r="BW149">
        <v>1</v>
      </c>
      <c r="BX149">
        <v>2</v>
      </c>
      <c r="BY149">
        <v>1</v>
      </c>
      <c r="BZ149">
        <v>0.5</v>
      </c>
      <c r="CA149">
        <v>0.42937853107344598</v>
      </c>
      <c r="CB149">
        <v>0</v>
      </c>
      <c r="CC149">
        <f t="shared" si="9"/>
        <v>0.93948717948717952</v>
      </c>
      <c r="CD149">
        <f t="shared" si="10"/>
        <v>126.47726490896225</v>
      </c>
      <c r="CE149">
        <v>179900</v>
      </c>
      <c r="CF149" s="1">
        <v>166922.31485277999</v>
      </c>
      <c r="CG149" s="1">
        <f>CE149-CF149</f>
        <v>12977.685147220007</v>
      </c>
      <c r="CH149" s="1">
        <f>ABS(CG149)</f>
        <v>12977.685147220007</v>
      </c>
      <c r="CI149">
        <f>IF(CG149&gt;0,1,0)</f>
        <v>1</v>
      </c>
      <c r="CJ149">
        <v>148</v>
      </c>
      <c r="CK149" s="1">
        <f t="shared" si="11"/>
        <v>1</v>
      </c>
    </row>
    <row r="150" spans="1:89" x14ac:dyDescent="0.25">
      <c r="A150">
        <v>655</v>
      </c>
      <c r="B150">
        <v>20</v>
      </c>
      <c r="C150" t="s">
        <v>82</v>
      </c>
      <c r="D150">
        <v>91</v>
      </c>
      <c r="E150">
        <v>10437</v>
      </c>
      <c r="F150" t="s">
        <v>83</v>
      </c>
      <c r="G150" t="s">
        <v>111</v>
      </c>
      <c r="H150" t="s">
        <v>85</v>
      </c>
      <c r="I150" t="s">
        <v>86</v>
      </c>
      <c r="J150" t="s">
        <v>87</v>
      </c>
      <c r="K150" t="s">
        <v>159</v>
      </c>
      <c r="L150" t="s">
        <v>89</v>
      </c>
      <c r="M150" t="s">
        <v>90</v>
      </c>
      <c r="N150">
        <v>8</v>
      </c>
      <c r="O150">
        <v>6</v>
      </c>
      <c r="P150" t="s">
        <v>125</v>
      </c>
      <c r="Q150" t="s">
        <v>92</v>
      </c>
      <c r="R150" t="s">
        <v>144</v>
      </c>
      <c r="S150" t="s">
        <v>144</v>
      </c>
      <c r="T150" t="s">
        <v>112</v>
      </c>
      <c r="U150">
        <v>660</v>
      </c>
      <c r="V150" t="s">
        <v>114</v>
      </c>
      <c r="W150" t="s">
        <v>114</v>
      </c>
      <c r="X150" t="s">
        <v>133</v>
      </c>
      <c r="Y150" t="s">
        <v>114</v>
      </c>
      <c r="Z150" t="s">
        <v>95</v>
      </c>
      <c r="AA150" t="s">
        <v>114</v>
      </c>
      <c r="AB150" t="s">
        <v>135</v>
      </c>
      <c r="AC150">
        <v>1696</v>
      </c>
      <c r="AD150" t="s">
        <v>99</v>
      </c>
      <c r="AE150">
        <v>2109</v>
      </c>
      <c r="AF150" t="s">
        <v>100</v>
      </c>
      <c r="AG150" t="s">
        <v>101</v>
      </c>
      <c r="AH150" t="s">
        <v>102</v>
      </c>
      <c r="AI150" t="s">
        <v>103</v>
      </c>
      <c r="AJ150">
        <v>2113</v>
      </c>
      <c r="AK150">
        <v>0</v>
      </c>
      <c r="AL150">
        <v>2113</v>
      </c>
      <c r="AM150">
        <f t="shared" si="8"/>
        <v>1</v>
      </c>
      <c r="AN150">
        <v>1</v>
      </c>
      <c r="AO150">
        <v>0</v>
      </c>
      <c r="AP150">
        <v>2</v>
      </c>
      <c r="AQ150">
        <v>1</v>
      </c>
      <c r="AR150">
        <v>2</v>
      </c>
      <c r="AS150">
        <v>1</v>
      </c>
      <c r="AT150" t="s">
        <v>114</v>
      </c>
      <c r="AU150">
        <v>7</v>
      </c>
      <c r="AV150" t="s">
        <v>104</v>
      </c>
      <c r="AW150">
        <v>1</v>
      </c>
      <c r="AX150" t="s">
        <v>95</v>
      </c>
      <c r="AY150" t="s">
        <v>106</v>
      </c>
      <c r="AZ150" t="s">
        <v>136</v>
      </c>
      <c r="BA150">
        <v>3</v>
      </c>
      <c r="BB150">
        <v>839</v>
      </c>
      <c r="BC150" t="s">
        <v>95</v>
      </c>
      <c r="BD150" t="s">
        <v>95</v>
      </c>
      <c r="BE150" t="s">
        <v>102</v>
      </c>
      <c r="BF150">
        <v>236</v>
      </c>
      <c r="BG150">
        <v>46</v>
      </c>
      <c r="BH150">
        <v>0</v>
      </c>
      <c r="BI150">
        <v>0</v>
      </c>
      <c r="BJ150">
        <v>0</v>
      </c>
      <c r="BK150" t="s">
        <v>107</v>
      </c>
      <c r="BL150">
        <v>0</v>
      </c>
      <c r="BM150">
        <v>2008</v>
      </c>
      <c r="BN150" t="s">
        <v>108</v>
      </c>
      <c r="BO150" t="s">
        <v>109</v>
      </c>
      <c r="BP150">
        <v>0</v>
      </c>
      <c r="BQ150">
        <v>0</v>
      </c>
      <c r="BR150">
        <v>1</v>
      </c>
      <c r="BS150">
        <v>4</v>
      </c>
      <c r="BT150" t="s">
        <v>110</v>
      </c>
      <c r="BU150">
        <v>13</v>
      </c>
      <c r="BV150">
        <v>13</v>
      </c>
      <c r="BW150">
        <v>1</v>
      </c>
      <c r="BX150">
        <v>2</v>
      </c>
      <c r="BY150">
        <v>0</v>
      </c>
      <c r="BZ150">
        <v>1</v>
      </c>
      <c r="CA150">
        <v>0.19582740635372201</v>
      </c>
      <c r="CB150">
        <v>0.11111111111111099</v>
      </c>
      <c r="CC150">
        <f t="shared" si="9"/>
        <v>0.79754718788924017</v>
      </c>
      <c r="CD150">
        <f t="shared" si="10"/>
        <v>165.05444239489898</v>
      </c>
      <c r="CE150">
        <v>350000</v>
      </c>
      <c r="CF150" s="1">
        <v>337035.50447050302</v>
      </c>
      <c r="CG150" s="1">
        <f>CE150-CF150</f>
        <v>12964.495529496984</v>
      </c>
      <c r="CH150" s="1">
        <f>ABS(CG150)</f>
        <v>12964.495529496984</v>
      </c>
      <c r="CI150">
        <f>IF(CG150&gt;0,1,0)</f>
        <v>1</v>
      </c>
      <c r="CJ150">
        <v>149</v>
      </c>
      <c r="CK150" s="1">
        <f t="shared" si="11"/>
        <v>1</v>
      </c>
    </row>
    <row r="151" spans="1:89" x14ac:dyDescent="0.25">
      <c r="A151">
        <v>1085</v>
      </c>
      <c r="B151">
        <v>60</v>
      </c>
      <c r="C151" t="s">
        <v>82</v>
      </c>
      <c r="D151">
        <v>69</v>
      </c>
      <c r="E151">
        <v>13031</v>
      </c>
      <c r="F151" t="s">
        <v>83</v>
      </c>
      <c r="G151" t="s">
        <v>130</v>
      </c>
      <c r="H151" t="s">
        <v>85</v>
      </c>
      <c r="I151" t="s">
        <v>148</v>
      </c>
      <c r="J151" t="s">
        <v>87</v>
      </c>
      <c r="K151" t="s">
        <v>169</v>
      </c>
      <c r="L151" t="s">
        <v>89</v>
      </c>
      <c r="M151" t="s">
        <v>90</v>
      </c>
      <c r="N151">
        <v>6</v>
      </c>
      <c r="O151">
        <v>5</v>
      </c>
      <c r="P151" t="s">
        <v>91</v>
      </c>
      <c r="Q151" t="s">
        <v>92</v>
      </c>
      <c r="R151" t="s">
        <v>126</v>
      </c>
      <c r="S151" t="s">
        <v>126</v>
      </c>
      <c r="T151" t="s">
        <v>94</v>
      </c>
      <c r="U151">
        <v>0</v>
      </c>
      <c r="V151" t="s">
        <v>95</v>
      </c>
      <c r="W151" t="s">
        <v>95</v>
      </c>
      <c r="X151" t="s">
        <v>133</v>
      </c>
      <c r="Y151" t="s">
        <v>114</v>
      </c>
      <c r="Z151" t="s">
        <v>95</v>
      </c>
      <c r="AA151" t="s">
        <v>97</v>
      </c>
      <c r="AB151" t="s">
        <v>127</v>
      </c>
      <c r="AC151">
        <v>592</v>
      </c>
      <c r="AD151" t="s">
        <v>99</v>
      </c>
      <c r="AE151">
        <v>691</v>
      </c>
      <c r="AF151" t="s">
        <v>100</v>
      </c>
      <c r="AG151" t="s">
        <v>114</v>
      </c>
      <c r="AH151" t="s">
        <v>102</v>
      </c>
      <c r="AI151" t="s">
        <v>103</v>
      </c>
      <c r="AJ151">
        <v>691</v>
      </c>
      <c r="AK151">
        <v>0</v>
      </c>
      <c r="AL151">
        <v>1498</v>
      </c>
      <c r="AM151">
        <f t="shared" si="8"/>
        <v>0</v>
      </c>
      <c r="AN151">
        <v>0</v>
      </c>
      <c r="AO151">
        <v>0</v>
      </c>
      <c r="AP151">
        <v>2</v>
      </c>
      <c r="AQ151">
        <v>1</v>
      </c>
      <c r="AR151">
        <v>3</v>
      </c>
      <c r="AS151">
        <v>1</v>
      </c>
      <c r="AT151" t="s">
        <v>95</v>
      </c>
      <c r="AU151">
        <v>6</v>
      </c>
      <c r="AV151" t="s">
        <v>104</v>
      </c>
      <c r="AW151">
        <v>1</v>
      </c>
      <c r="AX151" t="s">
        <v>95</v>
      </c>
      <c r="AY151" t="s">
        <v>106</v>
      </c>
      <c r="AZ151" t="s">
        <v>136</v>
      </c>
      <c r="BA151">
        <v>2</v>
      </c>
      <c r="BB151">
        <v>409</v>
      </c>
      <c r="BC151" t="s">
        <v>95</v>
      </c>
      <c r="BD151" t="s">
        <v>95</v>
      </c>
      <c r="BE151" t="s">
        <v>102</v>
      </c>
      <c r="BF151">
        <v>315</v>
      </c>
      <c r="BG151">
        <v>44</v>
      </c>
      <c r="BH151">
        <v>0</v>
      </c>
      <c r="BI151">
        <v>0</v>
      </c>
      <c r="BJ151">
        <v>0</v>
      </c>
      <c r="BK151" t="s">
        <v>107</v>
      </c>
      <c r="BL151">
        <v>0</v>
      </c>
      <c r="BM151">
        <v>2006</v>
      </c>
      <c r="BN151" t="s">
        <v>108</v>
      </c>
      <c r="BO151" t="s">
        <v>109</v>
      </c>
      <c r="BP151">
        <v>0</v>
      </c>
      <c r="BQ151">
        <v>0</v>
      </c>
      <c r="BR151">
        <v>1</v>
      </c>
      <c r="BS151">
        <v>4</v>
      </c>
      <c r="BT151" t="s">
        <v>110</v>
      </c>
      <c r="BU151">
        <v>11</v>
      </c>
      <c r="BV151">
        <v>10</v>
      </c>
      <c r="BW151">
        <v>1</v>
      </c>
      <c r="BX151">
        <v>2</v>
      </c>
      <c r="BY151">
        <v>1.16787264833575</v>
      </c>
      <c r="BZ151">
        <v>0.46128170894525999</v>
      </c>
      <c r="CA151">
        <v>0.143270622286541</v>
      </c>
      <c r="CB151">
        <v>0</v>
      </c>
      <c r="CC151">
        <f t="shared" si="9"/>
        <v>0.94697260379096004</v>
      </c>
      <c r="CD151">
        <f t="shared" si="10"/>
        <v>128.58801991887609</v>
      </c>
      <c r="CE151">
        <v>187500</v>
      </c>
      <c r="CF151" s="1">
        <v>174553.09849193701</v>
      </c>
      <c r="CG151" s="1">
        <f>CE151-CF151</f>
        <v>12946.901508062991</v>
      </c>
      <c r="CH151" s="1">
        <f>ABS(CG151)</f>
        <v>12946.901508062991</v>
      </c>
      <c r="CI151">
        <f>IF(CG151&gt;0,1,0)</f>
        <v>1</v>
      </c>
      <c r="CJ151">
        <v>150</v>
      </c>
      <c r="CK151" s="1">
        <f t="shared" si="11"/>
        <v>2</v>
      </c>
    </row>
    <row r="152" spans="1:89" x14ac:dyDescent="0.25">
      <c r="A152">
        <v>65</v>
      </c>
      <c r="B152">
        <v>60</v>
      </c>
      <c r="C152" t="s">
        <v>82</v>
      </c>
      <c r="D152">
        <v>69</v>
      </c>
      <c r="E152">
        <v>9375</v>
      </c>
      <c r="F152" t="s">
        <v>83</v>
      </c>
      <c r="G152" t="s">
        <v>84</v>
      </c>
      <c r="H152" t="s">
        <v>85</v>
      </c>
      <c r="I152" t="s">
        <v>86</v>
      </c>
      <c r="J152" t="s">
        <v>87</v>
      </c>
      <c r="K152" t="s">
        <v>132</v>
      </c>
      <c r="L152" t="s">
        <v>89</v>
      </c>
      <c r="M152" t="s">
        <v>90</v>
      </c>
      <c r="N152">
        <v>7</v>
      </c>
      <c r="O152">
        <v>5</v>
      </c>
      <c r="P152" t="s">
        <v>91</v>
      </c>
      <c r="Q152" t="s">
        <v>92</v>
      </c>
      <c r="R152" t="s">
        <v>93</v>
      </c>
      <c r="S152" t="s">
        <v>93</v>
      </c>
      <c r="T152" t="s">
        <v>112</v>
      </c>
      <c r="U152">
        <v>573</v>
      </c>
      <c r="V152" t="s">
        <v>95</v>
      </c>
      <c r="W152" t="s">
        <v>95</v>
      </c>
      <c r="X152" t="s">
        <v>133</v>
      </c>
      <c r="Y152" t="s">
        <v>114</v>
      </c>
      <c r="Z152" t="s">
        <v>95</v>
      </c>
      <c r="AA152" t="s">
        <v>97</v>
      </c>
      <c r="AB152" t="s">
        <v>135</v>
      </c>
      <c r="AC152">
        <v>739</v>
      </c>
      <c r="AD152" t="s">
        <v>99</v>
      </c>
      <c r="AE152">
        <v>1057</v>
      </c>
      <c r="AF152" t="s">
        <v>100</v>
      </c>
      <c r="AG152" t="s">
        <v>101</v>
      </c>
      <c r="AH152" t="s">
        <v>102</v>
      </c>
      <c r="AI152" t="s">
        <v>103</v>
      </c>
      <c r="AJ152">
        <v>1057</v>
      </c>
      <c r="AK152">
        <v>0</v>
      </c>
      <c r="AL152">
        <v>2034</v>
      </c>
      <c r="AM152">
        <f t="shared" si="8"/>
        <v>1</v>
      </c>
      <c r="AN152">
        <v>1</v>
      </c>
      <c r="AO152">
        <v>0</v>
      </c>
      <c r="AP152">
        <v>2</v>
      </c>
      <c r="AQ152">
        <v>1</v>
      </c>
      <c r="AR152">
        <v>3</v>
      </c>
      <c r="AS152">
        <v>1</v>
      </c>
      <c r="AT152" t="s">
        <v>114</v>
      </c>
      <c r="AU152">
        <v>8</v>
      </c>
      <c r="AV152" t="s">
        <v>104</v>
      </c>
      <c r="AW152">
        <v>0</v>
      </c>
      <c r="AX152" t="s">
        <v>121</v>
      </c>
      <c r="AY152" t="s">
        <v>106</v>
      </c>
      <c r="AZ152" t="s">
        <v>140</v>
      </c>
      <c r="BA152">
        <v>2</v>
      </c>
      <c r="BB152">
        <v>645</v>
      </c>
      <c r="BC152" t="s">
        <v>95</v>
      </c>
      <c r="BD152" t="s">
        <v>95</v>
      </c>
      <c r="BE152" t="s">
        <v>102</v>
      </c>
      <c r="BF152">
        <v>576</v>
      </c>
      <c r="BG152">
        <v>36</v>
      </c>
      <c r="BH152">
        <v>0</v>
      </c>
      <c r="BI152">
        <v>0</v>
      </c>
      <c r="BJ152">
        <v>0</v>
      </c>
      <c r="BK152" t="s">
        <v>115</v>
      </c>
      <c r="BL152">
        <v>0</v>
      </c>
      <c r="BM152">
        <v>2009</v>
      </c>
      <c r="BN152" t="s">
        <v>108</v>
      </c>
      <c r="BO152" t="s">
        <v>109</v>
      </c>
      <c r="BP152">
        <v>0</v>
      </c>
      <c r="BQ152">
        <v>0</v>
      </c>
      <c r="BR152">
        <v>1</v>
      </c>
      <c r="BS152">
        <v>4</v>
      </c>
      <c r="BT152" t="s">
        <v>177</v>
      </c>
      <c r="BU152">
        <v>12</v>
      </c>
      <c r="BV152">
        <v>11</v>
      </c>
      <c r="BW152">
        <v>1</v>
      </c>
      <c r="BX152">
        <v>2</v>
      </c>
      <c r="BY152">
        <v>0.924314096499527</v>
      </c>
      <c r="BZ152">
        <v>0.51966568338249797</v>
      </c>
      <c r="CA152">
        <v>0.30085146641437999</v>
      </c>
      <c r="CB152">
        <v>0.11111111111111099</v>
      </c>
      <c r="CC152">
        <f t="shared" si="9"/>
        <v>0.88725333333333334</v>
      </c>
      <c r="CD152">
        <f t="shared" si="10"/>
        <v>136.95371261278834</v>
      </c>
      <c r="CE152">
        <v>219500</v>
      </c>
      <c r="CF152" s="1">
        <v>232318.129314166</v>
      </c>
      <c r="CG152" s="1">
        <f>CE152-CF152</f>
        <v>-12818.129314165999</v>
      </c>
      <c r="CH152" s="1">
        <f>ABS(CG152)</f>
        <v>12818.129314165999</v>
      </c>
      <c r="CI152">
        <f>IF(CG152&gt;0,1,0)</f>
        <v>0</v>
      </c>
      <c r="CJ152">
        <v>151</v>
      </c>
      <c r="CK152" s="1">
        <f t="shared" si="11"/>
        <v>2</v>
      </c>
    </row>
    <row r="153" spans="1:89" x14ac:dyDescent="0.25">
      <c r="A153">
        <v>1141</v>
      </c>
      <c r="B153">
        <v>20</v>
      </c>
      <c r="C153" t="s">
        <v>82</v>
      </c>
      <c r="D153">
        <v>60</v>
      </c>
      <c r="E153">
        <v>7350</v>
      </c>
      <c r="F153" t="s">
        <v>83</v>
      </c>
      <c r="G153" t="s">
        <v>84</v>
      </c>
      <c r="H153" t="s">
        <v>85</v>
      </c>
      <c r="I153" t="s">
        <v>148</v>
      </c>
      <c r="J153" t="s">
        <v>87</v>
      </c>
      <c r="K153" t="s">
        <v>88</v>
      </c>
      <c r="L153" t="s">
        <v>89</v>
      </c>
      <c r="M153" t="s">
        <v>90</v>
      </c>
      <c r="N153">
        <v>5</v>
      </c>
      <c r="O153">
        <v>7</v>
      </c>
      <c r="P153" t="s">
        <v>91</v>
      </c>
      <c r="Q153" t="s">
        <v>92</v>
      </c>
      <c r="R153" t="s">
        <v>126</v>
      </c>
      <c r="S153" t="s">
        <v>126</v>
      </c>
      <c r="T153" t="s">
        <v>94</v>
      </c>
      <c r="U153">
        <v>0</v>
      </c>
      <c r="V153" t="s">
        <v>95</v>
      </c>
      <c r="W153" t="s">
        <v>95</v>
      </c>
      <c r="X153" t="s">
        <v>96</v>
      </c>
      <c r="Y153" t="s">
        <v>95</v>
      </c>
      <c r="Z153" t="s">
        <v>95</v>
      </c>
      <c r="AA153" t="s">
        <v>142</v>
      </c>
      <c r="AB153" t="s">
        <v>127</v>
      </c>
      <c r="AC153">
        <v>852</v>
      </c>
      <c r="AD153" t="s">
        <v>99</v>
      </c>
      <c r="AE153">
        <v>952</v>
      </c>
      <c r="AF153" t="s">
        <v>100</v>
      </c>
      <c r="AG153" t="s">
        <v>95</v>
      </c>
      <c r="AH153" t="s">
        <v>102</v>
      </c>
      <c r="AI153" t="s">
        <v>103</v>
      </c>
      <c r="AJ153">
        <v>952</v>
      </c>
      <c r="AK153">
        <v>0</v>
      </c>
      <c r="AL153">
        <v>952</v>
      </c>
      <c r="AM153">
        <f t="shared" si="8"/>
        <v>0</v>
      </c>
      <c r="AN153">
        <v>1</v>
      </c>
      <c r="AO153">
        <v>0</v>
      </c>
      <c r="AP153">
        <v>1</v>
      </c>
      <c r="AQ153">
        <v>0</v>
      </c>
      <c r="AR153">
        <v>2</v>
      </c>
      <c r="AS153">
        <v>1</v>
      </c>
      <c r="AT153" t="s">
        <v>95</v>
      </c>
      <c r="AU153">
        <v>4</v>
      </c>
      <c r="AV153" t="s">
        <v>104</v>
      </c>
      <c r="AW153">
        <v>0</v>
      </c>
      <c r="AX153" t="s">
        <v>121</v>
      </c>
      <c r="AY153" t="s">
        <v>122</v>
      </c>
      <c r="AZ153" t="s">
        <v>99</v>
      </c>
      <c r="BA153">
        <v>2</v>
      </c>
      <c r="BB153">
        <v>840</v>
      </c>
      <c r="BC153" t="s">
        <v>95</v>
      </c>
      <c r="BD153" t="s">
        <v>95</v>
      </c>
      <c r="BE153" t="s">
        <v>102</v>
      </c>
      <c r="BF153">
        <v>0</v>
      </c>
      <c r="BG153">
        <v>0</v>
      </c>
      <c r="BH153">
        <v>0</v>
      </c>
      <c r="BI153">
        <v>0</v>
      </c>
      <c r="BJ153">
        <v>0</v>
      </c>
      <c r="BK153" t="s">
        <v>107</v>
      </c>
      <c r="BL153">
        <v>0</v>
      </c>
      <c r="BM153">
        <v>2008</v>
      </c>
      <c r="BN153" t="s">
        <v>178</v>
      </c>
      <c r="BO153" t="s">
        <v>166</v>
      </c>
      <c r="BP153">
        <v>0</v>
      </c>
      <c r="BQ153">
        <v>0</v>
      </c>
      <c r="BR153">
        <v>1</v>
      </c>
      <c r="BS153">
        <v>2</v>
      </c>
      <c r="BT153" t="s">
        <v>129</v>
      </c>
      <c r="BU153">
        <v>57</v>
      </c>
      <c r="BV153">
        <v>57</v>
      </c>
      <c r="BW153">
        <v>1</v>
      </c>
      <c r="BX153">
        <v>2</v>
      </c>
      <c r="BY153">
        <v>0</v>
      </c>
      <c r="BZ153">
        <v>1</v>
      </c>
      <c r="CA153">
        <v>0.105042016806723</v>
      </c>
      <c r="CB153">
        <v>0</v>
      </c>
      <c r="CC153">
        <f t="shared" si="9"/>
        <v>0.87047619047619051</v>
      </c>
      <c r="CD153">
        <f t="shared" si="10"/>
        <v>114.07905635457981</v>
      </c>
      <c r="CE153">
        <v>139000</v>
      </c>
      <c r="CF153" s="1">
        <v>126184.873375753</v>
      </c>
      <c r="CG153" s="1">
        <f>CE153-CF153</f>
        <v>12815.126624247001</v>
      </c>
      <c r="CH153" s="1">
        <f>ABS(CG153)</f>
        <v>12815.126624247001</v>
      </c>
      <c r="CI153">
        <f>IF(CG153&gt;0,1,0)</f>
        <v>1</v>
      </c>
      <c r="CJ153">
        <v>152</v>
      </c>
      <c r="CK153" s="1">
        <f t="shared" si="11"/>
        <v>2</v>
      </c>
    </row>
    <row r="154" spans="1:89" x14ac:dyDescent="0.25">
      <c r="A154">
        <v>580</v>
      </c>
      <c r="B154">
        <v>50</v>
      </c>
      <c r="C154" t="s">
        <v>117</v>
      </c>
      <c r="D154">
        <v>81</v>
      </c>
      <c r="E154">
        <v>12150</v>
      </c>
      <c r="F154" t="s">
        <v>118</v>
      </c>
      <c r="G154" t="s">
        <v>84</v>
      </c>
      <c r="H154" t="s">
        <v>85</v>
      </c>
      <c r="I154" t="s">
        <v>86</v>
      </c>
      <c r="J154" t="s">
        <v>87</v>
      </c>
      <c r="K154" t="s">
        <v>119</v>
      </c>
      <c r="L154" t="s">
        <v>89</v>
      </c>
      <c r="M154" t="s">
        <v>90</v>
      </c>
      <c r="N154">
        <v>5</v>
      </c>
      <c r="O154">
        <v>5</v>
      </c>
      <c r="P154" t="s">
        <v>91</v>
      </c>
      <c r="Q154" t="s">
        <v>92</v>
      </c>
      <c r="R154" t="s">
        <v>144</v>
      </c>
      <c r="S154" t="s">
        <v>144</v>
      </c>
      <c r="T154" t="s">
        <v>112</v>
      </c>
      <c r="U154">
        <v>335</v>
      </c>
      <c r="V154" t="s">
        <v>95</v>
      </c>
      <c r="W154" t="s">
        <v>95</v>
      </c>
      <c r="X154" t="s">
        <v>153</v>
      </c>
      <c r="Y154" t="s">
        <v>95</v>
      </c>
      <c r="Z154" t="s">
        <v>95</v>
      </c>
      <c r="AA154" t="s">
        <v>97</v>
      </c>
      <c r="AB154" t="s">
        <v>99</v>
      </c>
      <c r="AC154">
        <v>0</v>
      </c>
      <c r="AD154" t="s">
        <v>99</v>
      </c>
      <c r="AE154">
        <v>1050</v>
      </c>
      <c r="AF154" t="s">
        <v>100</v>
      </c>
      <c r="AG154" t="s">
        <v>101</v>
      </c>
      <c r="AH154" t="s">
        <v>120</v>
      </c>
      <c r="AI154" t="s">
        <v>205</v>
      </c>
      <c r="AJ154">
        <v>1050</v>
      </c>
      <c r="AK154">
        <v>0</v>
      </c>
      <c r="AL154">
        <v>1795</v>
      </c>
      <c r="AM154">
        <f t="shared" si="8"/>
        <v>0</v>
      </c>
      <c r="AN154">
        <v>0</v>
      </c>
      <c r="AO154">
        <v>0</v>
      </c>
      <c r="AP154">
        <v>2</v>
      </c>
      <c r="AQ154">
        <v>0</v>
      </c>
      <c r="AR154">
        <v>4</v>
      </c>
      <c r="AS154">
        <v>1</v>
      </c>
      <c r="AT154" t="s">
        <v>95</v>
      </c>
      <c r="AU154">
        <v>7</v>
      </c>
      <c r="AV154" t="s">
        <v>104</v>
      </c>
      <c r="AW154">
        <v>0</v>
      </c>
      <c r="AX154" t="s">
        <v>121</v>
      </c>
      <c r="AY154" t="s">
        <v>106</v>
      </c>
      <c r="AZ154" t="s">
        <v>99</v>
      </c>
      <c r="BA154">
        <v>1</v>
      </c>
      <c r="BB154">
        <v>352</v>
      </c>
      <c r="BC154" t="s">
        <v>105</v>
      </c>
      <c r="BD154" t="s">
        <v>95</v>
      </c>
      <c r="BE154" t="s">
        <v>102</v>
      </c>
      <c r="BF154">
        <v>0</v>
      </c>
      <c r="BG154">
        <v>0</v>
      </c>
      <c r="BH154">
        <v>0</v>
      </c>
      <c r="BI154">
        <v>0</v>
      </c>
      <c r="BJ154">
        <v>0</v>
      </c>
      <c r="BK154" t="s">
        <v>107</v>
      </c>
      <c r="BL154">
        <v>0</v>
      </c>
      <c r="BM154">
        <v>2008</v>
      </c>
      <c r="BN154" t="s">
        <v>108</v>
      </c>
      <c r="BO154" t="s">
        <v>109</v>
      </c>
      <c r="BP154">
        <v>0</v>
      </c>
      <c r="BQ154">
        <v>0</v>
      </c>
      <c r="BR154">
        <v>1</v>
      </c>
      <c r="BS154">
        <v>2</v>
      </c>
      <c r="BT154" t="s">
        <v>116</v>
      </c>
      <c r="BU154">
        <v>54</v>
      </c>
      <c r="BV154">
        <v>54</v>
      </c>
      <c r="BW154">
        <v>1</v>
      </c>
      <c r="BX154">
        <v>0</v>
      </c>
      <c r="BY154">
        <v>0.70952380952381</v>
      </c>
      <c r="BZ154">
        <v>0.58495821727019504</v>
      </c>
      <c r="CA154">
        <v>1</v>
      </c>
      <c r="CB154">
        <v>0.11111111111111099</v>
      </c>
      <c r="CC154">
        <f t="shared" si="9"/>
        <v>0.9135802469135802</v>
      </c>
      <c r="CD154">
        <f t="shared" si="10"/>
        <v>111.57587494385827</v>
      </c>
      <c r="CE154">
        <v>131500</v>
      </c>
      <c r="CF154" s="1">
        <v>144180.052324441</v>
      </c>
      <c r="CG154" s="1">
        <f>CE154-CF154</f>
        <v>-12680.052324441</v>
      </c>
      <c r="CH154" s="1">
        <f>ABS(CG154)</f>
        <v>12680.052324441</v>
      </c>
      <c r="CI154">
        <f>IF(CG154&gt;0,1,0)</f>
        <v>0</v>
      </c>
      <c r="CJ154">
        <v>153</v>
      </c>
      <c r="CK154" s="1">
        <f t="shared" si="11"/>
        <v>2</v>
      </c>
    </row>
    <row r="155" spans="1:89" x14ac:dyDescent="0.25">
      <c r="A155">
        <v>66</v>
      </c>
      <c r="B155">
        <v>60</v>
      </c>
      <c r="C155" t="s">
        <v>82</v>
      </c>
      <c r="D155">
        <v>76</v>
      </c>
      <c r="E155">
        <v>9591</v>
      </c>
      <c r="F155" t="s">
        <v>83</v>
      </c>
      <c r="G155" t="s">
        <v>84</v>
      </c>
      <c r="H155" t="s">
        <v>85</v>
      </c>
      <c r="I155" t="s">
        <v>86</v>
      </c>
      <c r="J155" t="s">
        <v>87</v>
      </c>
      <c r="K155" t="s">
        <v>184</v>
      </c>
      <c r="L155" t="s">
        <v>89</v>
      </c>
      <c r="M155" t="s">
        <v>90</v>
      </c>
      <c r="N155">
        <v>8</v>
      </c>
      <c r="O155">
        <v>5</v>
      </c>
      <c r="P155" t="s">
        <v>91</v>
      </c>
      <c r="Q155" t="s">
        <v>92</v>
      </c>
      <c r="R155" t="s">
        <v>93</v>
      </c>
      <c r="S155" t="s">
        <v>93</v>
      </c>
      <c r="T155" t="s">
        <v>112</v>
      </c>
      <c r="U155">
        <v>344</v>
      </c>
      <c r="V155" t="s">
        <v>114</v>
      </c>
      <c r="W155" t="s">
        <v>95</v>
      </c>
      <c r="X155" t="s">
        <v>133</v>
      </c>
      <c r="Y155" t="s">
        <v>101</v>
      </c>
      <c r="Z155" t="s">
        <v>95</v>
      </c>
      <c r="AA155" t="s">
        <v>134</v>
      </c>
      <c r="AB155" t="s">
        <v>99</v>
      </c>
      <c r="AC155">
        <v>0</v>
      </c>
      <c r="AD155" t="s">
        <v>99</v>
      </c>
      <c r="AE155">
        <v>1143</v>
      </c>
      <c r="AF155" t="s">
        <v>100</v>
      </c>
      <c r="AG155" t="s">
        <v>101</v>
      </c>
      <c r="AH155" t="s">
        <v>102</v>
      </c>
      <c r="AI155" t="s">
        <v>103</v>
      </c>
      <c r="AJ155">
        <v>1143</v>
      </c>
      <c r="AK155">
        <v>0</v>
      </c>
      <c r="AL155">
        <v>2473</v>
      </c>
      <c r="AM155">
        <f t="shared" si="8"/>
        <v>1</v>
      </c>
      <c r="AN155">
        <v>0</v>
      </c>
      <c r="AO155">
        <v>0</v>
      </c>
      <c r="AP155">
        <v>2</v>
      </c>
      <c r="AQ155">
        <v>1</v>
      </c>
      <c r="AR155">
        <v>4</v>
      </c>
      <c r="AS155">
        <v>1</v>
      </c>
      <c r="AT155" t="s">
        <v>114</v>
      </c>
      <c r="AU155">
        <v>9</v>
      </c>
      <c r="AV155" t="s">
        <v>104</v>
      </c>
      <c r="AW155">
        <v>1</v>
      </c>
      <c r="AX155" t="s">
        <v>114</v>
      </c>
      <c r="AY155" t="s">
        <v>182</v>
      </c>
      <c r="AZ155" t="s">
        <v>140</v>
      </c>
      <c r="BA155">
        <v>3</v>
      </c>
      <c r="BB155">
        <v>852</v>
      </c>
      <c r="BC155" t="s">
        <v>95</v>
      </c>
      <c r="BD155" t="s">
        <v>95</v>
      </c>
      <c r="BE155" t="s">
        <v>102</v>
      </c>
      <c r="BF155">
        <v>192</v>
      </c>
      <c r="BG155">
        <v>151</v>
      </c>
      <c r="BH155">
        <v>0</v>
      </c>
      <c r="BI155">
        <v>0</v>
      </c>
      <c r="BJ155">
        <v>0</v>
      </c>
      <c r="BK155" t="s">
        <v>107</v>
      </c>
      <c r="BL155">
        <v>0</v>
      </c>
      <c r="BM155">
        <v>2007</v>
      </c>
      <c r="BN155" t="s">
        <v>108</v>
      </c>
      <c r="BO155" t="s">
        <v>109</v>
      </c>
      <c r="BP155">
        <v>0</v>
      </c>
      <c r="BQ155">
        <v>0</v>
      </c>
      <c r="BR155">
        <v>1</v>
      </c>
      <c r="BS155">
        <v>4</v>
      </c>
      <c r="BT155" t="s">
        <v>116</v>
      </c>
      <c r="BU155">
        <v>3</v>
      </c>
      <c r="BV155">
        <v>2</v>
      </c>
      <c r="BW155">
        <v>1</v>
      </c>
      <c r="BX155">
        <v>0</v>
      </c>
      <c r="BY155">
        <v>1.1636045494313201</v>
      </c>
      <c r="BZ155">
        <v>0.462191670036393</v>
      </c>
      <c r="CA155">
        <v>1</v>
      </c>
      <c r="CB155">
        <v>0.22222222222222199</v>
      </c>
      <c r="CC155">
        <f t="shared" si="9"/>
        <v>0.88082577416327812</v>
      </c>
      <c r="CD155">
        <f t="shared" si="10"/>
        <v>158.64401950184916</v>
      </c>
      <c r="CE155">
        <v>317000</v>
      </c>
      <c r="CF155" s="1">
        <v>304483.33294678701</v>
      </c>
      <c r="CG155" s="1">
        <f>CE155-CF155</f>
        <v>12516.667053212994</v>
      </c>
      <c r="CH155" s="1">
        <f>ABS(CG155)</f>
        <v>12516.667053212994</v>
      </c>
      <c r="CI155">
        <f>IF(CG155&gt;0,1,0)</f>
        <v>1</v>
      </c>
      <c r="CJ155">
        <v>154</v>
      </c>
      <c r="CK155" s="1">
        <f t="shared" si="11"/>
        <v>2</v>
      </c>
    </row>
    <row r="156" spans="1:89" x14ac:dyDescent="0.25">
      <c r="A156">
        <v>1429</v>
      </c>
      <c r="B156">
        <v>30</v>
      </c>
      <c r="C156" t="s">
        <v>117</v>
      </c>
      <c r="D156">
        <v>60</v>
      </c>
      <c r="E156">
        <v>7200</v>
      </c>
      <c r="F156" t="s">
        <v>83</v>
      </c>
      <c r="G156" t="s">
        <v>84</v>
      </c>
      <c r="H156" t="s">
        <v>85</v>
      </c>
      <c r="I156" t="s">
        <v>148</v>
      </c>
      <c r="J156" t="s">
        <v>87</v>
      </c>
      <c r="K156" t="s">
        <v>119</v>
      </c>
      <c r="L156" t="s">
        <v>89</v>
      </c>
      <c r="M156" t="s">
        <v>90</v>
      </c>
      <c r="N156">
        <v>5</v>
      </c>
      <c r="O156">
        <v>7</v>
      </c>
      <c r="P156" t="s">
        <v>91</v>
      </c>
      <c r="Q156" t="s">
        <v>92</v>
      </c>
      <c r="R156" t="s">
        <v>144</v>
      </c>
      <c r="S156" t="s">
        <v>144</v>
      </c>
      <c r="T156" t="s">
        <v>180</v>
      </c>
      <c r="U156">
        <v>294</v>
      </c>
      <c r="V156" t="s">
        <v>95</v>
      </c>
      <c r="W156" t="s">
        <v>114</v>
      </c>
      <c r="X156" t="s">
        <v>96</v>
      </c>
      <c r="Y156" t="s">
        <v>95</v>
      </c>
      <c r="Z156" t="s">
        <v>95</v>
      </c>
      <c r="AA156" t="s">
        <v>97</v>
      </c>
      <c r="AB156" t="s">
        <v>98</v>
      </c>
      <c r="AC156">
        <v>510</v>
      </c>
      <c r="AD156" t="s">
        <v>99</v>
      </c>
      <c r="AE156">
        <v>788</v>
      </c>
      <c r="AF156" t="s">
        <v>100</v>
      </c>
      <c r="AG156" t="s">
        <v>95</v>
      </c>
      <c r="AH156" t="s">
        <v>102</v>
      </c>
      <c r="AI156" t="s">
        <v>103</v>
      </c>
      <c r="AJ156">
        <v>804</v>
      </c>
      <c r="AK156">
        <v>0</v>
      </c>
      <c r="AL156">
        <v>804</v>
      </c>
      <c r="AM156">
        <f t="shared" si="8"/>
        <v>0</v>
      </c>
      <c r="AN156">
        <v>1</v>
      </c>
      <c r="AO156">
        <v>0</v>
      </c>
      <c r="AP156">
        <v>1</v>
      </c>
      <c r="AQ156">
        <v>0</v>
      </c>
      <c r="AR156">
        <v>2</v>
      </c>
      <c r="AS156">
        <v>1</v>
      </c>
      <c r="AT156" t="s">
        <v>114</v>
      </c>
      <c r="AU156">
        <v>4</v>
      </c>
      <c r="AV156" t="s">
        <v>104</v>
      </c>
      <c r="AW156">
        <v>2</v>
      </c>
      <c r="AX156" t="s">
        <v>114</v>
      </c>
      <c r="AY156" t="s">
        <v>106</v>
      </c>
      <c r="AZ156" t="s">
        <v>99</v>
      </c>
      <c r="BA156">
        <v>1</v>
      </c>
      <c r="BB156">
        <v>240</v>
      </c>
      <c r="BC156" t="s">
        <v>95</v>
      </c>
      <c r="BD156" t="s">
        <v>95</v>
      </c>
      <c r="BE156" t="s">
        <v>102</v>
      </c>
      <c r="BF156">
        <v>0</v>
      </c>
      <c r="BG156">
        <v>0</v>
      </c>
      <c r="BH156">
        <v>154</v>
      </c>
      <c r="BI156">
        <v>0</v>
      </c>
      <c r="BJ156">
        <v>0</v>
      </c>
      <c r="BK156" t="s">
        <v>145</v>
      </c>
      <c r="BL156">
        <v>0</v>
      </c>
      <c r="BM156">
        <v>2010</v>
      </c>
      <c r="BN156" t="s">
        <v>108</v>
      </c>
      <c r="BO156" t="s">
        <v>166</v>
      </c>
      <c r="BP156">
        <v>0</v>
      </c>
      <c r="BQ156">
        <v>0</v>
      </c>
      <c r="BR156">
        <v>1</v>
      </c>
      <c r="BS156">
        <v>4</v>
      </c>
      <c r="BT156" t="s">
        <v>177</v>
      </c>
      <c r="BU156">
        <v>70</v>
      </c>
      <c r="BV156">
        <v>18</v>
      </c>
      <c r="BW156">
        <v>1</v>
      </c>
      <c r="BX156">
        <v>2</v>
      </c>
      <c r="BY156">
        <v>0</v>
      </c>
      <c r="BZ156">
        <v>1</v>
      </c>
      <c r="CA156">
        <v>0.352791878172589</v>
      </c>
      <c r="CB156">
        <v>0</v>
      </c>
      <c r="CC156">
        <f t="shared" si="9"/>
        <v>0.88833333333333331</v>
      </c>
      <c r="CD156">
        <f t="shared" si="10"/>
        <v>107.20592405720284</v>
      </c>
      <c r="CE156">
        <v>119000</v>
      </c>
      <c r="CF156" s="1">
        <v>106495.46450601899</v>
      </c>
      <c r="CG156" s="1">
        <f>CE156-CF156</f>
        <v>12504.535493981006</v>
      </c>
      <c r="CH156" s="1">
        <f>ABS(CG156)</f>
        <v>12504.535493981006</v>
      </c>
      <c r="CI156">
        <f>IF(CG156&gt;0,1,0)</f>
        <v>1</v>
      </c>
      <c r="CJ156">
        <v>155</v>
      </c>
      <c r="CK156" s="1">
        <f t="shared" si="11"/>
        <v>2</v>
      </c>
    </row>
    <row r="157" spans="1:89" x14ac:dyDescent="0.25">
      <c r="A157">
        <v>478</v>
      </c>
      <c r="B157">
        <v>60</v>
      </c>
      <c r="C157" t="s">
        <v>82</v>
      </c>
      <c r="D157">
        <v>105</v>
      </c>
      <c r="E157">
        <v>13693</v>
      </c>
      <c r="F157" t="s">
        <v>83</v>
      </c>
      <c r="G157" t="s">
        <v>84</v>
      </c>
      <c r="H157" t="s">
        <v>85</v>
      </c>
      <c r="I157" t="s">
        <v>86</v>
      </c>
      <c r="J157" t="s">
        <v>87</v>
      </c>
      <c r="K157" t="s">
        <v>184</v>
      </c>
      <c r="L157" t="s">
        <v>89</v>
      </c>
      <c r="M157" t="s">
        <v>90</v>
      </c>
      <c r="N157">
        <v>9</v>
      </c>
      <c r="O157">
        <v>5</v>
      </c>
      <c r="P157" t="s">
        <v>125</v>
      </c>
      <c r="Q157" t="s">
        <v>92</v>
      </c>
      <c r="R157" t="s">
        <v>93</v>
      </c>
      <c r="S157" t="s">
        <v>93</v>
      </c>
      <c r="T157" t="s">
        <v>112</v>
      </c>
      <c r="U157">
        <v>772</v>
      </c>
      <c r="V157" t="s">
        <v>101</v>
      </c>
      <c r="W157" t="s">
        <v>95</v>
      </c>
      <c r="X157" t="s">
        <v>133</v>
      </c>
      <c r="Y157" t="s">
        <v>114</v>
      </c>
      <c r="Z157" t="s">
        <v>95</v>
      </c>
      <c r="AA157" t="s">
        <v>134</v>
      </c>
      <c r="AB157" t="s">
        <v>99</v>
      </c>
      <c r="AC157">
        <v>0</v>
      </c>
      <c r="AD157" t="s">
        <v>99</v>
      </c>
      <c r="AE157">
        <v>2153</v>
      </c>
      <c r="AF157" t="s">
        <v>100</v>
      </c>
      <c r="AG157" t="s">
        <v>101</v>
      </c>
      <c r="AH157" t="s">
        <v>102</v>
      </c>
      <c r="AI157" t="s">
        <v>103</v>
      </c>
      <c r="AJ157">
        <v>2069</v>
      </c>
      <c r="AK157">
        <v>0</v>
      </c>
      <c r="AL157">
        <v>2643</v>
      </c>
      <c r="AM157">
        <f t="shared" si="8"/>
        <v>1</v>
      </c>
      <c r="AN157">
        <v>0</v>
      </c>
      <c r="AO157">
        <v>0</v>
      </c>
      <c r="AP157">
        <v>2</v>
      </c>
      <c r="AQ157">
        <v>1</v>
      </c>
      <c r="AR157">
        <v>3</v>
      </c>
      <c r="AS157">
        <v>1</v>
      </c>
      <c r="AT157" t="s">
        <v>101</v>
      </c>
      <c r="AU157">
        <v>9</v>
      </c>
      <c r="AV157" t="s">
        <v>104</v>
      </c>
      <c r="AW157">
        <v>1</v>
      </c>
      <c r="AX157" t="s">
        <v>114</v>
      </c>
      <c r="AY157" t="s">
        <v>182</v>
      </c>
      <c r="AZ157" t="s">
        <v>136</v>
      </c>
      <c r="BA157">
        <v>3</v>
      </c>
      <c r="BB157">
        <v>694</v>
      </c>
      <c r="BC157" t="s">
        <v>95</v>
      </c>
      <c r="BD157" t="s">
        <v>95</v>
      </c>
      <c r="BE157" t="s">
        <v>102</v>
      </c>
      <c r="BF157">
        <v>414</v>
      </c>
      <c r="BG157">
        <v>84</v>
      </c>
      <c r="BH157">
        <v>0</v>
      </c>
      <c r="BI157">
        <v>0</v>
      </c>
      <c r="BJ157">
        <v>0</v>
      </c>
      <c r="BK157" t="s">
        <v>107</v>
      </c>
      <c r="BL157">
        <v>0</v>
      </c>
      <c r="BM157">
        <v>2007</v>
      </c>
      <c r="BN157" t="s">
        <v>108</v>
      </c>
      <c r="BO157" t="s">
        <v>109</v>
      </c>
      <c r="BP157">
        <v>0</v>
      </c>
      <c r="BQ157">
        <v>0</v>
      </c>
      <c r="BR157">
        <v>1</v>
      </c>
      <c r="BS157">
        <v>4</v>
      </c>
      <c r="BT157" t="s">
        <v>177</v>
      </c>
      <c r="BU157">
        <v>1</v>
      </c>
      <c r="BV157">
        <v>1</v>
      </c>
      <c r="BW157">
        <v>1</v>
      </c>
      <c r="BX157">
        <v>0</v>
      </c>
      <c r="BY157">
        <v>0.277428709521508</v>
      </c>
      <c r="BZ157">
        <v>0.78282255013242497</v>
      </c>
      <c r="CA157">
        <v>1</v>
      </c>
      <c r="CB157">
        <v>0.33333333333333298</v>
      </c>
      <c r="CC157">
        <f t="shared" si="9"/>
        <v>0.84890089826918869</v>
      </c>
      <c r="CD157">
        <f t="shared" si="10"/>
        <v>170.57423752796424</v>
      </c>
      <c r="CE157">
        <v>380000</v>
      </c>
      <c r="CF157" s="1">
        <v>392490.35187814501</v>
      </c>
      <c r="CG157" s="1">
        <f>CE157-CF157</f>
        <v>-12490.351878145011</v>
      </c>
      <c r="CH157" s="1">
        <f>ABS(CG157)</f>
        <v>12490.351878145011</v>
      </c>
      <c r="CI157">
        <f>IF(CG157&gt;0,1,0)</f>
        <v>0</v>
      </c>
      <c r="CJ157">
        <v>156</v>
      </c>
      <c r="CK157" s="1">
        <f t="shared" si="11"/>
        <v>2</v>
      </c>
    </row>
    <row r="158" spans="1:89" x14ac:dyDescent="0.25">
      <c r="A158">
        <v>961</v>
      </c>
      <c r="B158">
        <v>20</v>
      </c>
      <c r="C158" t="s">
        <v>82</v>
      </c>
      <c r="D158">
        <v>50</v>
      </c>
      <c r="E158">
        <v>7207</v>
      </c>
      <c r="F158" t="s">
        <v>83</v>
      </c>
      <c r="G158" t="s">
        <v>111</v>
      </c>
      <c r="H158" t="s">
        <v>85</v>
      </c>
      <c r="I158" t="s">
        <v>86</v>
      </c>
      <c r="J158" t="s">
        <v>87</v>
      </c>
      <c r="K158" t="s">
        <v>185</v>
      </c>
      <c r="L158" t="s">
        <v>89</v>
      </c>
      <c r="M158" t="s">
        <v>90</v>
      </c>
      <c r="N158">
        <v>5</v>
      </c>
      <c r="O158">
        <v>7</v>
      </c>
      <c r="P158" t="s">
        <v>91</v>
      </c>
      <c r="Q158" t="s">
        <v>92</v>
      </c>
      <c r="R158" t="s">
        <v>149</v>
      </c>
      <c r="S158" t="s">
        <v>138</v>
      </c>
      <c r="T158" t="s">
        <v>94</v>
      </c>
      <c r="U158">
        <v>0</v>
      </c>
      <c r="V158" t="s">
        <v>95</v>
      </c>
      <c r="W158" t="s">
        <v>114</v>
      </c>
      <c r="X158" t="s">
        <v>96</v>
      </c>
      <c r="Y158" t="s">
        <v>95</v>
      </c>
      <c r="Z158" t="s">
        <v>95</v>
      </c>
      <c r="AA158" t="s">
        <v>114</v>
      </c>
      <c r="AB158" t="s">
        <v>98</v>
      </c>
      <c r="AC158">
        <v>696</v>
      </c>
      <c r="AD158" t="s">
        <v>99</v>
      </c>
      <c r="AE158">
        <v>858</v>
      </c>
      <c r="AF158" t="s">
        <v>100</v>
      </c>
      <c r="AG158" t="s">
        <v>114</v>
      </c>
      <c r="AH158" t="s">
        <v>102</v>
      </c>
      <c r="AI158" t="s">
        <v>103</v>
      </c>
      <c r="AJ158">
        <v>858</v>
      </c>
      <c r="AK158">
        <v>0</v>
      </c>
      <c r="AL158">
        <v>858</v>
      </c>
      <c r="AM158">
        <f t="shared" si="8"/>
        <v>0</v>
      </c>
      <c r="AN158">
        <v>1</v>
      </c>
      <c r="AO158">
        <v>0</v>
      </c>
      <c r="AP158">
        <v>1</v>
      </c>
      <c r="AQ158">
        <v>0</v>
      </c>
      <c r="AR158">
        <v>2</v>
      </c>
      <c r="AS158">
        <v>1</v>
      </c>
      <c r="AT158" t="s">
        <v>95</v>
      </c>
      <c r="AU158">
        <v>4</v>
      </c>
      <c r="AV158" t="s">
        <v>104</v>
      </c>
      <c r="AW158">
        <v>0</v>
      </c>
      <c r="AX158" t="s">
        <v>121</v>
      </c>
      <c r="AY158" t="s">
        <v>168</v>
      </c>
      <c r="AZ158" t="s">
        <v>168</v>
      </c>
      <c r="BA158">
        <v>0</v>
      </c>
      <c r="BB158">
        <v>0</v>
      </c>
      <c r="BC158" t="s">
        <v>168</v>
      </c>
      <c r="BD158" t="s">
        <v>168</v>
      </c>
      <c r="BE158" t="s">
        <v>102</v>
      </c>
      <c r="BF158">
        <v>117</v>
      </c>
      <c r="BG158">
        <v>0</v>
      </c>
      <c r="BH158">
        <v>0</v>
      </c>
      <c r="BI158">
        <v>0</v>
      </c>
      <c r="BJ158">
        <v>0</v>
      </c>
      <c r="BK158" t="s">
        <v>107</v>
      </c>
      <c r="BL158">
        <v>0</v>
      </c>
      <c r="BM158">
        <v>2010</v>
      </c>
      <c r="BN158" t="s">
        <v>108</v>
      </c>
      <c r="BO158" t="s">
        <v>109</v>
      </c>
      <c r="BP158">
        <v>0</v>
      </c>
      <c r="BQ158">
        <v>0</v>
      </c>
      <c r="BR158">
        <v>1</v>
      </c>
      <c r="BS158">
        <v>4</v>
      </c>
      <c r="BT158" t="s">
        <v>177</v>
      </c>
      <c r="BU158">
        <v>52</v>
      </c>
      <c r="BV158">
        <v>2</v>
      </c>
      <c r="BW158">
        <v>2</v>
      </c>
      <c r="BX158">
        <v>2</v>
      </c>
      <c r="BY158">
        <v>0</v>
      </c>
      <c r="BZ158">
        <v>1</v>
      </c>
      <c r="CA158">
        <v>0.188811188811189</v>
      </c>
      <c r="CB158">
        <v>0</v>
      </c>
      <c r="CC158">
        <f t="shared" si="9"/>
        <v>0.88094907728597194</v>
      </c>
      <c r="CD158">
        <f t="shared" si="10"/>
        <v>106.29929156040396</v>
      </c>
      <c r="CE158">
        <v>116500</v>
      </c>
      <c r="CF158" s="1">
        <v>128985.772593863</v>
      </c>
      <c r="CG158" s="1">
        <f>CE158-CF158</f>
        <v>-12485.772593863003</v>
      </c>
      <c r="CH158" s="1">
        <f>ABS(CG158)</f>
        <v>12485.772593863003</v>
      </c>
      <c r="CI158">
        <f>IF(CG158&gt;0,1,0)</f>
        <v>0</v>
      </c>
      <c r="CJ158">
        <v>157</v>
      </c>
      <c r="CK158" s="1">
        <f t="shared" si="11"/>
        <v>2</v>
      </c>
    </row>
    <row r="159" spans="1:89" x14ac:dyDescent="0.25">
      <c r="A159">
        <v>146</v>
      </c>
      <c r="B159">
        <v>160</v>
      </c>
      <c r="C159" t="s">
        <v>117</v>
      </c>
      <c r="D159">
        <v>24</v>
      </c>
      <c r="E159">
        <v>2522</v>
      </c>
      <c r="F159" t="s">
        <v>83</v>
      </c>
      <c r="G159" t="s">
        <v>84</v>
      </c>
      <c r="H159" t="s">
        <v>85</v>
      </c>
      <c r="I159" t="s">
        <v>86</v>
      </c>
      <c r="J159" t="s">
        <v>87</v>
      </c>
      <c r="K159" t="s">
        <v>173</v>
      </c>
      <c r="L159" t="s">
        <v>89</v>
      </c>
      <c r="M159" t="s">
        <v>218</v>
      </c>
      <c r="N159">
        <v>6</v>
      </c>
      <c r="O159">
        <v>5</v>
      </c>
      <c r="P159" t="s">
        <v>91</v>
      </c>
      <c r="Q159" t="s">
        <v>92</v>
      </c>
      <c r="R159" t="s">
        <v>93</v>
      </c>
      <c r="S159" t="s">
        <v>93</v>
      </c>
      <c r="T159" t="s">
        <v>180</v>
      </c>
      <c r="U159">
        <v>50</v>
      </c>
      <c r="V159" t="s">
        <v>114</v>
      </c>
      <c r="W159" t="s">
        <v>95</v>
      </c>
      <c r="X159" t="s">
        <v>133</v>
      </c>
      <c r="Y159" t="s">
        <v>114</v>
      </c>
      <c r="Z159" t="s">
        <v>95</v>
      </c>
      <c r="AA159" t="s">
        <v>97</v>
      </c>
      <c r="AB159" t="s">
        <v>99</v>
      </c>
      <c r="AC159">
        <v>0</v>
      </c>
      <c r="AD159" t="s">
        <v>99</v>
      </c>
      <c r="AE159">
        <v>970</v>
      </c>
      <c r="AF159" t="s">
        <v>100</v>
      </c>
      <c r="AG159" t="s">
        <v>101</v>
      </c>
      <c r="AH159" t="s">
        <v>102</v>
      </c>
      <c r="AI159" t="s">
        <v>103</v>
      </c>
      <c r="AJ159">
        <v>970</v>
      </c>
      <c r="AK159">
        <v>0</v>
      </c>
      <c r="AL159">
        <v>1709</v>
      </c>
      <c r="AM159">
        <f t="shared" si="8"/>
        <v>0</v>
      </c>
      <c r="AN159">
        <v>0</v>
      </c>
      <c r="AO159">
        <v>0</v>
      </c>
      <c r="AP159">
        <v>2</v>
      </c>
      <c r="AQ159">
        <v>0</v>
      </c>
      <c r="AR159">
        <v>3</v>
      </c>
      <c r="AS159">
        <v>1</v>
      </c>
      <c r="AT159" t="s">
        <v>114</v>
      </c>
      <c r="AU159">
        <v>7</v>
      </c>
      <c r="AV159" t="s">
        <v>194</v>
      </c>
      <c r="AW159">
        <v>0</v>
      </c>
      <c r="AX159" t="s">
        <v>121</v>
      </c>
      <c r="AY159" t="s">
        <v>122</v>
      </c>
      <c r="AZ159" t="s">
        <v>99</v>
      </c>
      <c r="BA159">
        <v>2</v>
      </c>
      <c r="BB159">
        <v>380</v>
      </c>
      <c r="BC159" t="s">
        <v>95</v>
      </c>
      <c r="BD159" t="s">
        <v>95</v>
      </c>
      <c r="BE159" t="s">
        <v>102</v>
      </c>
      <c r="BF159">
        <v>0</v>
      </c>
      <c r="BG159">
        <v>40</v>
      </c>
      <c r="BH159">
        <v>0</v>
      </c>
      <c r="BI159">
        <v>0</v>
      </c>
      <c r="BJ159">
        <v>0</v>
      </c>
      <c r="BK159" t="s">
        <v>107</v>
      </c>
      <c r="BL159">
        <v>0</v>
      </c>
      <c r="BM159">
        <v>2006</v>
      </c>
      <c r="BN159" t="s">
        <v>108</v>
      </c>
      <c r="BO159" t="s">
        <v>109</v>
      </c>
      <c r="BP159">
        <v>0</v>
      </c>
      <c r="BQ159">
        <v>0</v>
      </c>
      <c r="BR159">
        <v>1</v>
      </c>
      <c r="BS159">
        <v>4</v>
      </c>
      <c r="BT159" t="s">
        <v>129</v>
      </c>
      <c r="BU159">
        <v>2</v>
      </c>
      <c r="BV159">
        <v>0</v>
      </c>
      <c r="BW159">
        <v>1</v>
      </c>
      <c r="BX159">
        <v>0</v>
      </c>
      <c r="BY159">
        <v>0.76185567010309296</v>
      </c>
      <c r="BZ159">
        <v>0.56758338209479198</v>
      </c>
      <c r="CA159">
        <v>1</v>
      </c>
      <c r="CB159">
        <v>0.11111111111111099</v>
      </c>
      <c r="CC159">
        <f t="shared" si="9"/>
        <v>0.61538461538461542</v>
      </c>
      <c r="CD159">
        <f t="shared" si="10"/>
        <v>111.0650306834323</v>
      </c>
      <c r="CE159">
        <v>130000</v>
      </c>
      <c r="CF159" s="1">
        <v>142465.742410557</v>
      </c>
      <c r="CG159" s="1">
        <f>CE159-CF159</f>
        <v>-12465.742410556995</v>
      </c>
      <c r="CH159" s="1">
        <f>ABS(CG159)</f>
        <v>12465.742410556995</v>
      </c>
      <c r="CI159">
        <f>IF(CG159&gt;0,1,0)</f>
        <v>0</v>
      </c>
      <c r="CJ159">
        <v>158</v>
      </c>
      <c r="CK159" s="1">
        <f t="shared" si="11"/>
        <v>2</v>
      </c>
    </row>
    <row r="160" spans="1:89" x14ac:dyDescent="0.25">
      <c r="A160">
        <v>1051</v>
      </c>
      <c r="B160">
        <v>20</v>
      </c>
      <c r="C160" t="s">
        <v>82</v>
      </c>
      <c r="D160">
        <v>73</v>
      </c>
      <c r="E160">
        <v>8993</v>
      </c>
      <c r="F160" t="s">
        <v>83</v>
      </c>
      <c r="G160" t="s">
        <v>111</v>
      </c>
      <c r="H160" t="s">
        <v>85</v>
      </c>
      <c r="I160" t="s">
        <v>86</v>
      </c>
      <c r="J160" t="s">
        <v>87</v>
      </c>
      <c r="K160" t="s">
        <v>169</v>
      </c>
      <c r="L160" t="s">
        <v>89</v>
      </c>
      <c r="M160" t="s">
        <v>90</v>
      </c>
      <c r="N160">
        <v>7</v>
      </c>
      <c r="O160">
        <v>5</v>
      </c>
      <c r="P160" t="s">
        <v>91</v>
      </c>
      <c r="Q160" t="s">
        <v>92</v>
      </c>
      <c r="R160" t="s">
        <v>93</v>
      </c>
      <c r="S160" t="s">
        <v>93</v>
      </c>
      <c r="T160" t="s">
        <v>94</v>
      </c>
      <c r="U160">
        <v>0</v>
      </c>
      <c r="V160" t="s">
        <v>114</v>
      </c>
      <c r="W160" t="s">
        <v>95</v>
      </c>
      <c r="X160" t="s">
        <v>133</v>
      </c>
      <c r="Y160" t="s">
        <v>114</v>
      </c>
      <c r="Z160" t="s">
        <v>95</v>
      </c>
      <c r="AA160" t="s">
        <v>134</v>
      </c>
      <c r="AB160" t="s">
        <v>99</v>
      </c>
      <c r="AC160">
        <v>0</v>
      </c>
      <c r="AD160" t="s">
        <v>99</v>
      </c>
      <c r="AE160">
        <v>1302</v>
      </c>
      <c r="AF160" t="s">
        <v>100</v>
      </c>
      <c r="AG160" t="s">
        <v>101</v>
      </c>
      <c r="AH160" t="s">
        <v>102</v>
      </c>
      <c r="AI160" t="s">
        <v>103</v>
      </c>
      <c r="AJ160">
        <v>1302</v>
      </c>
      <c r="AK160">
        <v>0</v>
      </c>
      <c r="AL160">
        <v>1302</v>
      </c>
      <c r="AM160">
        <f t="shared" si="8"/>
        <v>0</v>
      </c>
      <c r="AN160">
        <v>0</v>
      </c>
      <c r="AO160">
        <v>0</v>
      </c>
      <c r="AP160">
        <v>2</v>
      </c>
      <c r="AQ160">
        <v>0</v>
      </c>
      <c r="AR160">
        <v>3</v>
      </c>
      <c r="AS160">
        <v>1</v>
      </c>
      <c r="AT160" t="s">
        <v>114</v>
      </c>
      <c r="AU160">
        <v>6</v>
      </c>
      <c r="AV160" t="s">
        <v>104</v>
      </c>
      <c r="AW160">
        <v>0</v>
      </c>
      <c r="AX160" t="s">
        <v>121</v>
      </c>
      <c r="AY160" t="s">
        <v>106</v>
      </c>
      <c r="AZ160" t="s">
        <v>136</v>
      </c>
      <c r="BA160">
        <v>2</v>
      </c>
      <c r="BB160">
        <v>436</v>
      </c>
      <c r="BC160" t="s">
        <v>95</v>
      </c>
      <c r="BD160" t="s">
        <v>95</v>
      </c>
      <c r="BE160" t="s">
        <v>102</v>
      </c>
      <c r="BF160">
        <v>0</v>
      </c>
      <c r="BG160">
        <v>22</v>
      </c>
      <c r="BH160">
        <v>0</v>
      </c>
      <c r="BI160">
        <v>0</v>
      </c>
      <c r="BJ160">
        <v>0</v>
      </c>
      <c r="BK160" t="s">
        <v>107</v>
      </c>
      <c r="BL160">
        <v>0</v>
      </c>
      <c r="BM160">
        <v>2007</v>
      </c>
      <c r="BN160" t="s">
        <v>171</v>
      </c>
      <c r="BO160" t="s">
        <v>172</v>
      </c>
      <c r="BP160">
        <v>0</v>
      </c>
      <c r="BQ160">
        <v>0</v>
      </c>
      <c r="BR160">
        <v>1</v>
      </c>
      <c r="BS160">
        <v>4</v>
      </c>
      <c r="BT160" t="s">
        <v>110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1</v>
      </c>
      <c r="CA160">
        <v>1</v>
      </c>
      <c r="CB160">
        <v>0.11111111111111099</v>
      </c>
      <c r="CC160">
        <f t="shared" si="9"/>
        <v>0.85522072723229181</v>
      </c>
      <c r="CD160">
        <f t="shared" si="10"/>
        <v>125.5113843441472</v>
      </c>
      <c r="CE160">
        <v>176485</v>
      </c>
      <c r="CF160" s="1">
        <v>188949.55140883601</v>
      </c>
      <c r="CG160" s="1">
        <f>CE160-CF160</f>
        <v>-12464.551408836007</v>
      </c>
      <c r="CH160" s="1">
        <f>ABS(CG160)</f>
        <v>12464.551408836007</v>
      </c>
      <c r="CI160">
        <f>IF(CG160&gt;0,1,0)</f>
        <v>0</v>
      </c>
      <c r="CJ160">
        <v>159</v>
      </c>
      <c r="CK160" s="1">
        <f t="shared" si="11"/>
        <v>2</v>
      </c>
    </row>
    <row r="161" spans="1:89" x14ac:dyDescent="0.25">
      <c r="A161">
        <v>1089</v>
      </c>
      <c r="B161">
        <v>160</v>
      </c>
      <c r="C161" t="s">
        <v>117</v>
      </c>
      <c r="D161">
        <v>24</v>
      </c>
      <c r="E161">
        <v>2522</v>
      </c>
      <c r="F161" t="s">
        <v>83</v>
      </c>
      <c r="G161" t="s">
        <v>84</v>
      </c>
      <c r="H161" t="s">
        <v>85</v>
      </c>
      <c r="I161" t="s">
        <v>86</v>
      </c>
      <c r="J161" t="s">
        <v>87</v>
      </c>
      <c r="K161" t="s">
        <v>173</v>
      </c>
      <c r="L161" t="s">
        <v>89</v>
      </c>
      <c r="M161" t="s">
        <v>218</v>
      </c>
      <c r="N161">
        <v>7</v>
      </c>
      <c r="O161">
        <v>5</v>
      </c>
      <c r="P161" t="s">
        <v>91</v>
      </c>
      <c r="Q161" t="s">
        <v>92</v>
      </c>
      <c r="R161" t="s">
        <v>93</v>
      </c>
      <c r="S161" t="s">
        <v>93</v>
      </c>
      <c r="T161" t="s">
        <v>180</v>
      </c>
      <c r="U161">
        <v>50</v>
      </c>
      <c r="V161" t="s">
        <v>114</v>
      </c>
      <c r="W161" t="s">
        <v>95</v>
      </c>
      <c r="X161" t="s">
        <v>133</v>
      </c>
      <c r="Y161" t="s">
        <v>114</v>
      </c>
      <c r="Z161" t="s">
        <v>95</v>
      </c>
      <c r="AA161" t="s">
        <v>97</v>
      </c>
      <c r="AB161" t="s">
        <v>99</v>
      </c>
      <c r="AC161">
        <v>0</v>
      </c>
      <c r="AD161" t="s">
        <v>99</v>
      </c>
      <c r="AE161">
        <v>970</v>
      </c>
      <c r="AF161" t="s">
        <v>100</v>
      </c>
      <c r="AG161" t="s">
        <v>101</v>
      </c>
      <c r="AH161" t="s">
        <v>102</v>
      </c>
      <c r="AI161" t="s">
        <v>103</v>
      </c>
      <c r="AJ161">
        <v>970</v>
      </c>
      <c r="AK161">
        <v>0</v>
      </c>
      <c r="AL161">
        <v>1709</v>
      </c>
      <c r="AM161">
        <f t="shared" si="8"/>
        <v>0</v>
      </c>
      <c r="AN161">
        <v>0</v>
      </c>
      <c r="AO161">
        <v>0</v>
      </c>
      <c r="AP161">
        <v>2</v>
      </c>
      <c r="AQ161">
        <v>0</v>
      </c>
      <c r="AR161">
        <v>3</v>
      </c>
      <c r="AS161">
        <v>1</v>
      </c>
      <c r="AT161" t="s">
        <v>114</v>
      </c>
      <c r="AU161">
        <v>7</v>
      </c>
      <c r="AV161" t="s">
        <v>194</v>
      </c>
      <c r="AW161">
        <v>0</v>
      </c>
      <c r="AX161" t="s">
        <v>121</v>
      </c>
      <c r="AY161" t="s">
        <v>122</v>
      </c>
      <c r="AZ161" t="s">
        <v>99</v>
      </c>
      <c r="BA161">
        <v>2</v>
      </c>
      <c r="BB161">
        <v>380</v>
      </c>
      <c r="BC161" t="s">
        <v>95</v>
      </c>
      <c r="BD161" t="s">
        <v>95</v>
      </c>
      <c r="BE161" t="s">
        <v>102</v>
      </c>
      <c r="BF161">
        <v>0</v>
      </c>
      <c r="BG161">
        <v>40</v>
      </c>
      <c r="BH161">
        <v>0</v>
      </c>
      <c r="BI161">
        <v>0</v>
      </c>
      <c r="BJ161">
        <v>0</v>
      </c>
      <c r="BK161" t="s">
        <v>107</v>
      </c>
      <c r="BL161">
        <v>0</v>
      </c>
      <c r="BM161">
        <v>2006</v>
      </c>
      <c r="BN161" t="s">
        <v>108</v>
      </c>
      <c r="BO161" t="s">
        <v>109</v>
      </c>
      <c r="BP161">
        <v>0</v>
      </c>
      <c r="BQ161">
        <v>0</v>
      </c>
      <c r="BR161">
        <v>1</v>
      </c>
      <c r="BS161">
        <v>4</v>
      </c>
      <c r="BT161" t="s">
        <v>129</v>
      </c>
      <c r="BU161">
        <v>2</v>
      </c>
      <c r="BV161">
        <v>2</v>
      </c>
      <c r="BW161">
        <v>1</v>
      </c>
      <c r="BX161">
        <v>0</v>
      </c>
      <c r="BY161">
        <v>0.76185567010309296</v>
      </c>
      <c r="BZ161">
        <v>0.56758338209479198</v>
      </c>
      <c r="CA161">
        <v>1</v>
      </c>
      <c r="CB161">
        <v>0.11111111111111099</v>
      </c>
      <c r="CC161">
        <f t="shared" si="9"/>
        <v>0.61538461538461542</v>
      </c>
      <c r="CD161">
        <f t="shared" si="10"/>
        <v>113.5850253431245</v>
      </c>
      <c r="CE161">
        <v>137500</v>
      </c>
      <c r="CF161" s="1">
        <v>149944.39867561701</v>
      </c>
      <c r="CG161" s="1">
        <f>CE161-CF161</f>
        <v>-12444.398675617005</v>
      </c>
      <c r="CH161" s="1">
        <f>ABS(CG161)</f>
        <v>12444.398675617005</v>
      </c>
      <c r="CI161">
        <f>IF(CG161&gt;0,1,0)</f>
        <v>0</v>
      </c>
      <c r="CJ161">
        <v>160</v>
      </c>
      <c r="CK161" s="1">
        <f t="shared" si="11"/>
        <v>2</v>
      </c>
    </row>
    <row r="162" spans="1:89" x14ac:dyDescent="0.25">
      <c r="A162">
        <v>919</v>
      </c>
      <c r="B162">
        <v>60</v>
      </c>
      <c r="C162" t="s">
        <v>82</v>
      </c>
      <c r="D162">
        <v>103</v>
      </c>
      <c r="E162">
        <v>13125</v>
      </c>
      <c r="F162" t="s">
        <v>83</v>
      </c>
      <c r="G162" t="s">
        <v>111</v>
      </c>
      <c r="H162" t="s">
        <v>85</v>
      </c>
      <c r="I162" t="s">
        <v>148</v>
      </c>
      <c r="J162" t="s">
        <v>87</v>
      </c>
      <c r="K162" t="s">
        <v>167</v>
      </c>
      <c r="L162" t="s">
        <v>89</v>
      </c>
      <c r="M162" t="s">
        <v>90</v>
      </c>
      <c r="N162">
        <v>7</v>
      </c>
      <c r="O162">
        <v>5</v>
      </c>
      <c r="P162" t="s">
        <v>91</v>
      </c>
      <c r="Q162" t="s">
        <v>92</v>
      </c>
      <c r="R162" t="s">
        <v>126</v>
      </c>
      <c r="S162" t="s">
        <v>126</v>
      </c>
      <c r="T162" t="s">
        <v>94</v>
      </c>
      <c r="U162">
        <v>0</v>
      </c>
      <c r="V162" t="s">
        <v>114</v>
      </c>
      <c r="W162" t="s">
        <v>95</v>
      </c>
      <c r="X162" t="s">
        <v>133</v>
      </c>
      <c r="Y162" t="s">
        <v>101</v>
      </c>
      <c r="Z162" t="s">
        <v>95</v>
      </c>
      <c r="AA162" t="s">
        <v>142</v>
      </c>
      <c r="AB162" t="s">
        <v>98</v>
      </c>
      <c r="AC162">
        <v>48</v>
      </c>
      <c r="AD162" t="s">
        <v>135</v>
      </c>
      <c r="AE162">
        <v>1104</v>
      </c>
      <c r="AF162" t="s">
        <v>100</v>
      </c>
      <c r="AG162" t="s">
        <v>101</v>
      </c>
      <c r="AH162" t="s">
        <v>102</v>
      </c>
      <c r="AI162" t="s">
        <v>103</v>
      </c>
      <c r="AJ162">
        <v>912</v>
      </c>
      <c r="AK162">
        <v>0</v>
      </c>
      <c r="AL162">
        <v>2127</v>
      </c>
      <c r="AM162">
        <f t="shared" si="8"/>
        <v>1</v>
      </c>
      <c r="AN162">
        <v>1</v>
      </c>
      <c r="AO162">
        <v>0</v>
      </c>
      <c r="AP162">
        <v>2</v>
      </c>
      <c r="AQ162">
        <v>1</v>
      </c>
      <c r="AR162">
        <v>4</v>
      </c>
      <c r="AS162">
        <v>1</v>
      </c>
      <c r="AT162" t="s">
        <v>114</v>
      </c>
      <c r="AU162">
        <v>8</v>
      </c>
      <c r="AV162" t="s">
        <v>104</v>
      </c>
      <c r="AW162">
        <v>1</v>
      </c>
      <c r="AX162" t="s">
        <v>95</v>
      </c>
      <c r="AY162" t="s">
        <v>106</v>
      </c>
      <c r="AZ162" t="s">
        <v>140</v>
      </c>
      <c r="BA162">
        <v>3</v>
      </c>
      <c r="BB162">
        <v>833</v>
      </c>
      <c r="BC162" t="s">
        <v>95</v>
      </c>
      <c r="BD162" t="s">
        <v>95</v>
      </c>
      <c r="BE162" t="s">
        <v>102</v>
      </c>
      <c r="BF162">
        <v>72</v>
      </c>
      <c r="BG162">
        <v>192</v>
      </c>
      <c r="BH162">
        <v>224</v>
      </c>
      <c r="BI162">
        <v>0</v>
      </c>
      <c r="BJ162">
        <v>0</v>
      </c>
      <c r="BK162" t="s">
        <v>115</v>
      </c>
      <c r="BL162">
        <v>0</v>
      </c>
      <c r="BM162">
        <v>2007</v>
      </c>
      <c r="BN162" t="s">
        <v>108</v>
      </c>
      <c r="BO162" t="s">
        <v>109</v>
      </c>
      <c r="BP162">
        <v>0</v>
      </c>
      <c r="BQ162">
        <v>0</v>
      </c>
      <c r="BR162">
        <v>1</v>
      </c>
      <c r="BS162">
        <v>4</v>
      </c>
      <c r="BT162" t="s">
        <v>116</v>
      </c>
      <c r="BU162">
        <v>16</v>
      </c>
      <c r="BV162">
        <v>16</v>
      </c>
      <c r="BW162">
        <v>1</v>
      </c>
      <c r="BX162">
        <v>2</v>
      </c>
      <c r="BY162">
        <v>1.3322368421052599</v>
      </c>
      <c r="BZ162">
        <v>0.42877291960507802</v>
      </c>
      <c r="CA162">
        <v>0.38224637681159401</v>
      </c>
      <c r="CB162">
        <v>0.22222222222222199</v>
      </c>
      <c r="CC162">
        <f t="shared" si="9"/>
        <v>0.93051428571428574</v>
      </c>
      <c r="CD162">
        <f t="shared" si="10"/>
        <v>141.45906487519727</v>
      </c>
      <c r="CE162">
        <v>238000</v>
      </c>
      <c r="CF162" s="1">
        <v>250362.98056317199</v>
      </c>
      <c r="CG162" s="1">
        <f>CE162-CF162</f>
        <v>-12362.980563171994</v>
      </c>
      <c r="CH162" s="1">
        <f>ABS(CG162)</f>
        <v>12362.980563171994</v>
      </c>
      <c r="CI162">
        <f>IF(CG162&gt;0,1,0)</f>
        <v>0</v>
      </c>
      <c r="CJ162">
        <v>161</v>
      </c>
      <c r="CK162" s="1">
        <f t="shared" si="11"/>
        <v>2</v>
      </c>
    </row>
    <row r="163" spans="1:89" x14ac:dyDescent="0.25">
      <c r="A163">
        <v>960</v>
      </c>
      <c r="B163">
        <v>160</v>
      </c>
      <c r="C163" t="s">
        <v>195</v>
      </c>
      <c r="D163">
        <v>24</v>
      </c>
      <c r="E163">
        <v>2572</v>
      </c>
      <c r="F163" t="s">
        <v>83</v>
      </c>
      <c r="G163" t="s">
        <v>84</v>
      </c>
      <c r="H163" t="s">
        <v>85</v>
      </c>
      <c r="I163" t="s">
        <v>131</v>
      </c>
      <c r="J163" t="s">
        <v>87</v>
      </c>
      <c r="K163" t="s">
        <v>192</v>
      </c>
      <c r="L163" t="s">
        <v>89</v>
      </c>
      <c r="M163" t="s">
        <v>218</v>
      </c>
      <c r="N163">
        <v>7</v>
      </c>
      <c r="O163">
        <v>5</v>
      </c>
      <c r="P163" t="s">
        <v>125</v>
      </c>
      <c r="Q163" t="s">
        <v>92</v>
      </c>
      <c r="R163" t="s">
        <v>144</v>
      </c>
      <c r="S163" t="s">
        <v>144</v>
      </c>
      <c r="T163" t="s">
        <v>94</v>
      </c>
      <c r="U163">
        <v>0</v>
      </c>
      <c r="V163" t="s">
        <v>114</v>
      </c>
      <c r="W163" t="s">
        <v>95</v>
      </c>
      <c r="X163" t="s">
        <v>133</v>
      </c>
      <c r="Y163" t="s">
        <v>114</v>
      </c>
      <c r="Z163" t="s">
        <v>95</v>
      </c>
      <c r="AA163" t="s">
        <v>97</v>
      </c>
      <c r="AB163" t="s">
        <v>127</v>
      </c>
      <c r="AC163">
        <v>604</v>
      </c>
      <c r="AD163" t="s">
        <v>99</v>
      </c>
      <c r="AE163">
        <v>696</v>
      </c>
      <c r="AF163" t="s">
        <v>100</v>
      </c>
      <c r="AG163" t="s">
        <v>101</v>
      </c>
      <c r="AH163" t="s">
        <v>102</v>
      </c>
      <c r="AI163" t="s">
        <v>103</v>
      </c>
      <c r="AJ163">
        <v>696</v>
      </c>
      <c r="AK163">
        <v>0</v>
      </c>
      <c r="AL163">
        <v>1416</v>
      </c>
      <c r="AM163">
        <f t="shared" si="8"/>
        <v>0</v>
      </c>
      <c r="AN163">
        <v>1</v>
      </c>
      <c r="AO163">
        <v>0</v>
      </c>
      <c r="AP163">
        <v>2</v>
      </c>
      <c r="AQ163">
        <v>1</v>
      </c>
      <c r="AR163">
        <v>3</v>
      </c>
      <c r="AS163">
        <v>1</v>
      </c>
      <c r="AT163" t="s">
        <v>114</v>
      </c>
      <c r="AU163">
        <v>6</v>
      </c>
      <c r="AV163" t="s">
        <v>104</v>
      </c>
      <c r="AW163">
        <v>0</v>
      </c>
      <c r="AX163" t="s">
        <v>121</v>
      </c>
      <c r="AY163" t="s">
        <v>122</v>
      </c>
      <c r="AZ163" t="s">
        <v>99</v>
      </c>
      <c r="BA163">
        <v>2</v>
      </c>
      <c r="BB163">
        <v>484</v>
      </c>
      <c r="BC163" t="s">
        <v>95</v>
      </c>
      <c r="BD163" t="s">
        <v>95</v>
      </c>
      <c r="BE163" t="s">
        <v>102</v>
      </c>
      <c r="BF163">
        <v>0</v>
      </c>
      <c r="BG163">
        <v>44</v>
      </c>
      <c r="BH163">
        <v>0</v>
      </c>
      <c r="BI163">
        <v>0</v>
      </c>
      <c r="BJ163">
        <v>0</v>
      </c>
      <c r="BK163" t="s">
        <v>107</v>
      </c>
      <c r="BL163">
        <v>0</v>
      </c>
      <c r="BM163">
        <v>2010</v>
      </c>
      <c r="BN163" t="s">
        <v>108</v>
      </c>
      <c r="BO163" t="s">
        <v>109</v>
      </c>
      <c r="BP163">
        <v>0</v>
      </c>
      <c r="BQ163">
        <v>0</v>
      </c>
      <c r="BR163">
        <v>1</v>
      </c>
      <c r="BS163">
        <v>4</v>
      </c>
      <c r="BT163" t="s">
        <v>129</v>
      </c>
      <c r="BU163">
        <v>11</v>
      </c>
      <c r="BV163">
        <v>11</v>
      </c>
      <c r="BW163">
        <v>1</v>
      </c>
      <c r="BX163">
        <v>2</v>
      </c>
      <c r="BY163">
        <v>1.0344827586206899</v>
      </c>
      <c r="BZ163">
        <v>0.49152542372881403</v>
      </c>
      <c r="CA163">
        <v>0.13218390804597699</v>
      </c>
      <c r="CB163">
        <v>0.11111111111111099</v>
      </c>
      <c r="CC163">
        <f t="shared" si="9"/>
        <v>0.72939346811819594</v>
      </c>
      <c r="CD163">
        <f t="shared" si="10"/>
        <v>119.16059943773139</v>
      </c>
      <c r="CE163">
        <v>155000</v>
      </c>
      <c r="CF163" s="1">
        <v>167264.561334853</v>
      </c>
      <c r="CG163" s="1">
        <f>CE163-CF163</f>
        <v>-12264.561334853002</v>
      </c>
      <c r="CH163" s="1">
        <f>ABS(CG163)</f>
        <v>12264.561334853002</v>
      </c>
      <c r="CI163">
        <f>IF(CG163&gt;0,1,0)</f>
        <v>0</v>
      </c>
      <c r="CJ163">
        <v>162</v>
      </c>
      <c r="CK163" s="1">
        <f t="shared" si="11"/>
        <v>2</v>
      </c>
    </row>
    <row r="164" spans="1:89" x14ac:dyDescent="0.25">
      <c r="A164">
        <v>1099</v>
      </c>
      <c r="B164">
        <v>50</v>
      </c>
      <c r="C164" t="s">
        <v>117</v>
      </c>
      <c r="D164">
        <v>50</v>
      </c>
      <c r="E164">
        <v>6000</v>
      </c>
      <c r="F164" t="s">
        <v>83</v>
      </c>
      <c r="G164" t="s">
        <v>84</v>
      </c>
      <c r="H164" t="s">
        <v>85</v>
      </c>
      <c r="I164" t="s">
        <v>86</v>
      </c>
      <c r="J164" t="s">
        <v>87</v>
      </c>
      <c r="K164" t="s">
        <v>185</v>
      </c>
      <c r="L164" t="s">
        <v>89</v>
      </c>
      <c r="M164" t="s">
        <v>90</v>
      </c>
      <c r="N164">
        <v>4</v>
      </c>
      <c r="O164">
        <v>6</v>
      </c>
      <c r="P164" t="s">
        <v>91</v>
      </c>
      <c r="Q164" t="s">
        <v>92</v>
      </c>
      <c r="R164" t="s">
        <v>144</v>
      </c>
      <c r="S164" t="s">
        <v>144</v>
      </c>
      <c r="T164" t="s">
        <v>94</v>
      </c>
      <c r="U164">
        <v>0</v>
      </c>
      <c r="V164" t="s">
        <v>95</v>
      </c>
      <c r="W164" t="s">
        <v>95</v>
      </c>
      <c r="X164" t="s">
        <v>153</v>
      </c>
      <c r="Y164" t="s">
        <v>95</v>
      </c>
      <c r="Z164" t="s">
        <v>95</v>
      </c>
      <c r="AA164" t="s">
        <v>97</v>
      </c>
      <c r="AB164" t="s">
        <v>98</v>
      </c>
      <c r="AC164">
        <v>672</v>
      </c>
      <c r="AD164" t="s">
        <v>99</v>
      </c>
      <c r="AE164">
        <v>672</v>
      </c>
      <c r="AF164" t="s">
        <v>100</v>
      </c>
      <c r="AG164" t="s">
        <v>95</v>
      </c>
      <c r="AH164" t="s">
        <v>102</v>
      </c>
      <c r="AI164" t="s">
        <v>103</v>
      </c>
      <c r="AJ164">
        <v>757</v>
      </c>
      <c r="AK164">
        <v>0</v>
      </c>
      <c r="AL164">
        <v>1324</v>
      </c>
      <c r="AM164">
        <f t="shared" si="8"/>
        <v>0</v>
      </c>
      <c r="AN164">
        <v>0</v>
      </c>
      <c r="AO164">
        <v>0</v>
      </c>
      <c r="AP164">
        <v>1</v>
      </c>
      <c r="AQ164">
        <v>0</v>
      </c>
      <c r="AR164">
        <v>3</v>
      </c>
      <c r="AS164">
        <v>1</v>
      </c>
      <c r="AT164" t="s">
        <v>95</v>
      </c>
      <c r="AU164">
        <v>6</v>
      </c>
      <c r="AV164" t="s">
        <v>104</v>
      </c>
      <c r="AW164">
        <v>0</v>
      </c>
      <c r="AX164" t="s">
        <v>121</v>
      </c>
      <c r="AY164" t="s">
        <v>122</v>
      </c>
      <c r="AZ164" t="s">
        <v>99</v>
      </c>
      <c r="BA164">
        <v>1</v>
      </c>
      <c r="BB164">
        <v>240</v>
      </c>
      <c r="BC164" t="s">
        <v>95</v>
      </c>
      <c r="BD164" t="s">
        <v>95</v>
      </c>
      <c r="BE164" t="s">
        <v>102</v>
      </c>
      <c r="BF164">
        <v>0</v>
      </c>
      <c r="BG164">
        <v>0</v>
      </c>
      <c r="BH164">
        <v>0</v>
      </c>
      <c r="BI164">
        <v>0</v>
      </c>
      <c r="BJ164">
        <v>0</v>
      </c>
      <c r="BK164" t="s">
        <v>107</v>
      </c>
      <c r="BL164">
        <v>0</v>
      </c>
      <c r="BM164">
        <v>2009</v>
      </c>
      <c r="BN164" t="s">
        <v>108</v>
      </c>
      <c r="BO164" t="s">
        <v>109</v>
      </c>
      <c r="BP164">
        <v>0</v>
      </c>
      <c r="BQ164">
        <v>0</v>
      </c>
      <c r="BR164">
        <v>1</v>
      </c>
      <c r="BS164">
        <v>1</v>
      </c>
      <c r="BT164" t="s">
        <v>110</v>
      </c>
      <c r="BU164">
        <v>73</v>
      </c>
      <c r="BV164">
        <v>59</v>
      </c>
      <c r="BW164">
        <v>1</v>
      </c>
      <c r="BX164">
        <v>2</v>
      </c>
      <c r="BY164">
        <v>0.74900924702774097</v>
      </c>
      <c r="BZ164">
        <v>0.57175226586102701</v>
      </c>
      <c r="CA164">
        <v>0</v>
      </c>
      <c r="CB164">
        <v>0</v>
      </c>
      <c r="CC164">
        <f t="shared" si="9"/>
        <v>0.87383333333333335</v>
      </c>
      <c r="CD164">
        <f t="shared" si="10"/>
        <v>110.37837291689722</v>
      </c>
      <c r="CE164">
        <v>128000</v>
      </c>
      <c r="CF164" s="1">
        <v>115742.93664525999</v>
      </c>
      <c r="CG164" s="1">
        <f>CE164-CF164</f>
        <v>12257.063354740007</v>
      </c>
      <c r="CH164" s="1">
        <f>ABS(CG164)</f>
        <v>12257.063354740007</v>
      </c>
      <c r="CI164">
        <f>IF(CG164&gt;0,1,0)</f>
        <v>1</v>
      </c>
      <c r="CJ164">
        <v>163</v>
      </c>
      <c r="CK164" s="1">
        <f t="shared" si="11"/>
        <v>2</v>
      </c>
    </row>
    <row r="165" spans="1:89" x14ac:dyDescent="0.25">
      <c r="A165">
        <v>384</v>
      </c>
      <c r="B165">
        <v>45</v>
      </c>
      <c r="C165" t="s">
        <v>197</v>
      </c>
      <c r="D165">
        <v>60</v>
      </c>
      <c r="E165">
        <v>9000</v>
      </c>
      <c r="F165" t="s">
        <v>83</v>
      </c>
      <c r="G165" t="s">
        <v>84</v>
      </c>
      <c r="H165" t="s">
        <v>85</v>
      </c>
      <c r="I165" t="s">
        <v>148</v>
      </c>
      <c r="J165" t="s">
        <v>87</v>
      </c>
      <c r="K165" t="s">
        <v>167</v>
      </c>
      <c r="L165" t="s">
        <v>89</v>
      </c>
      <c r="M165" t="s">
        <v>90</v>
      </c>
      <c r="N165">
        <v>6</v>
      </c>
      <c r="O165">
        <v>3</v>
      </c>
      <c r="P165" t="s">
        <v>91</v>
      </c>
      <c r="Q165" t="s">
        <v>92</v>
      </c>
      <c r="R165" t="s">
        <v>149</v>
      </c>
      <c r="S165" t="s">
        <v>149</v>
      </c>
      <c r="T165" t="s">
        <v>94</v>
      </c>
      <c r="U165">
        <v>0</v>
      </c>
      <c r="V165" t="s">
        <v>95</v>
      </c>
      <c r="W165" t="s">
        <v>95</v>
      </c>
      <c r="X165" t="s">
        <v>153</v>
      </c>
      <c r="Y165" t="s">
        <v>105</v>
      </c>
      <c r="Z165" t="s">
        <v>105</v>
      </c>
      <c r="AA165" t="s">
        <v>97</v>
      </c>
      <c r="AB165" t="s">
        <v>99</v>
      </c>
      <c r="AC165">
        <v>0</v>
      </c>
      <c r="AD165" t="s">
        <v>99</v>
      </c>
      <c r="AE165">
        <v>784</v>
      </c>
      <c r="AF165" t="s">
        <v>100</v>
      </c>
      <c r="AG165" t="s">
        <v>95</v>
      </c>
      <c r="AH165" t="s">
        <v>120</v>
      </c>
      <c r="AI165" t="s">
        <v>113</v>
      </c>
      <c r="AJ165">
        <v>784</v>
      </c>
      <c r="AK165">
        <v>0</v>
      </c>
      <c r="AL165">
        <v>784</v>
      </c>
      <c r="AM165">
        <f t="shared" si="8"/>
        <v>0</v>
      </c>
      <c r="AN165">
        <v>0</v>
      </c>
      <c r="AO165">
        <v>0</v>
      </c>
      <c r="AP165">
        <v>1</v>
      </c>
      <c r="AQ165">
        <v>0</v>
      </c>
      <c r="AR165">
        <v>2</v>
      </c>
      <c r="AS165">
        <v>1</v>
      </c>
      <c r="AT165" t="s">
        <v>95</v>
      </c>
      <c r="AU165">
        <v>5</v>
      </c>
      <c r="AV165" t="s">
        <v>104</v>
      </c>
      <c r="AW165">
        <v>0</v>
      </c>
      <c r="AX165" t="s">
        <v>121</v>
      </c>
      <c r="AY165" t="s">
        <v>122</v>
      </c>
      <c r="AZ165" t="s">
        <v>99</v>
      </c>
      <c r="BA165">
        <v>2</v>
      </c>
      <c r="BB165">
        <v>360</v>
      </c>
      <c r="BC165" t="s">
        <v>105</v>
      </c>
      <c r="BD165" t="s">
        <v>105</v>
      </c>
      <c r="BE165" t="s">
        <v>120</v>
      </c>
      <c r="BF165">
        <v>0</v>
      </c>
      <c r="BG165">
        <v>0</v>
      </c>
      <c r="BH165">
        <v>91</v>
      </c>
      <c r="BI165">
        <v>0</v>
      </c>
      <c r="BJ165">
        <v>0</v>
      </c>
      <c r="BK165" t="s">
        <v>107</v>
      </c>
      <c r="BL165">
        <v>0</v>
      </c>
      <c r="BM165">
        <v>2009</v>
      </c>
      <c r="BN165" t="s">
        <v>108</v>
      </c>
      <c r="BO165" t="s">
        <v>109</v>
      </c>
      <c r="BP165">
        <v>0</v>
      </c>
      <c r="BQ165">
        <v>0</v>
      </c>
      <c r="BR165">
        <v>1</v>
      </c>
      <c r="BS165">
        <v>1</v>
      </c>
      <c r="BT165" t="s">
        <v>116</v>
      </c>
      <c r="BU165">
        <v>81</v>
      </c>
      <c r="BV165">
        <v>59</v>
      </c>
      <c r="BW165">
        <v>1</v>
      </c>
      <c r="BX165">
        <v>0</v>
      </c>
      <c r="BY165">
        <v>0</v>
      </c>
      <c r="BZ165">
        <v>1</v>
      </c>
      <c r="CA165">
        <v>1</v>
      </c>
      <c r="CB165">
        <v>0</v>
      </c>
      <c r="CC165">
        <f t="shared" si="9"/>
        <v>0.91288888888888886</v>
      </c>
      <c r="CD165">
        <f t="shared" si="10"/>
        <v>89.603595516434069</v>
      </c>
      <c r="CE165">
        <v>76000</v>
      </c>
      <c r="CF165" s="1">
        <v>88237.362101930805</v>
      </c>
      <c r="CG165" s="1">
        <f>CE165-CF165</f>
        <v>-12237.362101930805</v>
      </c>
      <c r="CH165" s="1">
        <f>ABS(CG165)</f>
        <v>12237.362101930805</v>
      </c>
      <c r="CI165">
        <f>IF(CG165&gt;0,1,0)</f>
        <v>0</v>
      </c>
      <c r="CJ165">
        <v>164</v>
      </c>
      <c r="CK165" s="1">
        <f t="shared" si="11"/>
        <v>2</v>
      </c>
    </row>
    <row r="166" spans="1:89" x14ac:dyDescent="0.25">
      <c r="A166">
        <v>579</v>
      </c>
      <c r="B166">
        <v>160</v>
      </c>
      <c r="C166" t="s">
        <v>195</v>
      </c>
      <c r="D166">
        <v>34</v>
      </c>
      <c r="E166">
        <v>3604</v>
      </c>
      <c r="F166" t="s">
        <v>206</v>
      </c>
      <c r="G166" t="s">
        <v>84</v>
      </c>
      <c r="H166" t="s">
        <v>85</v>
      </c>
      <c r="I166" t="s">
        <v>148</v>
      </c>
      <c r="J166" t="s">
        <v>87</v>
      </c>
      <c r="K166" t="s">
        <v>192</v>
      </c>
      <c r="L166" t="s">
        <v>89</v>
      </c>
      <c r="M166" t="s">
        <v>174</v>
      </c>
      <c r="N166">
        <v>7</v>
      </c>
      <c r="O166">
        <v>5</v>
      </c>
      <c r="P166" t="s">
        <v>91</v>
      </c>
      <c r="Q166" t="s">
        <v>92</v>
      </c>
      <c r="R166" t="s">
        <v>93</v>
      </c>
      <c r="S166" t="s">
        <v>93</v>
      </c>
      <c r="T166" t="s">
        <v>94</v>
      </c>
      <c r="U166">
        <v>0</v>
      </c>
      <c r="V166" t="s">
        <v>114</v>
      </c>
      <c r="W166" t="s">
        <v>95</v>
      </c>
      <c r="X166" t="s">
        <v>133</v>
      </c>
      <c r="Y166" t="s">
        <v>114</v>
      </c>
      <c r="Z166" t="s">
        <v>95</v>
      </c>
      <c r="AA166" t="s">
        <v>97</v>
      </c>
      <c r="AB166" t="s">
        <v>99</v>
      </c>
      <c r="AC166">
        <v>0</v>
      </c>
      <c r="AD166" t="s">
        <v>99</v>
      </c>
      <c r="AE166">
        <v>689</v>
      </c>
      <c r="AF166" t="s">
        <v>100</v>
      </c>
      <c r="AG166" t="s">
        <v>101</v>
      </c>
      <c r="AH166" t="s">
        <v>102</v>
      </c>
      <c r="AI166" t="s">
        <v>103</v>
      </c>
      <c r="AJ166">
        <v>703</v>
      </c>
      <c r="AK166">
        <v>0</v>
      </c>
      <c r="AL166">
        <v>1392</v>
      </c>
      <c r="AM166">
        <f t="shared" si="8"/>
        <v>0</v>
      </c>
      <c r="AN166">
        <v>0</v>
      </c>
      <c r="AO166">
        <v>0</v>
      </c>
      <c r="AP166">
        <v>2</v>
      </c>
      <c r="AQ166">
        <v>0</v>
      </c>
      <c r="AR166">
        <v>2</v>
      </c>
      <c r="AS166">
        <v>1</v>
      </c>
      <c r="AT166" t="s">
        <v>114</v>
      </c>
      <c r="AU166">
        <v>5</v>
      </c>
      <c r="AV166" t="s">
        <v>104</v>
      </c>
      <c r="AW166">
        <v>0</v>
      </c>
      <c r="AX166" t="s">
        <v>121</v>
      </c>
      <c r="AY166" t="s">
        <v>122</v>
      </c>
      <c r="AZ166" t="s">
        <v>99</v>
      </c>
      <c r="BA166">
        <v>2</v>
      </c>
      <c r="BB166">
        <v>540</v>
      </c>
      <c r="BC166" t="s">
        <v>95</v>
      </c>
      <c r="BD166" t="s">
        <v>95</v>
      </c>
      <c r="BE166" t="s">
        <v>102</v>
      </c>
      <c r="BF166">
        <v>0</v>
      </c>
      <c r="BG166">
        <v>102</v>
      </c>
      <c r="BH166">
        <v>0</v>
      </c>
      <c r="BI166">
        <v>0</v>
      </c>
      <c r="BJ166">
        <v>0</v>
      </c>
      <c r="BK166" t="s">
        <v>107</v>
      </c>
      <c r="BL166">
        <v>0</v>
      </c>
      <c r="BM166">
        <v>2008</v>
      </c>
      <c r="BN166" t="s">
        <v>108</v>
      </c>
      <c r="BO166" t="s">
        <v>166</v>
      </c>
      <c r="BP166">
        <v>0</v>
      </c>
      <c r="BQ166">
        <v>0</v>
      </c>
      <c r="BR166">
        <v>1</v>
      </c>
      <c r="BS166">
        <v>4</v>
      </c>
      <c r="BT166" t="s">
        <v>177</v>
      </c>
      <c r="BU166">
        <v>1</v>
      </c>
      <c r="BV166">
        <v>1</v>
      </c>
      <c r="BW166">
        <v>1</v>
      </c>
      <c r="BX166">
        <v>0</v>
      </c>
      <c r="BY166">
        <v>0.98008534850640106</v>
      </c>
      <c r="BZ166">
        <v>0.50502873563218398</v>
      </c>
      <c r="CA166">
        <v>1</v>
      </c>
      <c r="CB166">
        <v>0.11111111111111099</v>
      </c>
      <c r="CC166">
        <f t="shared" si="9"/>
        <v>0.80493895671476134</v>
      </c>
      <c r="CD166">
        <f t="shared" si="10"/>
        <v>116.34323683249143</v>
      </c>
      <c r="CE166">
        <v>146000</v>
      </c>
      <c r="CF166" s="1">
        <v>157846.00934209299</v>
      </c>
      <c r="CG166" s="1">
        <f>CE166-CF166</f>
        <v>-11846.009342092992</v>
      </c>
      <c r="CH166" s="1">
        <f>ABS(CG166)</f>
        <v>11846.009342092992</v>
      </c>
      <c r="CI166">
        <f>IF(CG166&gt;0,1,0)</f>
        <v>0</v>
      </c>
      <c r="CJ166">
        <v>165</v>
      </c>
      <c r="CK166" s="1">
        <f t="shared" si="11"/>
        <v>2</v>
      </c>
    </row>
    <row r="167" spans="1:89" x14ac:dyDescent="0.25">
      <c r="A167">
        <v>614</v>
      </c>
      <c r="B167">
        <v>20</v>
      </c>
      <c r="C167" t="s">
        <v>82</v>
      </c>
      <c r="D167">
        <v>70</v>
      </c>
      <c r="E167">
        <v>8402</v>
      </c>
      <c r="F167" t="s">
        <v>83</v>
      </c>
      <c r="G167" t="s">
        <v>84</v>
      </c>
      <c r="H167" t="s">
        <v>85</v>
      </c>
      <c r="I167" t="s">
        <v>86</v>
      </c>
      <c r="J167" t="s">
        <v>87</v>
      </c>
      <c r="K167" t="s">
        <v>141</v>
      </c>
      <c r="L167" t="s">
        <v>124</v>
      </c>
      <c r="M167" t="s">
        <v>90</v>
      </c>
      <c r="N167">
        <v>5</v>
      </c>
      <c r="O167">
        <v>5</v>
      </c>
      <c r="P167" t="s">
        <v>91</v>
      </c>
      <c r="Q167" t="s">
        <v>92</v>
      </c>
      <c r="R167" t="s">
        <v>93</v>
      </c>
      <c r="S167" t="s">
        <v>93</v>
      </c>
      <c r="T167" t="s">
        <v>94</v>
      </c>
      <c r="U167">
        <v>0</v>
      </c>
      <c r="V167" t="s">
        <v>95</v>
      </c>
      <c r="W167" t="s">
        <v>95</v>
      </c>
      <c r="X167" t="s">
        <v>133</v>
      </c>
      <c r="Y167" t="s">
        <v>114</v>
      </c>
      <c r="Z167" t="s">
        <v>95</v>
      </c>
      <c r="AA167" t="s">
        <v>97</v>
      </c>
      <c r="AB167" t="s">
        <v>127</v>
      </c>
      <c r="AC167">
        <v>206</v>
      </c>
      <c r="AD167" t="s">
        <v>99</v>
      </c>
      <c r="AE167">
        <v>1120</v>
      </c>
      <c r="AF167" t="s">
        <v>100</v>
      </c>
      <c r="AG167" t="s">
        <v>101</v>
      </c>
      <c r="AH167" t="s">
        <v>102</v>
      </c>
      <c r="AI167" t="s">
        <v>103</v>
      </c>
      <c r="AJ167">
        <v>1120</v>
      </c>
      <c r="AK167">
        <v>0</v>
      </c>
      <c r="AL167">
        <v>1120</v>
      </c>
      <c r="AM167">
        <f t="shared" si="8"/>
        <v>0</v>
      </c>
      <c r="AN167">
        <v>0</v>
      </c>
      <c r="AO167">
        <v>0</v>
      </c>
      <c r="AP167">
        <v>1</v>
      </c>
      <c r="AQ167">
        <v>0</v>
      </c>
      <c r="AR167">
        <v>3</v>
      </c>
      <c r="AS167">
        <v>1</v>
      </c>
      <c r="AT167" t="s">
        <v>95</v>
      </c>
      <c r="AU167">
        <v>6</v>
      </c>
      <c r="AV167" t="s">
        <v>104</v>
      </c>
      <c r="AW167">
        <v>0</v>
      </c>
      <c r="AX167" t="s">
        <v>121</v>
      </c>
      <c r="AY167" t="s">
        <v>168</v>
      </c>
      <c r="AZ167" t="s">
        <v>168</v>
      </c>
      <c r="BA167">
        <v>0</v>
      </c>
      <c r="BB167">
        <v>0</v>
      </c>
      <c r="BC167" t="s">
        <v>168</v>
      </c>
      <c r="BD167" t="s">
        <v>168</v>
      </c>
      <c r="BE167" t="s">
        <v>102</v>
      </c>
      <c r="BF167">
        <v>0</v>
      </c>
      <c r="BG167">
        <v>30</v>
      </c>
      <c r="BH167">
        <v>0</v>
      </c>
      <c r="BI167">
        <v>0</v>
      </c>
      <c r="BJ167">
        <v>0</v>
      </c>
      <c r="BK167" t="s">
        <v>107</v>
      </c>
      <c r="BL167">
        <v>0</v>
      </c>
      <c r="BM167">
        <v>2007</v>
      </c>
      <c r="BN167" t="s">
        <v>171</v>
      </c>
      <c r="BO167" t="s">
        <v>172</v>
      </c>
      <c r="BP167">
        <v>0</v>
      </c>
      <c r="BQ167">
        <v>0</v>
      </c>
      <c r="BR167">
        <v>1</v>
      </c>
      <c r="BS167">
        <v>4</v>
      </c>
      <c r="BT167" t="s">
        <v>116</v>
      </c>
      <c r="BU167">
        <v>0</v>
      </c>
      <c r="BV167">
        <v>0</v>
      </c>
      <c r="BW167">
        <v>1</v>
      </c>
      <c r="BX167">
        <v>2</v>
      </c>
      <c r="BY167">
        <v>0</v>
      </c>
      <c r="BZ167">
        <v>1</v>
      </c>
      <c r="CA167">
        <v>0.816071428571429</v>
      </c>
      <c r="CB167">
        <v>0.11111111111111099</v>
      </c>
      <c r="CC167">
        <f t="shared" si="9"/>
        <v>0.86669840514163299</v>
      </c>
      <c r="CD167">
        <f t="shared" si="10"/>
        <v>116.66133284564744</v>
      </c>
      <c r="CE167">
        <v>147000</v>
      </c>
      <c r="CF167" s="1">
        <v>135356.913817856</v>
      </c>
      <c r="CG167" s="1">
        <f>CE167-CF167</f>
        <v>11643.086182144005</v>
      </c>
      <c r="CH167" s="1">
        <f>ABS(CG167)</f>
        <v>11643.086182144005</v>
      </c>
      <c r="CI167">
        <f>IF(CG167&gt;0,1,0)</f>
        <v>1</v>
      </c>
      <c r="CJ167">
        <v>166</v>
      </c>
      <c r="CK167" s="1">
        <f t="shared" si="11"/>
        <v>2</v>
      </c>
    </row>
    <row r="168" spans="1:89" x14ac:dyDescent="0.25">
      <c r="A168">
        <v>1282</v>
      </c>
      <c r="B168">
        <v>20</v>
      </c>
      <c r="C168" t="s">
        <v>82</v>
      </c>
      <c r="D168">
        <v>50</v>
      </c>
      <c r="E168">
        <v>8049</v>
      </c>
      <c r="F168" t="s">
        <v>83</v>
      </c>
      <c r="G168" t="s">
        <v>111</v>
      </c>
      <c r="H168" t="s">
        <v>85</v>
      </c>
      <c r="I168" t="s">
        <v>161</v>
      </c>
      <c r="J168" t="s">
        <v>87</v>
      </c>
      <c r="K168" t="s">
        <v>176</v>
      </c>
      <c r="L168" t="s">
        <v>89</v>
      </c>
      <c r="M168" t="s">
        <v>90</v>
      </c>
      <c r="N168">
        <v>7</v>
      </c>
      <c r="O168">
        <v>5</v>
      </c>
      <c r="P168" t="s">
        <v>125</v>
      </c>
      <c r="Q168" t="s">
        <v>92</v>
      </c>
      <c r="R168" t="s">
        <v>126</v>
      </c>
      <c r="S168" t="s">
        <v>126</v>
      </c>
      <c r="T168" t="s">
        <v>112</v>
      </c>
      <c r="U168">
        <v>54</v>
      </c>
      <c r="V168" t="s">
        <v>95</v>
      </c>
      <c r="W168" t="s">
        <v>95</v>
      </c>
      <c r="X168" t="s">
        <v>96</v>
      </c>
      <c r="Y168" t="s">
        <v>114</v>
      </c>
      <c r="Z168" t="s">
        <v>95</v>
      </c>
      <c r="AA168" t="s">
        <v>97</v>
      </c>
      <c r="AB168" t="s">
        <v>127</v>
      </c>
      <c r="AC168">
        <v>1053</v>
      </c>
      <c r="AD168" t="s">
        <v>99</v>
      </c>
      <c r="AE168">
        <v>1309</v>
      </c>
      <c r="AF168" t="s">
        <v>100</v>
      </c>
      <c r="AG168" t="s">
        <v>95</v>
      </c>
      <c r="AH168" t="s">
        <v>102</v>
      </c>
      <c r="AI168" t="s">
        <v>103</v>
      </c>
      <c r="AJ168">
        <v>1339</v>
      </c>
      <c r="AK168">
        <v>0</v>
      </c>
      <c r="AL168">
        <v>1339</v>
      </c>
      <c r="AM168">
        <f t="shared" si="8"/>
        <v>0</v>
      </c>
      <c r="AN168">
        <v>1</v>
      </c>
      <c r="AO168">
        <v>0</v>
      </c>
      <c r="AP168">
        <v>2</v>
      </c>
      <c r="AQ168">
        <v>0</v>
      </c>
      <c r="AR168">
        <v>2</v>
      </c>
      <c r="AS168">
        <v>1</v>
      </c>
      <c r="AT168" t="s">
        <v>95</v>
      </c>
      <c r="AU168">
        <v>6</v>
      </c>
      <c r="AV168" t="s">
        <v>104</v>
      </c>
      <c r="AW168">
        <v>1</v>
      </c>
      <c r="AX168" t="s">
        <v>95</v>
      </c>
      <c r="AY168" t="s">
        <v>106</v>
      </c>
      <c r="AZ168" t="s">
        <v>136</v>
      </c>
      <c r="BA168">
        <v>2</v>
      </c>
      <c r="BB168">
        <v>484</v>
      </c>
      <c r="BC168" t="s">
        <v>114</v>
      </c>
      <c r="BD168" t="s">
        <v>114</v>
      </c>
      <c r="BE168" t="s">
        <v>102</v>
      </c>
      <c r="BF168">
        <v>0</v>
      </c>
      <c r="BG168">
        <v>58</v>
      </c>
      <c r="BH168">
        <v>0</v>
      </c>
      <c r="BI168">
        <v>0</v>
      </c>
      <c r="BJ168">
        <v>90</v>
      </c>
      <c r="BK168" t="s">
        <v>107</v>
      </c>
      <c r="BL168">
        <v>0</v>
      </c>
      <c r="BM168">
        <v>2006</v>
      </c>
      <c r="BN168" t="s">
        <v>108</v>
      </c>
      <c r="BO168" t="s">
        <v>109</v>
      </c>
      <c r="BP168">
        <v>0</v>
      </c>
      <c r="BQ168">
        <v>0</v>
      </c>
      <c r="BR168">
        <v>1</v>
      </c>
      <c r="BS168">
        <v>3</v>
      </c>
      <c r="BT168" t="s">
        <v>110</v>
      </c>
      <c r="BU168">
        <v>16</v>
      </c>
      <c r="BV168">
        <v>16</v>
      </c>
      <c r="BW168">
        <v>1</v>
      </c>
      <c r="BX168">
        <v>2</v>
      </c>
      <c r="BY168">
        <v>0</v>
      </c>
      <c r="BZ168">
        <v>1</v>
      </c>
      <c r="CA168">
        <v>0.195569136745607</v>
      </c>
      <c r="CB168">
        <v>0</v>
      </c>
      <c r="CC168">
        <f t="shared" si="9"/>
        <v>0.83364393092309608</v>
      </c>
      <c r="CD168">
        <f t="shared" si="10"/>
        <v>126.50538190282505</v>
      </c>
      <c r="CE168">
        <v>180000</v>
      </c>
      <c r="CF168" s="1">
        <v>191519.77099280199</v>
      </c>
      <c r="CG168" s="1">
        <f>CE168-CF168</f>
        <v>-11519.77099280199</v>
      </c>
      <c r="CH168" s="1">
        <f>ABS(CG168)</f>
        <v>11519.77099280199</v>
      </c>
      <c r="CI168">
        <f>IF(CG168&gt;0,1,0)</f>
        <v>0</v>
      </c>
      <c r="CJ168">
        <v>167</v>
      </c>
      <c r="CK168" s="1">
        <f t="shared" si="11"/>
        <v>2</v>
      </c>
    </row>
    <row r="169" spans="1:89" x14ac:dyDescent="0.25">
      <c r="A169">
        <v>1422</v>
      </c>
      <c r="B169">
        <v>120</v>
      </c>
      <c r="C169" t="s">
        <v>82</v>
      </c>
      <c r="D169">
        <v>53</v>
      </c>
      <c r="E169">
        <v>4043</v>
      </c>
      <c r="F169" t="s">
        <v>83</v>
      </c>
      <c r="G169" t="s">
        <v>84</v>
      </c>
      <c r="H169" t="s">
        <v>85</v>
      </c>
      <c r="I169" t="s">
        <v>86</v>
      </c>
      <c r="J169" t="s">
        <v>87</v>
      </c>
      <c r="K169" t="s">
        <v>213</v>
      </c>
      <c r="L169" t="s">
        <v>89</v>
      </c>
      <c r="M169" t="s">
        <v>174</v>
      </c>
      <c r="N169">
        <v>6</v>
      </c>
      <c r="O169">
        <v>5</v>
      </c>
      <c r="P169" t="s">
        <v>91</v>
      </c>
      <c r="Q169" t="s">
        <v>92</v>
      </c>
      <c r="R169" t="s">
        <v>138</v>
      </c>
      <c r="S169" t="s">
        <v>138</v>
      </c>
      <c r="T169" t="s">
        <v>94</v>
      </c>
      <c r="U169">
        <v>0</v>
      </c>
      <c r="V169" t="s">
        <v>95</v>
      </c>
      <c r="W169" t="s">
        <v>95</v>
      </c>
      <c r="X169" t="s">
        <v>96</v>
      </c>
      <c r="Y169" t="s">
        <v>114</v>
      </c>
      <c r="Z169" t="s">
        <v>95</v>
      </c>
      <c r="AA169" t="s">
        <v>97</v>
      </c>
      <c r="AB169" t="s">
        <v>127</v>
      </c>
      <c r="AC169">
        <v>360</v>
      </c>
      <c r="AD169" t="s">
        <v>99</v>
      </c>
      <c r="AE169">
        <v>1069</v>
      </c>
      <c r="AF169" t="s">
        <v>100</v>
      </c>
      <c r="AG169" t="s">
        <v>95</v>
      </c>
      <c r="AH169" t="s">
        <v>102</v>
      </c>
      <c r="AI169" t="s">
        <v>103</v>
      </c>
      <c r="AJ169">
        <v>1069</v>
      </c>
      <c r="AK169">
        <v>0</v>
      </c>
      <c r="AL169">
        <v>1069</v>
      </c>
      <c r="AM169">
        <f t="shared" si="8"/>
        <v>0</v>
      </c>
      <c r="AN169">
        <v>0</v>
      </c>
      <c r="AO169">
        <v>0</v>
      </c>
      <c r="AP169">
        <v>2</v>
      </c>
      <c r="AQ169">
        <v>0</v>
      </c>
      <c r="AR169">
        <v>2</v>
      </c>
      <c r="AS169">
        <v>1</v>
      </c>
      <c r="AT169" t="s">
        <v>95</v>
      </c>
      <c r="AU169">
        <v>4</v>
      </c>
      <c r="AV169" t="s">
        <v>104</v>
      </c>
      <c r="AW169">
        <v>1</v>
      </c>
      <c r="AX169" t="s">
        <v>105</v>
      </c>
      <c r="AY169" t="s">
        <v>106</v>
      </c>
      <c r="AZ169" t="s">
        <v>140</v>
      </c>
      <c r="BA169">
        <v>2</v>
      </c>
      <c r="BB169">
        <v>440</v>
      </c>
      <c r="BC169" t="s">
        <v>95</v>
      </c>
      <c r="BD169" t="s">
        <v>95</v>
      </c>
      <c r="BE169" t="s">
        <v>102</v>
      </c>
      <c r="BF169">
        <v>0</v>
      </c>
      <c r="BG169">
        <v>55</v>
      </c>
      <c r="BH169">
        <v>0</v>
      </c>
      <c r="BI169">
        <v>0</v>
      </c>
      <c r="BJ169">
        <v>165</v>
      </c>
      <c r="BK169" t="s">
        <v>107</v>
      </c>
      <c r="BL169">
        <v>0</v>
      </c>
      <c r="BM169">
        <v>2010</v>
      </c>
      <c r="BN169" t="s">
        <v>108</v>
      </c>
      <c r="BO169" t="s">
        <v>109</v>
      </c>
      <c r="BP169">
        <v>0</v>
      </c>
      <c r="BQ169">
        <v>0</v>
      </c>
      <c r="BR169">
        <v>1</v>
      </c>
      <c r="BS169">
        <v>3</v>
      </c>
      <c r="BT169" t="s">
        <v>110</v>
      </c>
      <c r="BU169">
        <v>33</v>
      </c>
      <c r="BV169">
        <v>33</v>
      </c>
      <c r="BW169">
        <v>1</v>
      </c>
      <c r="BX169">
        <v>2</v>
      </c>
      <c r="BY169">
        <v>0</v>
      </c>
      <c r="BZ169">
        <v>1</v>
      </c>
      <c r="CA169">
        <v>0.66323666978484597</v>
      </c>
      <c r="CB169">
        <v>0</v>
      </c>
      <c r="CC169">
        <f t="shared" si="9"/>
        <v>0.73559238189463272</v>
      </c>
      <c r="CD169">
        <f t="shared" si="10"/>
        <v>110.2057041782452</v>
      </c>
      <c r="CE169">
        <v>127500</v>
      </c>
      <c r="CF169" s="1">
        <v>139012.252807365</v>
      </c>
      <c r="CG169" s="1">
        <f>CE169-CF169</f>
        <v>-11512.252807365003</v>
      </c>
      <c r="CH169" s="1">
        <f>ABS(CG169)</f>
        <v>11512.252807365003</v>
      </c>
      <c r="CI169">
        <f>IF(CG169&gt;0,1,0)</f>
        <v>0</v>
      </c>
      <c r="CJ169">
        <v>168</v>
      </c>
      <c r="CK169" s="1">
        <f t="shared" si="11"/>
        <v>2</v>
      </c>
    </row>
    <row r="170" spans="1:89" x14ac:dyDescent="0.25">
      <c r="A170">
        <v>618</v>
      </c>
      <c r="B170">
        <v>45</v>
      </c>
      <c r="C170" t="s">
        <v>82</v>
      </c>
      <c r="D170">
        <v>59</v>
      </c>
      <c r="E170">
        <v>7227</v>
      </c>
      <c r="F170" t="s">
        <v>83</v>
      </c>
      <c r="G170" t="s">
        <v>84</v>
      </c>
      <c r="H170" t="s">
        <v>146</v>
      </c>
      <c r="I170" t="s">
        <v>148</v>
      </c>
      <c r="J170" t="s">
        <v>143</v>
      </c>
      <c r="K170" t="s">
        <v>88</v>
      </c>
      <c r="L170" t="s">
        <v>151</v>
      </c>
      <c r="M170" t="s">
        <v>90</v>
      </c>
      <c r="N170">
        <v>6</v>
      </c>
      <c r="O170">
        <v>6</v>
      </c>
      <c r="P170" t="s">
        <v>91</v>
      </c>
      <c r="Q170" t="s">
        <v>92</v>
      </c>
      <c r="R170" t="s">
        <v>144</v>
      </c>
      <c r="S170" t="s">
        <v>144</v>
      </c>
      <c r="T170" t="s">
        <v>94</v>
      </c>
      <c r="U170">
        <v>0</v>
      </c>
      <c r="V170" t="s">
        <v>95</v>
      </c>
      <c r="W170" t="s">
        <v>95</v>
      </c>
      <c r="X170" t="s">
        <v>96</v>
      </c>
      <c r="Y170" t="s">
        <v>95</v>
      </c>
      <c r="Z170" t="s">
        <v>95</v>
      </c>
      <c r="AA170" t="s">
        <v>97</v>
      </c>
      <c r="AB170" t="s">
        <v>99</v>
      </c>
      <c r="AC170">
        <v>0</v>
      </c>
      <c r="AD170" t="s">
        <v>99</v>
      </c>
      <c r="AE170">
        <v>832</v>
      </c>
      <c r="AF170" t="s">
        <v>100</v>
      </c>
      <c r="AG170" t="s">
        <v>114</v>
      </c>
      <c r="AH170" t="s">
        <v>102</v>
      </c>
      <c r="AI170" t="s">
        <v>103</v>
      </c>
      <c r="AJ170">
        <v>832</v>
      </c>
      <c r="AK170">
        <v>0</v>
      </c>
      <c r="AL170">
        <v>832</v>
      </c>
      <c r="AM170">
        <f t="shared" si="8"/>
        <v>0</v>
      </c>
      <c r="AN170">
        <v>0</v>
      </c>
      <c r="AO170">
        <v>0</v>
      </c>
      <c r="AP170">
        <v>1</v>
      </c>
      <c r="AQ170">
        <v>0</v>
      </c>
      <c r="AR170">
        <v>2</v>
      </c>
      <c r="AS170">
        <v>1</v>
      </c>
      <c r="AT170" t="s">
        <v>114</v>
      </c>
      <c r="AU170">
        <v>4</v>
      </c>
      <c r="AV170" t="s">
        <v>104</v>
      </c>
      <c r="AW170">
        <v>0</v>
      </c>
      <c r="AX170" t="s">
        <v>121</v>
      </c>
      <c r="AY170" t="s">
        <v>122</v>
      </c>
      <c r="AZ170" t="s">
        <v>99</v>
      </c>
      <c r="BA170">
        <v>2</v>
      </c>
      <c r="BB170">
        <v>528</v>
      </c>
      <c r="BC170" t="s">
        <v>95</v>
      </c>
      <c r="BD170" t="s">
        <v>95</v>
      </c>
      <c r="BE170" t="s">
        <v>102</v>
      </c>
      <c r="BF170">
        <v>0</v>
      </c>
      <c r="BG170">
        <v>0</v>
      </c>
      <c r="BH170">
        <v>0</v>
      </c>
      <c r="BI170">
        <v>0</v>
      </c>
      <c r="BJ170">
        <v>0</v>
      </c>
      <c r="BK170" t="s">
        <v>107</v>
      </c>
      <c r="BL170">
        <v>0</v>
      </c>
      <c r="BM170">
        <v>2008</v>
      </c>
      <c r="BN170" t="s">
        <v>108</v>
      </c>
      <c r="BO170" t="s">
        <v>109</v>
      </c>
      <c r="BP170">
        <v>0</v>
      </c>
      <c r="BQ170">
        <v>0</v>
      </c>
      <c r="BR170">
        <v>1</v>
      </c>
      <c r="BS170">
        <v>2</v>
      </c>
      <c r="BT170" t="s">
        <v>129</v>
      </c>
      <c r="BU170">
        <v>54</v>
      </c>
      <c r="BV170">
        <v>54</v>
      </c>
      <c r="BW170">
        <v>1</v>
      </c>
      <c r="BX170">
        <v>0</v>
      </c>
      <c r="BY170">
        <v>0</v>
      </c>
      <c r="BZ170">
        <v>1</v>
      </c>
      <c r="CA170">
        <v>1</v>
      </c>
      <c r="CB170">
        <v>0</v>
      </c>
      <c r="CC170">
        <f t="shared" si="9"/>
        <v>0.88487615884876158</v>
      </c>
      <c r="CD170">
        <f t="shared" si="10"/>
        <v>102.16472817994936</v>
      </c>
      <c r="CE170">
        <v>105500</v>
      </c>
      <c r="CF170" s="1">
        <v>116982.978654701</v>
      </c>
      <c r="CG170" s="1">
        <f>CE170-CF170</f>
        <v>-11482.978654701001</v>
      </c>
      <c r="CH170" s="1">
        <f>ABS(CG170)</f>
        <v>11482.978654701001</v>
      </c>
      <c r="CI170">
        <f>IF(CG170&gt;0,1,0)</f>
        <v>0</v>
      </c>
      <c r="CJ170">
        <v>169</v>
      </c>
      <c r="CK170" s="1">
        <f t="shared" si="11"/>
        <v>2</v>
      </c>
    </row>
    <row r="171" spans="1:89" x14ac:dyDescent="0.25">
      <c r="A171">
        <v>162</v>
      </c>
      <c r="B171">
        <v>60</v>
      </c>
      <c r="C171" t="s">
        <v>82</v>
      </c>
      <c r="D171">
        <v>110</v>
      </c>
      <c r="E171">
        <v>13688</v>
      </c>
      <c r="F171" t="s">
        <v>83</v>
      </c>
      <c r="G171" t="s">
        <v>111</v>
      </c>
      <c r="H171" t="s">
        <v>85</v>
      </c>
      <c r="I171" t="s">
        <v>86</v>
      </c>
      <c r="J171" t="s">
        <v>87</v>
      </c>
      <c r="K171" t="s">
        <v>184</v>
      </c>
      <c r="L171" t="s">
        <v>89</v>
      </c>
      <c r="M171" t="s">
        <v>90</v>
      </c>
      <c r="N171">
        <v>9</v>
      </c>
      <c r="O171">
        <v>5</v>
      </c>
      <c r="P171" t="s">
        <v>91</v>
      </c>
      <c r="Q171" t="s">
        <v>92</v>
      </c>
      <c r="R171" t="s">
        <v>93</v>
      </c>
      <c r="S171" t="s">
        <v>93</v>
      </c>
      <c r="T171" t="s">
        <v>112</v>
      </c>
      <c r="U171">
        <v>664</v>
      </c>
      <c r="V171" t="s">
        <v>114</v>
      </c>
      <c r="W171" t="s">
        <v>95</v>
      </c>
      <c r="X171" t="s">
        <v>133</v>
      </c>
      <c r="Y171" t="s">
        <v>101</v>
      </c>
      <c r="Z171" t="s">
        <v>95</v>
      </c>
      <c r="AA171" t="s">
        <v>134</v>
      </c>
      <c r="AB171" t="s">
        <v>135</v>
      </c>
      <c r="AC171">
        <v>1016</v>
      </c>
      <c r="AD171" t="s">
        <v>99</v>
      </c>
      <c r="AE171">
        <v>1572</v>
      </c>
      <c r="AF171" t="s">
        <v>100</v>
      </c>
      <c r="AG171" t="s">
        <v>101</v>
      </c>
      <c r="AH171" t="s">
        <v>102</v>
      </c>
      <c r="AI171" t="s">
        <v>103</v>
      </c>
      <c r="AJ171">
        <v>1572</v>
      </c>
      <c r="AK171">
        <v>0</v>
      </c>
      <c r="AL171">
        <v>2668</v>
      </c>
      <c r="AM171">
        <f t="shared" si="8"/>
        <v>1</v>
      </c>
      <c r="AN171">
        <v>1</v>
      </c>
      <c r="AO171">
        <v>0</v>
      </c>
      <c r="AP171">
        <v>2</v>
      </c>
      <c r="AQ171">
        <v>1</v>
      </c>
      <c r="AR171">
        <v>3</v>
      </c>
      <c r="AS171">
        <v>1</v>
      </c>
      <c r="AT171" t="s">
        <v>101</v>
      </c>
      <c r="AU171">
        <v>10</v>
      </c>
      <c r="AV171" t="s">
        <v>104</v>
      </c>
      <c r="AW171">
        <v>2</v>
      </c>
      <c r="AX171" t="s">
        <v>114</v>
      </c>
      <c r="AY171" t="s">
        <v>182</v>
      </c>
      <c r="AZ171" t="s">
        <v>136</v>
      </c>
      <c r="BA171">
        <v>3</v>
      </c>
      <c r="BB171">
        <v>726</v>
      </c>
      <c r="BC171" t="s">
        <v>95</v>
      </c>
      <c r="BD171" t="s">
        <v>95</v>
      </c>
      <c r="BE171" t="s">
        <v>102</v>
      </c>
      <c r="BF171">
        <v>400</v>
      </c>
      <c r="BG171">
        <v>0</v>
      </c>
      <c r="BH171">
        <v>0</v>
      </c>
      <c r="BI171">
        <v>0</v>
      </c>
      <c r="BJ171">
        <v>0</v>
      </c>
      <c r="BK171" t="s">
        <v>107</v>
      </c>
      <c r="BL171">
        <v>0</v>
      </c>
      <c r="BM171">
        <v>2008</v>
      </c>
      <c r="BN171" t="s">
        <v>108</v>
      </c>
      <c r="BO171" t="s">
        <v>109</v>
      </c>
      <c r="BP171">
        <v>0</v>
      </c>
      <c r="BQ171">
        <v>0</v>
      </c>
      <c r="BR171">
        <v>1</v>
      </c>
      <c r="BS171">
        <v>4</v>
      </c>
      <c r="BT171" t="s">
        <v>177</v>
      </c>
      <c r="BU171">
        <v>5</v>
      </c>
      <c r="BV171">
        <v>4</v>
      </c>
      <c r="BW171">
        <v>1</v>
      </c>
      <c r="BX171">
        <v>2</v>
      </c>
      <c r="BY171">
        <v>0.69720101781170496</v>
      </c>
      <c r="BZ171">
        <v>0.58920539730134902</v>
      </c>
      <c r="CA171">
        <v>0.353689567430025</v>
      </c>
      <c r="CB171">
        <v>0.33333333333333298</v>
      </c>
      <c r="CC171">
        <f t="shared" si="9"/>
        <v>0.88515488018702515</v>
      </c>
      <c r="CD171">
        <f t="shared" si="10"/>
        <v>176.26641884179176</v>
      </c>
      <c r="CE171">
        <v>412500</v>
      </c>
      <c r="CF171" s="1">
        <v>401077.18279186002</v>
      </c>
      <c r="CG171" s="1">
        <f>CE171-CF171</f>
        <v>11422.817208139983</v>
      </c>
      <c r="CH171" s="1">
        <f>ABS(CG171)</f>
        <v>11422.817208139983</v>
      </c>
      <c r="CI171">
        <f>IF(CG171&gt;0,1,0)</f>
        <v>1</v>
      </c>
      <c r="CJ171">
        <v>170</v>
      </c>
      <c r="CK171" s="1">
        <f t="shared" si="11"/>
        <v>2</v>
      </c>
    </row>
    <row r="172" spans="1:89" x14ac:dyDescent="0.25">
      <c r="A172">
        <v>303</v>
      </c>
      <c r="B172">
        <v>20</v>
      </c>
      <c r="C172" t="s">
        <v>82</v>
      </c>
      <c r="D172">
        <v>118</v>
      </c>
      <c r="E172">
        <v>13704</v>
      </c>
      <c r="F172" t="s">
        <v>83</v>
      </c>
      <c r="G172" t="s">
        <v>111</v>
      </c>
      <c r="H172" t="s">
        <v>85</v>
      </c>
      <c r="I172" t="s">
        <v>148</v>
      </c>
      <c r="J172" t="s">
        <v>87</v>
      </c>
      <c r="K172" t="s">
        <v>132</v>
      </c>
      <c r="L172" t="s">
        <v>89</v>
      </c>
      <c r="M172" t="s">
        <v>90</v>
      </c>
      <c r="N172">
        <v>7</v>
      </c>
      <c r="O172">
        <v>5</v>
      </c>
      <c r="P172" t="s">
        <v>91</v>
      </c>
      <c r="Q172" t="s">
        <v>92</v>
      </c>
      <c r="R172" t="s">
        <v>93</v>
      </c>
      <c r="S172" t="s">
        <v>93</v>
      </c>
      <c r="T172" t="s">
        <v>112</v>
      </c>
      <c r="U172">
        <v>150</v>
      </c>
      <c r="V172" t="s">
        <v>114</v>
      </c>
      <c r="W172" t="s">
        <v>95</v>
      </c>
      <c r="X172" t="s">
        <v>133</v>
      </c>
      <c r="Y172" t="s">
        <v>114</v>
      </c>
      <c r="Z172" t="s">
        <v>95</v>
      </c>
      <c r="AA172" t="s">
        <v>97</v>
      </c>
      <c r="AB172" t="s">
        <v>99</v>
      </c>
      <c r="AC172">
        <v>0</v>
      </c>
      <c r="AD172" t="s">
        <v>99</v>
      </c>
      <c r="AE172">
        <v>1541</v>
      </c>
      <c r="AF172" t="s">
        <v>100</v>
      </c>
      <c r="AG172" t="s">
        <v>101</v>
      </c>
      <c r="AH172" t="s">
        <v>102</v>
      </c>
      <c r="AI172" t="s">
        <v>103</v>
      </c>
      <c r="AJ172">
        <v>1541</v>
      </c>
      <c r="AK172">
        <v>0</v>
      </c>
      <c r="AL172">
        <v>1541</v>
      </c>
      <c r="AM172">
        <f t="shared" si="8"/>
        <v>0</v>
      </c>
      <c r="AN172">
        <v>0</v>
      </c>
      <c r="AO172">
        <v>0</v>
      </c>
      <c r="AP172">
        <v>2</v>
      </c>
      <c r="AQ172">
        <v>0</v>
      </c>
      <c r="AR172">
        <v>3</v>
      </c>
      <c r="AS172">
        <v>1</v>
      </c>
      <c r="AT172" t="s">
        <v>114</v>
      </c>
      <c r="AU172">
        <v>6</v>
      </c>
      <c r="AV172" t="s">
        <v>104</v>
      </c>
      <c r="AW172">
        <v>1</v>
      </c>
      <c r="AX172" t="s">
        <v>95</v>
      </c>
      <c r="AY172" t="s">
        <v>106</v>
      </c>
      <c r="AZ172" t="s">
        <v>140</v>
      </c>
      <c r="BA172">
        <v>3</v>
      </c>
      <c r="BB172">
        <v>843</v>
      </c>
      <c r="BC172" t="s">
        <v>95</v>
      </c>
      <c r="BD172" t="s">
        <v>95</v>
      </c>
      <c r="BE172" t="s">
        <v>102</v>
      </c>
      <c r="BF172">
        <v>468</v>
      </c>
      <c r="BG172">
        <v>81</v>
      </c>
      <c r="BH172">
        <v>0</v>
      </c>
      <c r="BI172">
        <v>0</v>
      </c>
      <c r="BJ172">
        <v>0</v>
      </c>
      <c r="BK172" t="s">
        <v>107</v>
      </c>
      <c r="BL172">
        <v>0</v>
      </c>
      <c r="BM172">
        <v>2006</v>
      </c>
      <c r="BN172" t="s">
        <v>108</v>
      </c>
      <c r="BO172" t="s">
        <v>109</v>
      </c>
      <c r="BP172">
        <v>0</v>
      </c>
      <c r="BQ172">
        <v>0</v>
      </c>
      <c r="BR172">
        <v>1</v>
      </c>
      <c r="BS172">
        <v>4</v>
      </c>
      <c r="BT172" t="s">
        <v>177</v>
      </c>
      <c r="BU172">
        <v>5</v>
      </c>
      <c r="BV172">
        <v>4</v>
      </c>
      <c r="BW172">
        <v>1</v>
      </c>
      <c r="BX172">
        <v>0</v>
      </c>
      <c r="BY172">
        <v>0</v>
      </c>
      <c r="BZ172">
        <v>1</v>
      </c>
      <c r="CA172">
        <v>1</v>
      </c>
      <c r="CB172">
        <v>0.11111111111111099</v>
      </c>
      <c r="CC172">
        <f t="shared" si="9"/>
        <v>0.88755107997664917</v>
      </c>
      <c r="CD172">
        <f t="shared" si="10"/>
        <v>133.26053252319264</v>
      </c>
      <c r="CE172">
        <v>205000</v>
      </c>
      <c r="CF172" s="1">
        <v>216413.03285322801</v>
      </c>
      <c r="CG172" s="1">
        <f>CE172-CF172</f>
        <v>-11413.032853228011</v>
      </c>
      <c r="CH172" s="1">
        <f>ABS(CG172)</f>
        <v>11413.032853228011</v>
      </c>
      <c r="CI172">
        <f>IF(CG172&gt;0,1,0)</f>
        <v>0</v>
      </c>
      <c r="CJ172">
        <v>171</v>
      </c>
      <c r="CK172" s="1">
        <f t="shared" si="11"/>
        <v>2</v>
      </c>
    </row>
    <row r="173" spans="1:89" x14ac:dyDescent="0.25">
      <c r="A173">
        <v>1173</v>
      </c>
      <c r="B173">
        <v>160</v>
      </c>
      <c r="C173" t="s">
        <v>195</v>
      </c>
      <c r="D173">
        <v>35</v>
      </c>
      <c r="E173">
        <v>4017</v>
      </c>
      <c r="F173" t="s">
        <v>206</v>
      </c>
      <c r="G173" t="s">
        <v>111</v>
      </c>
      <c r="H173" t="s">
        <v>85</v>
      </c>
      <c r="I173" t="s">
        <v>86</v>
      </c>
      <c r="J173" t="s">
        <v>87</v>
      </c>
      <c r="K173" t="s">
        <v>192</v>
      </c>
      <c r="L173" t="s">
        <v>89</v>
      </c>
      <c r="M173" t="s">
        <v>174</v>
      </c>
      <c r="N173">
        <v>7</v>
      </c>
      <c r="O173">
        <v>5</v>
      </c>
      <c r="P173" t="s">
        <v>91</v>
      </c>
      <c r="Q173" t="s">
        <v>92</v>
      </c>
      <c r="R173" t="s">
        <v>144</v>
      </c>
      <c r="S173" t="s">
        <v>144</v>
      </c>
      <c r="T173" t="s">
        <v>94</v>
      </c>
      <c r="U173">
        <v>0</v>
      </c>
      <c r="V173" t="s">
        <v>114</v>
      </c>
      <c r="W173" t="s">
        <v>95</v>
      </c>
      <c r="X173" t="s">
        <v>133</v>
      </c>
      <c r="Y173" t="s">
        <v>114</v>
      </c>
      <c r="Z173" t="s">
        <v>95</v>
      </c>
      <c r="AA173" t="s">
        <v>97</v>
      </c>
      <c r="AB173" t="s">
        <v>99</v>
      </c>
      <c r="AC173">
        <v>0</v>
      </c>
      <c r="AD173" t="s">
        <v>99</v>
      </c>
      <c r="AE173">
        <v>625</v>
      </c>
      <c r="AF173" t="s">
        <v>100</v>
      </c>
      <c r="AG173" t="s">
        <v>101</v>
      </c>
      <c r="AH173" t="s">
        <v>102</v>
      </c>
      <c r="AI173" t="s">
        <v>103</v>
      </c>
      <c r="AJ173">
        <v>625</v>
      </c>
      <c r="AK173">
        <v>0</v>
      </c>
      <c r="AL173">
        <v>1250</v>
      </c>
      <c r="AM173">
        <f t="shared" si="8"/>
        <v>0</v>
      </c>
      <c r="AN173">
        <v>0</v>
      </c>
      <c r="AO173">
        <v>0</v>
      </c>
      <c r="AP173">
        <v>2</v>
      </c>
      <c r="AQ173">
        <v>1</v>
      </c>
      <c r="AR173">
        <v>2</v>
      </c>
      <c r="AS173">
        <v>1</v>
      </c>
      <c r="AT173" t="s">
        <v>114</v>
      </c>
      <c r="AU173">
        <v>5</v>
      </c>
      <c r="AV173" t="s">
        <v>104</v>
      </c>
      <c r="AW173">
        <v>0</v>
      </c>
      <c r="AX173" t="s">
        <v>121</v>
      </c>
      <c r="AY173" t="s">
        <v>122</v>
      </c>
      <c r="AZ173" t="s">
        <v>136</v>
      </c>
      <c r="BA173">
        <v>2</v>
      </c>
      <c r="BB173">
        <v>625</v>
      </c>
      <c r="BC173" t="s">
        <v>95</v>
      </c>
      <c r="BD173" t="s">
        <v>95</v>
      </c>
      <c r="BE173" t="s">
        <v>102</v>
      </c>
      <c r="BF173">
        <v>0</v>
      </c>
      <c r="BG173">
        <v>54</v>
      </c>
      <c r="BH173">
        <v>0</v>
      </c>
      <c r="BI173">
        <v>0</v>
      </c>
      <c r="BJ173">
        <v>0</v>
      </c>
      <c r="BK173" t="s">
        <v>107</v>
      </c>
      <c r="BL173">
        <v>0</v>
      </c>
      <c r="BM173">
        <v>2008</v>
      </c>
      <c r="BN173" t="s">
        <v>108</v>
      </c>
      <c r="BO173" t="s">
        <v>109</v>
      </c>
      <c r="BP173">
        <v>0</v>
      </c>
      <c r="BQ173">
        <v>0</v>
      </c>
      <c r="BR173">
        <v>1</v>
      </c>
      <c r="BS173">
        <v>4</v>
      </c>
      <c r="BT173" t="s">
        <v>177</v>
      </c>
      <c r="BU173">
        <v>2</v>
      </c>
      <c r="BV173">
        <v>1</v>
      </c>
      <c r="BW173">
        <v>1</v>
      </c>
      <c r="BX173">
        <v>0</v>
      </c>
      <c r="BY173">
        <v>1</v>
      </c>
      <c r="BZ173">
        <v>0.5</v>
      </c>
      <c r="CA173">
        <v>1</v>
      </c>
      <c r="CB173">
        <v>0.11111111111111099</v>
      </c>
      <c r="CC173">
        <f t="shared" si="9"/>
        <v>0.84441125217824242</v>
      </c>
      <c r="CD173">
        <f t="shared" si="10"/>
        <v>124.19678413711981</v>
      </c>
      <c r="CE173">
        <v>171900</v>
      </c>
      <c r="CF173" s="1">
        <v>160682.469367315</v>
      </c>
      <c r="CG173" s="1">
        <f>CE173-CF173</f>
        <v>11217.530632684997</v>
      </c>
      <c r="CH173" s="1">
        <f>ABS(CG173)</f>
        <v>11217.530632684997</v>
      </c>
      <c r="CI173">
        <f>IF(CG173&gt;0,1,0)</f>
        <v>1</v>
      </c>
      <c r="CJ173">
        <v>172</v>
      </c>
      <c r="CK173" s="1">
        <f t="shared" si="11"/>
        <v>2</v>
      </c>
    </row>
    <row r="174" spans="1:89" x14ac:dyDescent="0.25">
      <c r="A174">
        <v>111</v>
      </c>
      <c r="B174">
        <v>50</v>
      </c>
      <c r="C174" t="s">
        <v>82</v>
      </c>
      <c r="D174">
        <v>75</v>
      </c>
      <c r="E174">
        <v>9525</v>
      </c>
      <c r="F174" t="s">
        <v>83</v>
      </c>
      <c r="G174" t="s">
        <v>84</v>
      </c>
      <c r="H174" t="s">
        <v>85</v>
      </c>
      <c r="I174" t="s">
        <v>86</v>
      </c>
      <c r="J174" t="s">
        <v>87</v>
      </c>
      <c r="K174" t="s">
        <v>173</v>
      </c>
      <c r="L174" t="s">
        <v>89</v>
      </c>
      <c r="M174" t="s">
        <v>90</v>
      </c>
      <c r="N174">
        <v>6</v>
      </c>
      <c r="O174">
        <v>4</v>
      </c>
      <c r="P174" t="s">
        <v>91</v>
      </c>
      <c r="Q174" t="s">
        <v>92</v>
      </c>
      <c r="R174" t="s">
        <v>149</v>
      </c>
      <c r="S174" t="s">
        <v>149</v>
      </c>
      <c r="T174" t="s">
        <v>94</v>
      </c>
      <c r="U174">
        <v>0</v>
      </c>
      <c r="V174" t="s">
        <v>95</v>
      </c>
      <c r="W174" t="s">
        <v>95</v>
      </c>
      <c r="X174" t="s">
        <v>96</v>
      </c>
      <c r="Y174" t="s">
        <v>95</v>
      </c>
      <c r="Z174" t="s">
        <v>105</v>
      </c>
      <c r="AA174" t="s">
        <v>97</v>
      </c>
      <c r="AB174" t="s">
        <v>128</v>
      </c>
      <c r="AC174">
        <v>444</v>
      </c>
      <c r="AD174" t="s">
        <v>99</v>
      </c>
      <c r="AE174">
        <v>994</v>
      </c>
      <c r="AF174" t="s">
        <v>100</v>
      </c>
      <c r="AG174" t="s">
        <v>114</v>
      </c>
      <c r="AH174" t="s">
        <v>102</v>
      </c>
      <c r="AI174" t="s">
        <v>103</v>
      </c>
      <c r="AJ174">
        <v>1216</v>
      </c>
      <c r="AK174">
        <v>0</v>
      </c>
      <c r="AL174">
        <v>1855</v>
      </c>
      <c r="AM174">
        <f t="shared" si="8"/>
        <v>0</v>
      </c>
      <c r="AN174">
        <v>0</v>
      </c>
      <c r="AO174">
        <v>0</v>
      </c>
      <c r="AP174">
        <v>2</v>
      </c>
      <c r="AQ174">
        <v>0</v>
      </c>
      <c r="AR174">
        <v>4</v>
      </c>
      <c r="AS174">
        <v>1</v>
      </c>
      <c r="AT174" t="s">
        <v>95</v>
      </c>
      <c r="AU174">
        <v>7</v>
      </c>
      <c r="AV174" t="s">
        <v>104</v>
      </c>
      <c r="AW174">
        <v>0</v>
      </c>
      <c r="AX174" t="s">
        <v>121</v>
      </c>
      <c r="AY174" t="s">
        <v>106</v>
      </c>
      <c r="AZ174" t="s">
        <v>99</v>
      </c>
      <c r="BA174">
        <v>1</v>
      </c>
      <c r="BB174">
        <v>325</v>
      </c>
      <c r="BC174" t="s">
        <v>95</v>
      </c>
      <c r="BD174" t="s">
        <v>95</v>
      </c>
      <c r="BE174" t="s">
        <v>102</v>
      </c>
      <c r="BF174">
        <v>182</v>
      </c>
      <c r="BG174">
        <v>0</v>
      </c>
      <c r="BH174">
        <v>0</v>
      </c>
      <c r="BI174">
        <v>0</v>
      </c>
      <c r="BJ174">
        <v>0</v>
      </c>
      <c r="BK174" t="s">
        <v>107</v>
      </c>
      <c r="BL174">
        <v>0</v>
      </c>
      <c r="BM174">
        <v>2006</v>
      </c>
      <c r="BN174" t="s">
        <v>108</v>
      </c>
      <c r="BO174" t="s">
        <v>109</v>
      </c>
      <c r="BP174">
        <v>0</v>
      </c>
      <c r="BQ174">
        <v>0</v>
      </c>
      <c r="BR174">
        <v>1</v>
      </c>
      <c r="BS174">
        <v>3</v>
      </c>
      <c r="BT174" t="s">
        <v>116</v>
      </c>
      <c r="BU174">
        <v>52</v>
      </c>
      <c r="BV174">
        <v>34</v>
      </c>
      <c r="BW174">
        <v>1</v>
      </c>
      <c r="BX174">
        <v>2</v>
      </c>
      <c r="BY174">
        <v>0.52549342105263197</v>
      </c>
      <c r="BZ174">
        <v>0.65552560646900304</v>
      </c>
      <c r="CA174">
        <v>0.55331991951710302</v>
      </c>
      <c r="CB174">
        <v>0</v>
      </c>
      <c r="CC174">
        <f t="shared" si="9"/>
        <v>0.87233595800524932</v>
      </c>
      <c r="CD174">
        <f t="shared" si="10"/>
        <v>113.38650770152225</v>
      </c>
      <c r="CE174">
        <v>136900</v>
      </c>
      <c r="CF174" s="1">
        <v>147977.07601233601</v>
      </c>
      <c r="CG174" s="1">
        <f>CE174-CF174</f>
        <v>-11077.076012336009</v>
      </c>
      <c r="CH174" s="1">
        <f>ABS(CG174)</f>
        <v>11077.076012336009</v>
      </c>
      <c r="CI174">
        <f>IF(CG174&gt;0,1,0)</f>
        <v>0</v>
      </c>
      <c r="CJ174">
        <v>173</v>
      </c>
      <c r="CK174" s="1">
        <f t="shared" si="11"/>
        <v>2</v>
      </c>
    </row>
    <row r="175" spans="1:89" x14ac:dyDescent="0.25">
      <c r="A175">
        <v>1207</v>
      </c>
      <c r="B175">
        <v>20</v>
      </c>
      <c r="C175" t="s">
        <v>197</v>
      </c>
      <c r="D175">
        <v>69</v>
      </c>
      <c r="E175">
        <v>8900</v>
      </c>
      <c r="F175" t="s">
        <v>83</v>
      </c>
      <c r="G175" t="s">
        <v>84</v>
      </c>
      <c r="H175" t="s">
        <v>85</v>
      </c>
      <c r="I175" t="s">
        <v>86</v>
      </c>
      <c r="J175" t="s">
        <v>87</v>
      </c>
      <c r="K175" t="s">
        <v>167</v>
      </c>
      <c r="L175" t="s">
        <v>89</v>
      </c>
      <c r="M175" t="s">
        <v>90</v>
      </c>
      <c r="N175">
        <v>4</v>
      </c>
      <c r="O175">
        <v>4</v>
      </c>
      <c r="P175" t="s">
        <v>91</v>
      </c>
      <c r="Q175" t="s">
        <v>92</v>
      </c>
      <c r="R175" t="s">
        <v>126</v>
      </c>
      <c r="S175" t="s">
        <v>126</v>
      </c>
      <c r="T175" t="s">
        <v>94</v>
      </c>
      <c r="U175">
        <v>0</v>
      </c>
      <c r="V175" t="s">
        <v>95</v>
      </c>
      <c r="W175" t="s">
        <v>95</v>
      </c>
      <c r="X175" t="s">
        <v>96</v>
      </c>
      <c r="Y175" t="s">
        <v>95</v>
      </c>
      <c r="Z175" t="s">
        <v>95</v>
      </c>
      <c r="AA175" t="s">
        <v>97</v>
      </c>
      <c r="AB175" t="s">
        <v>128</v>
      </c>
      <c r="AC175">
        <v>1056</v>
      </c>
      <c r="AD175" t="s">
        <v>99</v>
      </c>
      <c r="AE175">
        <v>1056</v>
      </c>
      <c r="AF175" t="s">
        <v>100</v>
      </c>
      <c r="AG175" t="s">
        <v>95</v>
      </c>
      <c r="AH175" t="s">
        <v>102</v>
      </c>
      <c r="AI175" t="s">
        <v>103</v>
      </c>
      <c r="AJ175">
        <v>1056</v>
      </c>
      <c r="AK175">
        <v>0</v>
      </c>
      <c r="AL175">
        <v>1056</v>
      </c>
      <c r="AM175">
        <f t="shared" si="8"/>
        <v>0</v>
      </c>
      <c r="AN175">
        <v>1</v>
      </c>
      <c r="AO175">
        <v>0</v>
      </c>
      <c r="AP175">
        <v>1</v>
      </c>
      <c r="AQ175">
        <v>0</v>
      </c>
      <c r="AR175">
        <v>2</v>
      </c>
      <c r="AS175">
        <v>1</v>
      </c>
      <c r="AT175" t="s">
        <v>95</v>
      </c>
      <c r="AU175">
        <v>5</v>
      </c>
      <c r="AV175" t="s">
        <v>104</v>
      </c>
      <c r="AW175">
        <v>0</v>
      </c>
      <c r="AX175" t="s">
        <v>121</v>
      </c>
      <c r="AY175" t="s">
        <v>122</v>
      </c>
      <c r="AZ175" t="s">
        <v>99</v>
      </c>
      <c r="BA175">
        <v>1</v>
      </c>
      <c r="BB175">
        <v>384</v>
      </c>
      <c r="BC175" t="s">
        <v>95</v>
      </c>
      <c r="BD175" t="s">
        <v>95</v>
      </c>
      <c r="BE175" t="s">
        <v>102</v>
      </c>
      <c r="BF175">
        <v>0</v>
      </c>
      <c r="BG175">
        <v>42</v>
      </c>
      <c r="BH175">
        <v>0</v>
      </c>
      <c r="BI175">
        <v>0</v>
      </c>
      <c r="BJ175">
        <v>0</v>
      </c>
      <c r="BK175" t="s">
        <v>145</v>
      </c>
      <c r="BL175">
        <v>0</v>
      </c>
      <c r="BM175">
        <v>2006</v>
      </c>
      <c r="BN175" t="s">
        <v>108</v>
      </c>
      <c r="BO175" t="s">
        <v>109</v>
      </c>
      <c r="BP175">
        <v>0</v>
      </c>
      <c r="BQ175">
        <v>0</v>
      </c>
      <c r="BR175">
        <v>1</v>
      </c>
      <c r="BS175">
        <v>2</v>
      </c>
      <c r="BT175" t="s">
        <v>116</v>
      </c>
      <c r="BU175">
        <v>40</v>
      </c>
      <c r="BV175">
        <v>40</v>
      </c>
      <c r="BW175">
        <v>1</v>
      </c>
      <c r="BX175">
        <v>2</v>
      </c>
      <c r="BY175">
        <v>0</v>
      </c>
      <c r="BZ175">
        <v>1</v>
      </c>
      <c r="CA175">
        <v>0</v>
      </c>
      <c r="CB175">
        <v>0</v>
      </c>
      <c r="CC175">
        <f t="shared" si="9"/>
        <v>0.88134831460674157</v>
      </c>
      <c r="CD175">
        <f t="shared" si="10"/>
        <v>102.74330009657686</v>
      </c>
      <c r="CE175">
        <v>107000</v>
      </c>
      <c r="CF175" s="1">
        <v>118031.83496777101</v>
      </c>
      <c r="CG175" s="1">
        <f>CE175-CF175</f>
        <v>-11031.834967771007</v>
      </c>
      <c r="CH175" s="1">
        <f>ABS(CG175)</f>
        <v>11031.834967771007</v>
      </c>
      <c r="CI175">
        <f>IF(CG175&gt;0,1,0)</f>
        <v>0</v>
      </c>
      <c r="CJ175">
        <v>174</v>
      </c>
      <c r="CK175" s="1">
        <f t="shared" si="11"/>
        <v>2</v>
      </c>
    </row>
    <row r="176" spans="1:89" x14ac:dyDescent="0.25">
      <c r="A176">
        <v>289</v>
      </c>
      <c r="B176">
        <v>20</v>
      </c>
      <c r="C176" t="s">
        <v>82</v>
      </c>
      <c r="D176">
        <v>69</v>
      </c>
      <c r="E176">
        <v>9819</v>
      </c>
      <c r="F176" t="s">
        <v>83</v>
      </c>
      <c r="G176" t="s">
        <v>111</v>
      </c>
      <c r="H176" t="s">
        <v>85</v>
      </c>
      <c r="I176" t="s">
        <v>86</v>
      </c>
      <c r="J176" t="s">
        <v>87</v>
      </c>
      <c r="K176" t="s">
        <v>198</v>
      </c>
      <c r="L176" t="s">
        <v>89</v>
      </c>
      <c r="M176" t="s">
        <v>90</v>
      </c>
      <c r="N176">
        <v>5</v>
      </c>
      <c r="O176">
        <v>5</v>
      </c>
      <c r="P176" t="s">
        <v>91</v>
      </c>
      <c r="Q176" t="s">
        <v>92</v>
      </c>
      <c r="R176" t="s">
        <v>144</v>
      </c>
      <c r="S176" t="s">
        <v>144</v>
      </c>
      <c r="T176" t="s">
        <v>112</v>
      </c>
      <c r="U176">
        <v>31</v>
      </c>
      <c r="V176" t="s">
        <v>95</v>
      </c>
      <c r="W176" t="s">
        <v>114</v>
      </c>
      <c r="X176" t="s">
        <v>96</v>
      </c>
      <c r="Y176" t="s">
        <v>95</v>
      </c>
      <c r="Z176" t="s">
        <v>95</v>
      </c>
      <c r="AA176" t="s">
        <v>97</v>
      </c>
      <c r="AB176" t="s">
        <v>98</v>
      </c>
      <c r="AC176">
        <v>450</v>
      </c>
      <c r="AD176" t="s">
        <v>99</v>
      </c>
      <c r="AE176">
        <v>882</v>
      </c>
      <c r="AF176" t="s">
        <v>100</v>
      </c>
      <c r="AG176" t="s">
        <v>95</v>
      </c>
      <c r="AH176" t="s">
        <v>102</v>
      </c>
      <c r="AI176" t="s">
        <v>103</v>
      </c>
      <c r="AJ176">
        <v>900</v>
      </c>
      <c r="AK176">
        <v>0</v>
      </c>
      <c r="AL176">
        <v>900</v>
      </c>
      <c r="AM176">
        <f t="shared" si="8"/>
        <v>0</v>
      </c>
      <c r="AN176">
        <v>0</v>
      </c>
      <c r="AO176">
        <v>0</v>
      </c>
      <c r="AP176">
        <v>1</v>
      </c>
      <c r="AQ176">
        <v>0</v>
      </c>
      <c r="AR176">
        <v>3</v>
      </c>
      <c r="AS176">
        <v>1</v>
      </c>
      <c r="AT176" t="s">
        <v>95</v>
      </c>
      <c r="AU176">
        <v>5</v>
      </c>
      <c r="AV176" t="s">
        <v>104</v>
      </c>
      <c r="AW176">
        <v>0</v>
      </c>
      <c r="AX176" t="s">
        <v>121</v>
      </c>
      <c r="AY176" t="s">
        <v>122</v>
      </c>
      <c r="AZ176" t="s">
        <v>99</v>
      </c>
      <c r="BA176">
        <v>1</v>
      </c>
      <c r="BB176">
        <v>280</v>
      </c>
      <c r="BC176" t="s">
        <v>95</v>
      </c>
      <c r="BD176" t="s">
        <v>95</v>
      </c>
      <c r="BE176" t="s">
        <v>102</v>
      </c>
      <c r="BF176">
        <v>0</v>
      </c>
      <c r="BG176">
        <v>0</v>
      </c>
      <c r="BH176">
        <v>0</v>
      </c>
      <c r="BI176">
        <v>0</v>
      </c>
      <c r="BJ176">
        <v>0</v>
      </c>
      <c r="BK176" t="s">
        <v>145</v>
      </c>
      <c r="BL176">
        <v>0</v>
      </c>
      <c r="BM176">
        <v>2010</v>
      </c>
      <c r="BN176" t="s">
        <v>108</v>
      </c>
      <c r="BO176" t="s">
        <v>109</v>
      </c>
      <c r="BP176">
        <v>0</v>
      </c>
      <c r="BQ176">
        <v>0</v>
      </c>
      <c r="BR176">
        <v>1</v>
      </c>
      <c r="BS176">
        <v>2</v>
      </c>
      <c r="BT176" t="s">
        <v>177</v>
      </c>
      <c r="BU176">
        <v>43</v>
      </c>
      <c r="BV176">
        <v>43</v>
      </c>
      <c r="BW176">
        <v>1</v>
      </c>
      <c r="BX176">
        <v>2</v>
      </c>
      <c r="BY176">
        <v>0</v>
      </c>
      <c r="BZ176">
        <v>1</v>
      </c>
      <c r="CA176">
        <v>0.48979591836734698</v>
      </c>
      <c r="CB176">
        <v>0</v>
      </c>
      <c r="CC176">
        <f t="shared" si="9"/>
        <v>0.90834097158570115</v>
      </c>
      <c r="CD176">
        <f t="shared" si="10"/>
        <v>108.27892421539754</v>
      </c>
      <c r="CE176">
        <v>122000</v>
      </c>
      <c r="CF176" s="1">
        <v>110991.8423218</v>
      </c>
      <c r="CG176" s="1">
        <f>CE176-CF176</f>
        <v>11008.157678200005</v>
      </c>
      <c r="CH176" s="1">
        <f>ABS(CG176)</f>
        <v>11008.157678200005</v>
      </c>
      <c r="CI176">
        <f>IF(CG176&gt;0,1,0)</f>
        <v>1</v>
      </c>
      <c r="CJ176">
        <v>175</v>
      </c>
      <c r="CK176" s="1">
        <f t="shared" si="11"/>
        <v>2</v>
      </c>
    </row>
    <row r="177" spans="1:89" x14ac:dyDescent="0.25">
      <c r="A177">
        <v>781</v>
      </c>
      <c r="B177">
        <v>20</v>
      </c>
      <c r="C177" t="s">
        <v>82</v>
      </c>
      <c r="D177">
        <v>63</v>
      </c>
      <c r="E177">
        <v>7875</v>
      </c>
      <c r="F177" t="s">
        <v>83</v>
      </c>
      <c r="G177" t="s">
        <v>84</v>
      </c>
      <c r="H177" t="s">
        <v>85</v>
      </c>
      <c r="I177" t="s">
        <v>86</v>
      </c>
      <c r="J177" t="s">
        <v>87</v>
      </c>
      <c r="K177" t="s">
        <v>169</v>
      </c>
      <c r="L177" t="s">
        <v>89</v>
      </c>
      <c r="M177" t="s">
        <v>90</v>
      </c>
      <c r="N177">
        <v>7</v>
      </c>
      <c r="O177">
        <v>5</v>
      </c>
      <c r="P177" t="s">
        <v>91</v>
      </c>
      <c r="Q177" t="s">
        <v>92</v>
      </c>
      <c r="R177" t="s">
        <v>126</v>
      </c>
      <c r="S177" t="s">
        <v>126</v>
      </c>
      <c r="T177" t="s">
        <v>112</v>
      </c>
      <c r="U177">
        <v>38</v>
      </c>
      <c r="V177" t="s">
        <v>95</v>
      </c>
      <c r="W177" t="s">
        <v>95</v>
      </c>
      <c r="X177" t="s">
        <v>133</v>
      </c>
      <c r="Y177" t="s">
        <v>114</v>
      </c>
      <c r="Z177" t="s">
        <v>114</v>
      </c>
      <c r="AA177" t="s">
        <v>97</v>
      </c>
      <c r="AB177" t="s">
        <v>99</v>
      </c>
      <c r="AC177">
        <v>0</v>
      </c>
      <c r="AD177" t="s">
        <v>99</v>
      </c>
      <c r="AE177">
        <v>1237</v>
      </c>
      <c r="AF177" t="s">
        <v>100</v>
      </c>
      <c r="AG177" t="s">
        <v>114</v>
      </c>
      <c r="AH177" t="s">
        <v>102</v>
      </c>
      <c r="AI177" t="s">
        <v>103</v>
      </c>
      <c r="AJ177">
        <v>1253</v>
      </c>
      <c r="AK177">
        <v>0</v>
      </c>
      <c r="AL177">
        <v>1253</v>
      </c>
      <c r="AM177">
        <f t="shared" si="8"/>
        <v>0</v>
      </c>
      <c r="AN177">
        <v>0</v>
      </c>
      <c r="AO177">
        <v>0</v>
      </c>
      <c r="AP177">
        <v>2</v>
      </c>
      <c r="AQ177">
        <v>0</v>
      </c>
      <c r="AR177">
        <v>3</v>
      </c>
      <c r="AS177">
        <v>1</v>
      </c>
      <c r="AT177" t="s">
        <v>95</v>
      </c>
      <c r="AU177">
        <v>6</v>
      </c>
      <c r="AV177" t="s">
        <v>104</v>
      </c>
      <c r="AW177">
        <v>1</v>
      </c>
      <c r="AX177" t="s">
        <v>95</v>
      </c>
      <c r="AY177" t="s">
        <v>106</v>
      </c>
      <c r="AZ177" t="s">
        <v>136</v>
      </c>
      <c r="BA177">
        <v>2</v>
      </c>
      <c r="BB177">
        <v>402</v>
      </c>
      <c r="BC177" t="s">
        <v>95</v>
      </c>
      <c r="BD177" t="s">
        <v>95</v>
      </c>
      <c r="BE177" t="s">
        <v>102</v>
      </c>
      <c r="BF177">
        <v>220</v>
      </c>
      <c r="BG177">
        <v>21</v>
      </c>
      <c r="BH177">
        <v>0</v>
      </c>
      <c r="BI177">
        <v>0</v>
      </c>
      <c r="BJ177">
        <v>0</v>
      </c>
      <c r="BK177" t="s">
        <v>107</v>
      </c>
      <c r="BL177">
        <v>0</v>
      </c>
      <c r="BM177">
        <v>2007</v>
      </c>
      <c r="BN177" t="s">
        <v>108</v>
      </c>
      <c r="BO177" t="s">
        <v>109</v>
      </c>
      <c r="BP177">
        <v>0</v>
      </c>
      <c r="BQ177">
        <v>0</v>
      </c>
      <c r="BR177">
        <v>1</v>
      </c>
      <c r="BS177">
        <v>4</v>
      </c>
      <c r="BT177" t="s">
        <v>129</v>
      </c>
      <c r="BU177">
        <v>12</v>
      </c>
      <c r="BV177">
        <v>11</v>
      </c>
      <c r="BW177">
        <v>1</v>
      </c>
      <c r="BX177">
        <v>0</v>
      </c>
      <c r="BY177">
        <v>0</v>
      </c>
      <c r="BZ177">
        <v>1</v>
      </c>
      <c r="CA177">
        <v>1</v>
      </c>
      <c r="CB177">
        <v>0</v>
      </c>
      <c r="CC177">
        <f t="shared" si="9"/>
        <v>0.84088888888888891</v>
      </c>
      <c r="CD177">
        <f t="shared" si="10"/>
        <v>125.37330285098624</v>
      </c>
      <c r="CE177">
        <v>176000</v>
      </c>
      <c r="CF177" s="1">
        <v>164996.20184426301</v>
      </c>
      <c r="CG177" s="1">
        <f>CE177-CF177</f>
        <v>11003.798155736993</v>
      </c>
      <c r="CH177" s="1">
        <f>ABS(CG177)</f>
        <v>11003.798155736993</v>
      </c>
      <c r="CI177">
        <f>IF(CG177&gt;0,1,0)</f>
        <v>1</v>
      </c>
      <c r="CJ177">
        <v>176</v>
      </c>
      <c r="CK177" s="1">
        <f t="shared" si="11"/>
        <v>2</v>
      </c>
    </row>
    <row r="178" spans="1:89" x14ac:dyDescent="0.25">
      <c r="A178">
        <v>1041</v>
      </c>
      <c r="B178">
        <v>20</v>
      </c>
      <c r="C178" t="s">
        <v>82</v>
      </c>
      <c r="D178">
        <v>88</v>
      </c>
      <c r="E178">
        <v>13125</v>
      </c>
      <c r="F178" t="s">
        <v>83</v>
      </c>
      <c r="G178" t="s">
        <v>84</v>
      </c>
      <c r="H178" t="s">
        <v>85</v>
      </c>
      <c r="I178" t="s">
        <v>148</v>
      </c>
      <c r="J178" t="s">
        <v>87</v>
      </c>
      <c r="K178" t="s">
        <v>198</v>
      </c>
      <c r="L178" t="s">
        <v>89</v>
      </c>
      <c r="M178" t="s">
        <v>90</v>
      </c>
      <c r="N178">
        <v>5</v>
      </c>
      <c r="O178">
        <v>4</v>
      </c>
      <c r="P178" t="s">
        <v>91</v>
      </c>
      <c r="Q178" t="s">
        <v>92</v>
      </c>
      <c r="R178" t="s">
        <v>149</v>
      </c>
      <c r="S178" t="s">
        <v>149</v>
      </c>
      <c r="T178" t="s">
        <v>219</v>
      </c>
      <c r="U178">
        <v>67</v>
      </c>
      <c r="V178" t="s">
        <v>95</v>
      </c>
      <c r="W178" t="s">
        <v>95</v>
      </c>
      <c r="X178" t="s">
        <v>96</v>
      </c>
      <c r="Y178" t="s">
        <v>95</v>
      </c>
      <c r="Z178" t="s">
        <v>95</v>
      </c>
      <c r="AA178" t="s">
        <v>97</v>
      </c>
      <c r="AB178" t="s">
        <v>128</v>
      </c>
      <c r="AC178">
        <v>168</v>
      </c>
      <c r="AD178" t="s">
        <v>98</v>
      </c>
      <c r="AE178">
        <v>1134</v>
      </c>
      <c r="AF178" t="s">
        <v>100</v>
      </c>
      <c r="AG178" t="s">
        <v>101</v>
      </c>
      <c r="AH178" t="s">
        <v>102</v>
      </c>
      <c r="AI178" t="s">
        <v>103</v>
      </c>
      <c r="AJ178">
        <v>1803</v>
      </c>
      <c r="AK178">
        <v>0</v>
      </c>
      <c r="AL178">
        <v>1803</v>
      </c>
      <c r="AM178">
        <f t="shared" si="8"/>
        <v>0</v>
      </c>
      <c r="AN178">
        <v>1</v>
      </c>
      <c r="AO178">
        <v>0</v>
      </c>
      <c r="AP178">
        <v>2</v>
      </c>
      <c r="AQ178">
        <v>0</v>
      </c>
      <c r="AR178">
        <v>3</v>
      </c>
      <c r="AS178">
        <v>1</v>
      </c>
      <c r="AT178" t="s">
        <v>95</v>
      </c>
      <c r="AU178">
        <v>8</v>
      </c>
      <c r="AV178" t="s">
        <v>194</v>
      </c>
      <c r="AW178">
        <v>1</v>
      </c>
      <c r="AX178" t="s">
        <v>95</v>
      </c>
      <c r="AY178" t="s">
        <v>106</v>
      </c>
      <c r="AZ178" t="s">
        <v>140</v>
      </c>
      <c r="BA178">
        <v>2</v>
      </c>
      <c r="BB178">
        <v>484</v>
      </c>
      <c r="BC178" t="s">
        <v>95</v>
      </c>
      <c r="BD178" t="s">
        <v>95</v>
      </c>
      <c r="BE178" t="s">
        <v>102</v>
      </c>
      <c r="BF178">
        <v>0</v>
      </c>
      <c r="BG178">
        <v>0</v>
      </c>
      <c r="BH178">
        <v>0</v>
      </c>
      <c r="BI178">
        <v>0</v>
      </c>
      <c r="BJ178">
        <v>0</v>
      </c>
      <c r="BK178" t="s">
        <v>115</v>
      </c>
      <c r="BL178">
        <v>0</v>
      </c>
      <c r="BM178">
        <v>2006</v>
      </c>
      <c r="BN178" t="s">
        <v>108</v>
      </c>
      <c r="BO178" t="s">
        <v>109</v>
      </c>
      <c r="BP178">
        <v>0</v>
      </c>
      <c r="BQ178">
        <v>0</v>
      </c>
      <c r="BR178">
        <v>1</v>
      </c>
      <c r="BS178">
        <v>4</v>
      </c>
      <c r="BT178" t="s">
        <v>177</v>
      </c>
      <c r="BU178">
        <v>49</v>
      </c>
      <c r="BV178">
        <v>6</v>
      </c>
      <c r="BW178">
        <v>1</v>
      </c>
      <c r="BX178">
        <v>2</v>
      </c>
      <c r="BY178">
        <v>0</v>
      </c>
      <c r="BZ178">
        <v>1</v>
      </c>
      <c r="CA178">
        <v>0.25044091710758398</v>
      </c>
      <c r="CB178">
        <v>0.11111111111111099</v>
      </c>
      <c r="CC178">
        <f t="shared" si="9"/>
        <v>0.86262857142857141</v>
      </c>
      <c r="CD178">
        <f t="shared" si="10"/>
        <v>119.16059943773139</v>
      </c>
      <c r="CE178">
        <v>155000</v>
      </c>
      <c r="CF178" s="1">
        <v>144084.02473079399</v>
      </c>
      <c r="CG178" s="1">
        <f>CE178-CF178</f>
        <v>10915.975269206014</v>
      </c>
      <c r="CH178" s="1">
        <f>ABS(CG178)</f>
        <v>10915.975269206014</v>
      </c>
      <c r="CI178">
        <f>IF(CG178&gt;0,1,0)</f>
        <v>1</v>
      </c>
      <c r="CJ178">
        <v>177</v>
      </c>
      <c r="CK178" s="1">
        <f t="shared" si="11"/>
        <v>2</v>
      </c>
    </row>
    <row r="179" spans="1:89" x14ac:dyDescent="0.25">
      <c r="A179">
        <v>1447</v>
      </c>
      <c r="B179">
        <v>20</v>
      </c>
      <c r="C179" t="s">
        <v>82</v>
      </c>
      <c r="D179">
        <v>69</v>
      </c>
      <c r="E179">
        <v>26142</v>
      </c>
      <c r="F179" t="s">
        <v>83</v>
      </c>
      <c r="G179" t="s">
        <v>111</v>
      </c>
      <c r="H179" t="s">
        <v>85</v>
      </c>
      <c r="I179" t="s">
        <v>161</v>
      </c>
      <c r="J179" t="s">
        <v>87</v>
      </c>
      <c r="K179" t="s">
        <v>141</v>
      </c>
      <c r="L179" t="s">
        <v>89</v>
      </c>
      <c r="M179" t="s">
        <v>90</v>
      </c>
      <c r="N179">
        <v>5</v>
      </c>
      <c r="O179">
        <v>7</v>
      </c>
      <c r="P179" t="s">
        <v>91</v>
      </c>
      <c r="Q179" t="s">
        <v>92</v>
      </c>
      <c r="R179" t="s">
        <v>126</v>
      </c>
      <c r="S179" t="s">
        <v>126</v>
      </c>
      <c r="T179" t="s">
        <v>112</v>
      </c>
      <c r="U179">
        <v>189</v>
      </c>
      <c r="V179" t="s">
        <v>95</v>
      </c>
      <c r="W179" t="s">
        <v>95</v>
      </c>
      <c r="X179" t="s">
        <v>96</v>
      </c>
      <c r="Y179" t="s">
        <v>95</v>
      </c>
      <c r="Z179" t="s">
        <v>95</v>
      </c>
      <c r="AA179" t="s">
        <v>97</v>
      </c>
      <c r="AB179" t="s">
        <v>128</v>
      </c>
      <c r="AC179">
        <v>593</v>
      </c>
      <c r="AD179" t="s">
        <v>99</v>
      </c>
      <c r="AE179">
        <v>1188</v>
      </c>
      <c r="AF179" t="s">
        <v>100</v>
      </c>
      <c r="AG179" t="s">
        <v>95</v>
      </c>
      <c r="AH179" t="s">
        <v>102</v>
      </c>
      <c r="AI179" t="s">
        <v>103</v>
      </c>
      <c r="AJ179">
        <v>1188</v>
      </c>
      <c r="AK179">
        <v>0</v>
      </c>
      <c r="AL179">
        <v>1188</v>
      </c>
      <c r="AM179">
        <f t="shared" si="8"/>
        <v>0</v>
      </c>
      <c r="AN179">
        <v>0</v>
      </c>
      <c r="AO179">
        <v>0</v>
      </c>
      <c r="AP179">
        <v>1</v>
      </c>
      <c r="AQ179">
        <v>0</v>
      </c>
      <c r="AR179">
        <v>3</v>
      </c>
      <c r="AS179">
        <v>1</v>
      </c>
      <c r="AT179" t="s">
        <v>95</v>
      </c>
      <c r="AU179">
        <v>6</v>
      </c>
      <c r="AV179" t="s">
        <v>104</v>
      </c>
      <c r="AW179">
        <v>0</v>
      </c>
      <c r="AX179" t="s">
        <v>121</v>
      </c>
      <c r="AY179" t="s">
        <v>106</v>
      </c>
      <c r="AZ179" t="s">
        <v>99</v>
      </c>
      <c r="BA179">
        <v>1</v>
      </c>
      <c r="BB179">
        <v>312</v>
      </c>
      <c r="BC179" t="s">
        <v>95</v>
      </c>
      <c r="BD179" t="s">
        <v>95</v>
      </c>
      <c r="BE179" t="s">
        <v>196</v>
      </c>
      <c r="BF179">
        <v>261</v>
      </c>
      <c r="BG179">
        <v>39</v>
      </c>
      <c r="BH179">
        <v>0</v>
      </c>
      <c r="BI179">
        <v>0</v>
      </c>
      <c r="BJ179">
        <v>0</v>
      </c>
      <c r="BK179" t="s">
        <v>107</v>
      </c>
      <c r="BL179">
        <v>0</v>
      </c>
      <c r="BM179">
        <v>2010</v>
      </c>
      <c r="BN179" t="s">
        <v>108</v>
      </c>
      <c r="BO179" t="s">
        <v>109</v>
      </c>
      <c r="BP179">
        <v>0</v>
      </c>
      <c r="BQ179">
        <v>0</v>
      </c>
      <c r="BR179">
        <v>1</v>
      </c>
      <c r="BS179">
        <v>2</v>
      </c>
      <c r="BT179" t="s">
        <v>129</v>
      </c>
      <c r="BU179">
        <v>48</v>
      </c>
      <c r="BV179">
        <v>48</v>
      </c>
      <c r="BW179">
        <v>1</v>
      </c>
      <c r="BX179">
        <v>2</v>
      </c>
      <c r="BY179">
        <v>0</v>
      </c>
      <c r="BZ179">
        <v>1</v>
      </c>
      <c r="CA179">
        <v>0.50084175084175098</v>
      </c>
      <c r="CB179">
        <v>0</v>
      </c>
      <c r="CC179">
        <f t="shared" si="9"/>
        <v>0.95455588707826489</v>
      </c>
      <c r="CD179">
        <f t="shared" si="10"/>
        <v>120.04742584709763</v>
      </c>
      <c r="CE179">
        <v>157900</v>
      </c>
      <c r="CF179" s="1">
        <v>147019.92171175301</v>
      </c>
      <c r="CG179" s="1">
        <f>CE179-CF179</f>
        <v>10880.078288246994</v>
      </c>
      <c r="CH179" s="1">
        <f>ABS(CG179)</f>
        <v>10880.078288246994</v>
      </c>
      <c r="CI179">
        <f>IF(CG179&gt;0,1,0)</f>
        <v>1</v>
      </c>
      <c r="CJ179">
        <v>178</v>
      </c>
      <c r="CK179" s="1">
        <f t="shared" si="11"/>
        <v>2</v>
      </c>
    </row>
    <row r="180" spans="1:89" x14ac:dyDescent="0.25">
      <c r="A180">
        <v>598</v>
      </c>
      <c r="B180">
        <v>120</v>
      </c>
      <c r="C180" t="s">
        <v>82</v>
      </c>
      <c r="D180">
        <v>53</v>
      </c>
      <c r="E180">
        <v>3922</v>
      </c>
      <c r="F180" t="s">
        <v>83</v>
      </c>
      <c r="G180" t="s">
        <v>84</v>
      </c>
      <c r="H180" t="s">
        <v>85</v>
      </c>
      <c r="I180" t="s">
        <v>86</v>
      </c>
      <c r="J180" t="s">
        <v>87</v>
      </c>
      <c r="K180" t="s">
        <v>183</v>
      </c>
      <c r="L180" t="s">
        <v>89</v>
      </c>
      <c r="M180" t="s">
        <v>174</v>
      </c>
      <c r="N180">
        <v>7</v>
      </c>
      <c r="O180">
        <v>5</v>
      </c>
      <c r="P180" t="s">
        <v>91</v>
      </c>
      <c r="Q180" t="s">
        <v>92</v>
      </c>
      <c r="R180" t="s">
        <v>93</v>
      </c>
      <c r="S180" t="s">
        <v>93</v>
      </c>
      <c r="T180" t="s">
        <v>112</v>
      </c>
      <c r="U180">
        <v>72</v>
      </c>
      <c r="V180" t="s">
        <v>114</v>
      </c>
      <c r="W180" t="s">
        <v>95</v>
      </c>
      <c r="X180" t="s">
        <v>133</v>
      </c>
      <c r="Y180" t="s">
        <v>101</v>
      </c>
      <c r="Z180" t="s">
        <v>95</v>
      </c>
      <c r="AA180" t="s">
        <v>134</v>
      </c>
      <c r="AB180" t="s">
        <v>99</v>
      </c>
      <c r="AC180">
        <v>0</v>
      </c>
      <c r="AD180" t="s">
        <v>99</v>
      </c>
      <c r="AE180">
        <v>1258</v>
      </c>
      <c r="AF180" t="s">
        <v>100</v>
      </c>
      <c r="AG180" t="s">
        <v>101</v>
      </c>
      <c r="AH180" t="s">
        <v>102</v>
      </c>
      <c r="AI180" t="s">
        <v>103</v>
      </c>
      <c r="AJ180">
        <v>1402</v>
      </c>
      <c r="AK180">
        <v>0</v>
      </c>
      <c r="AL180">
        <v>1402</v>
      </c>
      <c r="AM180">
        <f t="shared" si="8"/>
        <v>0</v>
      </c>
      <c r="AN180">
        <v>0</v>
      </c>
      <c r="AO180">
        <v>2</v>
      </c>
      <c r="AP180">
        <v>0</v>
      </c>
      <c r="AQ180">
        <v>2</v>
      </c>
      <c r="AR180">
        <v>2</v>
      </c>
      <c r="AS180">
        <v>1</v>
      </c>
      <c r="AT180" t="s">
        <v>114</v>
      </c>
      <c r="AU180">
        <v>7</v>
      </c>
      <c r="AV180" t="s">
        <v>104</v>
      </c>
      <c r="AW180">
        <v>1</v>
      </c>
      <c r="AX180" t="s">
        <v>114</v>
      </c>
      <c r="AY180" t="s">
        <v>106</v>
      </c>
      <c r="AZ180" t="s">
        <v>136</v>
      </c>
      <c r="BA180">
        <v>3</v>
      </c>
      <c r="BB180">
        <v>648</v>
      </c>
      <c r="BC180" t="s">
        <v>95</v>
      </c>
      <c r="BD180" t="s">
        <v>95</v>
      </c>
      <c r="BE180" t="s">
        <v>102</v>
      </c>
      <c r="BF180">
        <v>120</v>
      </c>
      <c r="BG180">
        <v>16</v>
      </c>
      <c r="BH180">
        <v>0</v>
      </c>
      <c r="BI180">
        <v>0</v>
      </c>
      <c r="BJ180">
        <v>0</v>
      </c>
      <c r="BK180" t="s">
        <v>107</v>
      </c>
      <c r="BL180">
        <v>0</v>
      </c>
      <c r="BM180">
        <v>2007</v>
      </c>
      <c r="BN180" t="s">
        <v>171</v>
      </c>
      <c r="BO180" t="s">
        <v>172</v>
      </c>
      <c r="BP180">
        <v>0</v>
      </c>
      <c r="BQ180">
        <v>0</v>
      </c>
      <c r="BR180">
        <v>1</v>
      </c>
      <c r="BS180">
        <v>4</v>
      </c>
      <c r="BT180" t="s">
        <v>177</v>
      </c>
      <c r="BU180">
        <v>1</v>
      </c>
      <c r="BV180">
        <v>0</v>
      </c>
      <c r="BW180">
        <v>1</v>
      </c>
      <c r="BX180">
        <v>0</v>
      </c>
      <c r="BY180">
        <v>0</v>
      </c>
      <c r="BZ180">
        <v>1</v>
      </c>
      <c r="CA180">
        <v>1</v>
      </c>
      <c r="CB180">
        <v>0.22222222222222199</v>
      </c>
      <c r="CC180">
        <f t="shared" si="9"/>
        <v>0.64252932177460476</v>
      </c>
      <c r="CD180">
        <f t="shared" si="10"/>
        <v>130.40690410254851</v>
      </c>
      <c r="CE180">
        <v>194201</v>
      </c>
      <c r="CF180" s="1">
        <v>205035.47652901299</v>
      </c>
      <c r="CG180" s="1">
        <f>CE180-CF180</f>
        <v>-10834.476529012987</v>
      </c>
      <c r="CH180" s="1">
        <f>ABS(CG180)</f>
        <v>10834.476529012987</v>
      </c>
      <c r="CI180">
        <f>IF(CG180&gt;0,1,0)</f>
        <v>0</v>
      </c>
      <c r="CJ180">
        <v>179</v>
      </c>
      <c r="CK180" s="1">
        <f t="shared" si="11"/>
        <v>2</v>
      </c>
    </row>
    <row r="181" spans="1:89" x14ac:dyDescent="0.25">
      <c r="A181">
        <v>1058</v>
      </c>
      <c r="B181">
        <v>60</v>
      </c>
      <c r="C181" t="s">
        <v>82</v>
      </c>
      <c r="D181">
        <v>69</v>
      </c>
      <c r="E181">
        <v>29959</v>
      </c>
      <c r="F181" t="s">
        <v>83</v>
      </c>
      <c r="G181" t="s">
        <v>130</v>
      </c>
      <c r="H181" t="s">
        <v>85</v>
      </c>
      <c r="I181" t="s">
        <v>131</v>
      </c>
      <c r="J181" t="s">
        <v>87</v>
      </c>
      <c r="K181" t="s">
        <v>159</v>
      </c>
      <c r="L181" t="s">
        <v>89</v>
      </c>
      <c r="M181" t="s">
        <v>90</v>
      </c>
      <c r="N181">
        <v>7</v>
      </c>
      <c r="O181">
        <v>6</v>
      </c>
      <c r="P181" t="s">
        <v>91</v>
      </c>
      <c r="Q181" t="s">
        <v>92</v>
      </c>
      <c r="R181" t="s">
        <v>126</v>
      </c>
      <c r="S181" t="s">
        <v>126</v>
      </c>
      <c r="T181" t="s">
        <v>94</v>
      </c>
      <c r="U181">
        <v>0</v>
      </c>
      <c r="V181" t="s">
        <v>114</v>
      </c>
      <c r="W181" t="s">
        <v>95</v>
      </c>
      <c r="X181" t="s">
        <v>133</v>
      </c>
      <c r="Y181" t="s">
        <v>114</v>
      </c>
      <c r="Z181" t="s">
        <v>95</v>
      </c>
      <c r="AA181" t="s">
        <v>97</v>
      </c>
      <c r="AB181" t="s">
        <v>135</v>
      </c>
      <c r="AC181">
        <v>595</v>
      </c>
      <c r="AD181" t="s">
        <v>99</v>
      </c>
      <c r="AE181">
        <v>973</v>
      </c>
      <c r="AF181" t="s">
        <v>100</v>
      </c>
      <c r="AG181" t="s">
        <v>101</v>
      </c>
      <c r="AH181" t="s">
        <v>102</v>
      </c>
      <c r="AI181" t="s">
        <v>103</v>
      </c>
      <c r="AJ181">
        <v>979</v>
      </c>
      <c r="AK181">
        <v>0</v>
      </c>
      <c r="AL181">
        <v>1850</v>
      </c>
      <c r="AM181">
        <f t="shared" si="8"/>
        <v>0</v>
      </c>
      <c r="AN181">
        <v>0</v>
      </c>
      <c r="AO181">
        <v>0</v>
      </c>
      <c r="AP181">
        <v>2</v>
      </c>
      <c r="AQ181">
        <v>1</v>
      </c>
      <c r="AR181">
        <v>3</v>
      </c>
      <c r="AS181">
        <v>1</v>
      </c>
      <c r="AT181" t="s">
        <v>114</v>
      </c>
      <c r="AU181">
        <v>7</v>
      </c>
      <c r="AV181" t="s">
        <v>104</v>
      </c>
      <c r="AW181">
        <v>1</v>
      </c>
      <c r="AX181" t="s">
        <v>114</v>
      </c>
      <c r="AY181" t="s">
        <v>182</v>
      </c>
      <c r="AZ181" t="s">
        <v>136</v>
      </c>
      <c r="BA181">
        <v>2</v>
      </c>
      <c r="BB181">
        <v>467</v>
      </c>
      <c r="BC181" t="s">
        <v>95</v>
      </c>
      <c r="BD181" t="s">
        <v>95</v>
      </c>
      <c r="BE181" t="s">
        <v>102</v>
      </c>
      <c r="BF181">
        <v>168</v>
      </c>
      <c r="BG181">
        <v>98</v>
      </c>
      <c r="BH181">
        <v>0</v>
      </c>
      <c r="BI181">
        <v>0</v>
      </c>
      <c r="BJ181">
        <v>0</v>
      </c>
      <c r="BK181" t="s">
        <v>107</v>
      </c>
      <c r="BL181">
        <v>0</v>
      </c>
      <c r="BM181">
        <v>2009</v>
      </c>
      <c r="BN181" t="s">
        <v>108</v>
      </c>
      <c r="BO181" t="s">
        <v>109</v>
      </c>
      <c r="BP181">
        <v>0</v>
      </c>
      <c r="BQ181">
        <v>0</v>
      </c>
      <c r="BR181">
        <v>1</v>
      </c>
      <c r="BS181">
        <v>4</v>
      </c>
      <c r="BT181" t="s">
        <v>177</v>
      </c>
      <c r="BU181">
        <v>15</v>
      </c>
      <c r="BV181">
        <v>15</v>
      </c>
      <c r="BW181">
        <v>1</v>
      </c>
      <c r="BX181">
        <v>2</v>
      </c>
      <c r="BY181">
        <v>0.88968335035750801</v>
      </c>
      <c r="BZ181">
        <v>0.529189189189189</v>
      </c>
      <c r="CA181">
        <v>0.388489208633094</v>
      </c>
      <c r="CB181">
        <v>0.11111111111111099</v>
      </c>
      <c r="CC181">
        <f t="shared" si="9"/>
        <v>0.9673220067425482</v>
      </c>
      <c r="CD181">
        <f t="shared" si="10"/>
        <v>143.80721387513907</v>
      </c>
      <c r="CE181">
        <v>248000</v>
      </c>
      <c r="CF181" s="1">
        <v>237230.54585090699</v>
      </c>
      <c r="CG181" s="1">
        <f>CE181-CF181</f>
        <v>10769.454149093013</v>
      </c>
      <c r="CH181" s="1">
        <f>ABS(CG181)</f>
        <v>10769.454149093013</v>
      </c>
      <c r="CI181">
        <f>IF(CG181&gt;0,1,0)</f>
        <v>1</v>
      </c>
      <c r="CJ181">
        <v>180</v>
      </c>
      <c r="CK181" s="1">
        <f t="shared" si="11"/>
        <v>2</v>
      </c>
    </row>
    <row r="182" spans="1:89" x14ac:dyDescent="0.25">
      <c r="A182">
        <v>72</v>
      </c>
      <c r="B182">
        <v>20</v>
      </c>
      <c r="C182" t="s">
        <v>82</v>
      </c>
      <c r="D182">
        <v>69</v>
      </c>
      <c r="E182">
        <v>7599</v>
      </c>
      <c r="F182" t="s">
        <v>83</v>
      </c>
      <c r="G182" t="s">
        <v>84</v>
      </c>
      <c r="H182" t="s">
        <v>85</v>
      </c>
      <c r="I182" t="s">
        <v>148</v>
      </c>
      <c r="J182" t="s">
        <v>87</v>
      </c>
      <c r="K182" t="s">
        <v>141</v>
      </c>
      <c r="L182" t="s">
        <v>89</v>
      </c>
      <c r="M182" t="s">
        <v>90</v>
      </c>
      <c r="N182">
        <v>4</v>
      </c>
      <c r="O182">
        <v>6</v>
      </c>
      <c r="P182" t="s">
        <v>91</v>
      </c>
      <c r="Q182" t="s">
        <v>92</v>
      </c>
      <c r="R182" t="s">
        <v>126</v>
      </c>
      <c r="S182" t="s">
        <v>138</v>
      </c>
      <c r="T182" t="s">
        <v>94</v>
      </c>
      <c r="U182">
        <v>0</v>
      </c>
      <c r="V182" t="s">
        <v>95</v>
      </c>
      <c r="W182" t="s">
        <v>95</v>
      </c>
      <c r="X182" t="s">
        <v>96</v>
      </c>
      <c r="Y182" t="s">
        <v>95</v>
      </c>
      <c r="Z182" t="s">
        <v>95</v>
      </c>
      <c r="AA182" t="s">
        <v>97</v>
      </c>
      <c r="AB182" t="s">
        <v>127</v>
      </c>
      <c r="AC182">
        <v>565</v>
      </c>
      <c r="AD182" t="s">
        <v>99</v>
      </c>
      <c r="AE182">
        <v>845</v>
      </c>
      <c r="AF182" t="s">
        <v>100</v>
      </c>
      <c r="AG182" t="s">
        <v>95</v>
      </c>
      <c r="AH182" t="s">
        <v>102</v>
      </c>
      <c r="AI182" t="s">
        <v>103</v>
      </c>
      <c r="AJ182">
        <v>845</v>
      </c>
      <c r="AK182">
        <v>0</v>
      </c>
      <c r="AL182">
        <v>845</v>
      </c>
      <c r="AM182">
        <f t="shared" si="8"/>
        <v>0</v>
      </c>
      <c r="AN182">
        <v>1</v>
      </c>
      <c r="AO182">
        <v>0</v>
      </c>
      <c r="AP182">
        <v>1</v>
      </c>
      <c r="AQ182">
        <v>0</v>
      </c>
      <c r="AR182">
        <v>2</v>
      </c>
      <c r="AS182">
        <v>1</v>
      </c>
      <c r="AT182" t="s">
        <v>95</v>
      </c>
      <c r="AU182">
        <v>4</v>
      </c>
      <c r="AV182" t="s">
        <v>104</v>
      </c>
      <c r="AW182">
        <v>0</v>
      </c>
      <c r="AX182" t="s">
        <v>121</v>
      </c>
      <c r="AY182" t="s">
        <v>122</v>
      </c>
      <c r="AZ182" t="s">
        <v>99</v>
      </c>
      <c r="BA182">
        <v>2</v>
      </c>
      <c r="BB182">
        <v>360</v>
      </c>
      <c r="BC182" t="s">
        <v>95</v>
      </c>
      <c r="BD182" t="s">
        <v>95</v>
      </c>
      <c r="BE182" t="s">
        <v>102</v>
      </c>
      <c r="BF182">
        <v>0</v>
      </c>
      <c r="BG182">
        <v>0</v>
      </c>
      <c r="BH182">
        <v>0</v>
      </c>
      <c r="BI182">
        <v>0</v>
      </c>
      <c r="BJ182">
        <v>0</v>
      </c>
      <c r="BK182" t="s">
        <v>107</v>
      </c>
      <c r="BL182">
        <v>0</v>
      </c>
      <c r="BM182">
        <v>2007</v>
      </c>
      <c r="BN182" t="s">
        <v>108</v>
      </c>
      <c r="BO182" t="s">
        <v>109</v>
      </c>
      <c r="BP182">
        <v>0</v>
      </c>
      <c r="BQ182">
        <v>0</v>
      </c>
      <c r="BR182">
        <v>1</v>
      </c>
      <c r="BS182">
        <v>4</v>
      </c>
      <c r="BT182" t="s">
        <v>129</v>
      </c>
      <c r="BU182">
        <v>25</v>
      </c>
      <c r="BV182">
        <v>1</v>
      </c>
      <c r="BW182">
        <v>2</v>
      </c>
      <c r="BX182">
        <v>2</v>
      </c>
      <c r="BY182">
        <v>0</v>
      </c>
      <c r="BZ182">
        <v>1</v>
      </c>
      <c r="CA182">
        <v>0.33136094674556199</v>
      </c>
      <c r="CB182">
        <v>0</v>
      </c>
      <c r="CC182">
        <f t="shared" si="9"/>
        <v>0.88880115804711146</v>
      </c>
      <c r="CD182">
        <f t="shared" si="10"/>
        <v>110.89396384316028</v>
      </c>
      <c r="CE182">
        <v>129500</v>
      </c>
      <c r="CF182" s="1">
        <v>118752.202506496</v>
      </c>
      <c r="CG182" s="1">
        <f>CE182-CF182</f>
        <v>10747.797493503997</v>
      </c>
      <c r="CH182" s="1">
        <f>ABS(CG182)</f>
        <v>10747.797493503997</v>
      </c>
      <c r="CI182">
        <f>IF(CG182&gt;0,1,0)</f>
        <v>1</v>
      </c>
      <c r="CJ182">
        <v>181</v>
      </c>
      <c r="CK182" s="1">
        <f t="shared" si="11"/>
        <v>2</v>
      </c>
    </row>
    <row r="183" spans="1:89" x14ac:dyDescent="0.25">
      <c r="A183">
        <v>628</v>
      </c>
      <c r="B183">
        <v>80</v>
      </c>
      <c r="C183" t="s">
        <v>82</v>
      </c>
      <c r="D183">
        <v>80</v>
      </c>
      <c r="E183">
        <v>9600</v>
      </c>
      <c r="F183" t="s">
        <v>83</v>
      </c>
      <c r="G183" t="s">
        <v>84</v>
      </c>
      <c r="H183" t="s">
        <v>85</v>
      </c>
      <c r="I183" t="s">
        <v>86</v>
      </c>
      <c r="J183" t="s">
        <v>87</v>
      </c>
      <c r="K183" t="s">
        <v>88</v>
      </c>
      <c r="L183" t="s">
        <v>89</v>
      </c>
      <c r="M183" t="s">
        <v>90</v>
      </c>
      <c r="N183">
        <v>6</v>
      </c>
      <c r="O183">
        <v>6</v>
      </c>
      <c r="P183" t="s">
        <v>91</v>
      </c>
      <c r="Q183" t="s">
        <v>92</v>
      </c>
      <c r="R183" t="s">
        <v>214</v>
      </c>
      <c r="S183" t="s">
        <v>214</v>
      </c>
      <c r="T183" t="s">
        <v>112</v>
      </c>
      <c r="U183">
        <v>164</v>
      </c>
      <c r="V183" t="s">
        <v>95</v>
      </c>
      <c r="W183" t="s">
        <v>95</v>
      </c>
      <c r="X183" t="s">
        <v>96</v>
      </c>
      <c r="Y183" t="s">
        <v>95</v>
      </c>
      <c r="Z183" t="s">
        <v>95</v>
      </c>
      <c r="AA183" t="s">
        <v>134</v>
      </c>
      <c r="AB183" t="s">
        <v>98</v>
      </c>
      <c r="AC183">
        <v>674</v>
      </c>
      <c r="AD183" t="s">
        <v>154</v>
      </c>
      <c r="AE183">
        <v>1156</v>
      </c>
      <c r="AF183" t="s">
        <v>100</v>
      </c>
      <c r="AG183" t="s">
        <v>101</v>
      </c>
      <c r="AH183" t="s">
        <v>102</v>
      </c>
      <c r="AI183" t="s">
        <v>103</v>
      </c>
      <c r="AJ183">
        <v>1520</v>
      </c>
      <c r="AK183">
        <v>0</v>
      </c>
      <c r="AL183">
        <v>1520</v>
      </c>
      <c r="AM183">
        <f t="shared" si="8"/>
        <v>0</v>
      </c>
      <c r="AN183">
        <v>1</v>
      </c>
      <c r="AO183">
        <v>0</v>
      </c>
      <c r="AP183">
        <v>1</v>
      </c>
      <c r="AQ183">
        <v>0</v>
      </c>
      <c r="AR183">
        <v>3</v>
      </c>
      <c r="AS183">
        <v>1</v>
      </c>
      <c r="AT183" t="s">
        <v>95</v>
      </c>
      <c r="AU183">
        <v>7</v>
      </c>
      <c r="AV183" t="s">
        <v>104</v>
      </c>
      <c r="AW183">
        <v>2</v>
      </c>
      <c r="AX183" t="s">
        <v>114</v>
      </c>
      <c r="AY183" t="s">
        <v>175</v>
      </c>
      <c r="AZ183" t="s">
        <v>140</v>
      </c>
      <c r="BA183">
        <v>1</v>
      </c>
      <c r="BB183">
        <v>364</v>
      </c>
      <c r="BC183" t="s">
        <v>95</v>
      </c>
      <c r="BD183" t="s">
        <v>95</v>
      </c>
      <c r="BE183" t="s">
        <v>102</v>
      </c>
      <c r="BF183">
        <v>0</v>
      </c>
      <c r="BG183">
        <v>0</v>
      </c>
      <c r="BH183">
        <v>189</v>
      </c>
      <c r="BI183">
        <v>0</v>
      </c>
      <c r="BJ183">
        <v>0</v>
      </c>
      <c r="BK183" t="s">
        <v>107</v>
      </c>
      <c r="BL183">
        <v>0</v>
      </c>
      <c r="BM183">
        <v>2010</v>
      </c>
      <c r="BN183" t="s">
        <v>108</v>
      </c>
      <c r="BO183" t="s">
        <v>109</v>
      </c>
      <c r="BP183">
        <v>0</v>
      </c>
      <c r="BQ183">
        <v>0</v>
      </c>
      <c r="BR183">
        <v>1</v>
      </c>
      <c r="BS183">
        <v>3</v>
      </c>
      <c r="BT183" t="s">
        <v>177</v>
      </c>
      <c r="BU183">
        <v>55</v>
      </c>
      <c r="BV183">
        <v>38</v>
      </c>
      <c r="BW183">
        <v>1</v>
      </c>
      <c r="BX183">
        <v>2</v>
      </c>
      <c r="BY183">
        <v>0</v>
      </c>
      <c r="BZ183">
        <v>1</v>
      </c>
      <c r="CA183">
        <v>0.30276816608996499</v>
      </c>
      <c r="CB183">
        <v>0.11111111111111099</v>
      </c>
      <c r="CC183">
        <f t="shared" si="9"/>
        <v>0.84166666666666667</v>
      </c>
      <c r="CD183">
        <f t="shared" si="10"/>
        <v>118.54317973472887</v>
      </c>
      <c r="CE183">
        <v>153000</v>
      </c>
      <c r="CF183" s="1">
        <v>163677.25482718699</v>
      </c>
      <c r="CG183" s="1">
        <f>CE183-CF183</f>
        <v>-10677.254827186989</v>
      </c>
      <c r="CH183" s="1">
        <f>ABS(CG183)</f>
        <v>10677.254827186989</v>
      </c>
      <c r="CI183">
        <f>IF(CG183&gt;0,1,0)</f>
        <v>0</v>
      </c>
      <c r="CJ183">
        <v>182</v>
      </c>
      <c r="CK183" s="1">
        <f t="shared" si="11"/>
        <v>2</v>
      </c>
    </row>
    <row r="184" spans="1:89" x14ac:dyDescent="0.25">
      <c r="A184">
        <v>543</v>
      </c>
      <c r="B184">
        <v>20</v>
      </c>
      <c r="C184" t="s">
        <v>82</v>
      </c>
      <c r="D184">
        <v>78</v>
      </c>
      <c r="E184">
        <v>10140</v>
      </c>
      <c r="F184" t="s">
        <v>83</v>
      </c>
      <c r="G184" t="s">
        <v>84</v>
      </c>
      <c r="H184" t="s">
        <v>85</v>
      </c>
      <c r="I184" t="s">
        <v>86</v>
      </c>
      <c r="J184" t="s">
        <v>87</v>
      </c>
      <c r="K184" t="s">
        <v>123</v>
      </c>
      <c r="L184" t="s">
        <v>188</v>
      </c>
      <c r="M184" t="s">
        <v>90</v>
      </c>
      <c r="N184">
        <v>7</v>
      </c>
      <c r="O184">
        <v>5</v>
      </c>
      <c r="P184" t="s">
        <v>125</v>
      </c>
      <c r="Q184" t="s">
        <v>92</v>
      </c>
      <c r="R184" t="s">
        <v>93</v>
      </c>
      <c r="S184" t="s">
        <v>93</v>
      </c>
      <c r="T184" t="s">
        <v>94</v>
      </c>
      <c r="U184">
        <v>0</v>
      </c>
      <c r="V184" t="s">
        <v>114</v>
      </c>
      <c r="W184" t="s">
        <v>95</v>
      </c>
      <c r="X184" t="s">
        <v>133</v>
      </c>
      <c r="Y184" t="s">
        <v>101</v>
      </c>
      <c r="Z184" t="s">
        <v>95</v>
      </c>
      <c r="AA184" t="s">
        <v>97</v>
      </c>
      <c r="AB184" t="s">
        <v>154</v>
      </c>
      <c r="AC184">
        <v>144</v>
      </c>
      <c r="AD184" t="s">
        <v>135</v>
      </c>
      <c r="AE184">
        <v>1650</v>
      </c>
      <c r="AF184" t="s">
        <v>100</v>
      </c>
      <c r="AG184" t="s">
        <v>101</v>
      </c>
      <c r="AH184" t="s">
        <v>102</v>
      </c>
      <c r="AI184" t="s">
        <v>103</v>
      </c>
      <c r="AJ184">
        <v>1680</v>
      </c>
      <c r="AK184">
        <v>0</v>
      </c>
      <c r="AL184">
        <v>1680</v>
      </c>
      <c r="AM184">
        <f t="shared" si="8"/>
        <v>0</v>
      </c>
      <c r="AN184">
        <v>1</v>
      </c>
      <c r="AO184">
        <v>0</v>
      </c>
      <c r="AP184">
        <v>2</v>
      </c>
      <c r="AQ184">
        <v>0</v>
      </c>
      <c r="AR184">
        <v>3</v>
      </c>
      <c r="AS184">
        <v>1</v>
      </c>
      <c r="AT184" t="s">
        <v>114</v>
      </c>
      <c r="AU184">
        <v>7</v>
      </c>
      <c r="AV184" t="s">
        <v>194</v>
      </c>
      <c r="AW184">
        <v>1</v>
      </c>
      <c r="AX184" t="s">
        <v>95</v>
      </c>
      <c r="AY184" t="s">
        <v>106</v>
      </c>
      <c r="AZ184" t="s">
        <v>136</v>
      </c>
      <c r="BA184">
        <v>2</v>
      </c>
      <c r="BB184">
        <v>583</v>
      </c>
      <c r="BC184" t="s">
        <v>95</v>
      </c>
      <c r="BD184" t="s">
        <v>95</v>
      </c>
      <c r="BE184" t="s">
        <v>102</v>
      </c>
      <c r="BF184">
        <v>78</v>
      </c>
      <c r="BG184">
        <v>73</v>
      </c>
      <c r="BH184">
        <v>0</v>
      </c>
      <c r="BI184">
        <v>0</v>
      </c>
      <c r="BJ184">
        <v>0</v>
      </c>
      <c r="BK184" t="s">
        <v>107</v>
      </c>
      <c r="BL184">
        <v>0</v>
      </c>
      <c r="BM184">
        <v>2009</v>
      </c>
      <c r="BN184" t="s">
        <v>108</v>
      </c>
      <c r="BO184" t="s">
        <v>109</v>
      </c>
      <c r="BP184">
        <v>0</v>
      </c>
      <c r="BQ184">
        <v>0</v>
      </c>
      <c r="BR184">
        <v>1</v>
      </c>
      <c r="BS184">
        <v>4</v>
      </c>
      <c r="BT184" t="s">
        <v>129</v>
      </c>
      <c r="BU184">
        <v>11</v>
      </c>
      <c r="BV184">
        <v>10</v>
      </c>
      <c r="BW184">
        <v>1</v>
      </c>
      <c r="BX184">
        <v>2</v>
      </c>
      <c r="BY184">
        <v>0</v>
      </c>
      <c r="BZ184">
        <v>1</v>
      </c>
      <c r="CA184">
        <v>0.22969696969697001</v>
      </c>
      <c r="CB184">
        <v>0.22222222222222199</v>
      </c>
      <c r="CC184">
        <f t="shared" si="9"/>
        <v>0.83431952662721898</v>
      </c>
      <c r="CD184">
        <f t="shared" si="10"/>
        <v>135.38034482157212</v>
      </c>
      <c r="CE184">
        <v>213250</v>
      </c>
      <c r="CF184" s="1">
        <v>202636.12988557699</v>
      </c>
      <c r="CG184" s="1">
        <f>CE184-CF184</f>
        <v>10613.870114423014</v>
      </c>
      <c r="CH184" s="1">
        <f>ABS(CG184)</f>
        <v>10613.870114423014</v>
      </c>
      <c r="CI184">
        <f>IF(CG184&gt;0,1,0)</f>
        <v>1</v>
      </c>
      <c r="CJ184">
        <v>183</v>
      </c>
      <c r="CK184" s="1">
        <f t="shared" si="11"/>
        <v>2</v>
      </c>
    </row>
    <row r="185" spans="1:89" x14ac:dyDescent="0.25">
      <c r="A185">
        <v>928</v>
      </c>
      <c r="B185">
        <v>60</v>
      </c>
      <c r="C185" t="s">
        <v>82</v>
      </c>
      <c r="D185">
        <v>69</v>
      </c>
      <c r="E185">
        <v>9900</v>
      </c>
      <c r="F185" t="s">
        <v>83</v>
      </c>
      <c r="G185" t="s">
        <v>84</v>
      </c>
      <c r="H185" t="s">
        <v>85</v>
      </c>
      <c r="I185" t="s">
        <v>86</v>
      </c>
      <c r="J185" t="s">
        <v>87</v>
      </c>
      <c r="K185" t="s">
        <v>123</v>
      </c>
      <c r="L185" t="s">
        <v>124</v>
      </c>
      <c r="M185" t="s">
        <v>90</v>
      </c>
      <c r="N185">
        <v>7</v>
      </c>
      <c r="O185">
        <v>5</v>
      </c>
      <c r="P185" t="s">
        <v>91</v>
      </c>
      <c r="Q185" t="s">
        <v>92</v>
      </c>
      <c r="R185" t="s">
        <v>144</v>
      </c>
      <c r="S185" t="s">
        <v>144</v>
      </c>
      <c r="T185" t="s">
        <v>112</v>
      </c>
      <c r="U185">
        <v>342</v>
      </c>
      <c r="V185" t="s">
        <v>95</v>
      </c>
      <c r="W185" t="s">
        <v>95</v>
      </c>
      <c r="X185" t="s">
        <v>96</v>
      </c>
      <c r="Y185" t="s">
        <v>95</v>
      </c>
      <c r="Z185" t="s">
        <v>95</v>
      </c>
      <c r="AA185" t="s">
        <v>97</v>
      </c>
      <c r="AB185" t="s">
        <v>98</v>
      </c>
      <c r="AC185">
        <v>552</v>
      </c>
      <c r="AD185" t="s">
        <v>99</v>
      </c>
      <c r="AE185">
        <v>832</v>
      </c>
      <c r="AF185" t="s">
        <v>100</v>
      </c>
      <c r="AG185" t="s">
        <v>114</v>
      </c>
      <c r="AH185" t="s">
        <v>102</v>
      </c>
      <c r="AI185" t="s">
        <v>103</v>
      </c>
      <c r="AJ185">
        <v>1098</v>
      </c>
      <c r="AK185">
        <v>0</v>
      </c>
      <c r="AL185">
        <v>1978</v>
      </c>
      <c r="AM185">
        <f t="shared" si="8"/>
        <v>0</v>
      </c>
      <c r="AN185">
        <v>0</v>
      </c>
      <c r="AO185">
        <v>0</v>
      </c>
      <c r="AP185">
        <v>2</v>
      </c>
      <c r="AQ185">
        <v>1</v>
      </c>
      <c r="AR185">
        <v>4</v>
      </c>
      <c r="AS185">
        <v>1</v>
      </c>
      <c r="AT185" t="s">
        <v>95</v>
      </c>
      <c r="AU185">
        <v>9</v>
      </c>
      <c r="AV185" t="s">
        <v>104</v>
      </c>
      <c r="AW185">
        <v>1</v>
      </c>
      <c r="AX185" t="s">
        <v>114</v>
      </c>
      <c r="AY185" t="s">
        <v>106</v>
      </c>
      <c r="AZ185" t="s">
        <v>140</v>
      </c>
      <c r="BA185">
        <v>2</v>
      </c>
      <c r="BB185">
        <v>486</v>
      </c>
      <c r="BC185" t="s">
        <v>95</v>
      </c>
      <c r="BD185" t="s">
        <v>95</v>
      </c>
      <c r="BE185" t="s">
        <v>102</v>
      </c>
      <c r="BF185">
        <v>0</v>
      </c>
      <c r="BG185">
        <v>43</v>
      </c>
      <c r="BH185">
        <v>0</v>
      </c>
      <c r="BI185">
        <v>0</v>
      </c>
      <c r="BJ185">
        <v>0</v>
      </c>
      <c r="BK185" t="s">
        <v>115</v>
      </c>
      <c r="BL185">
        <v>0</v>
      </c>
      <c r="BM185">
        <v>2008</v>
      </c>
      <c r="BN185" t="s">
        <v>108</v>
      </c>
      <c r="BO185" t="s">
        <v>109</v>
      </c>
      <c r="BP185">
        <v>0</v>
      </c>
      <c r="BQ185">
        <v>0</v>
      </c>
      <c r="BR185">
        <v>1</v>
      </c>
      <c r="BS185">
        <v>2</v>
      </c>
      <c r="BT185" t="s">
        <v>129</v>
      </c>
      <c r="BU185">
        <v>40</v>
      </c>
      <c r="BV185">
        <v>40</v>
      </c>
      <c r="BW185">
        <v>1</v>
      </c>
      <c r="BX185">
        <v>2</v>
      </c>
      <c r="BY185">
        <v>0.80145719489981804</v>
      </c>
      <c r="BZ185">
        <v>0.55510616784630895</v>
      </c>
      <c r="CA185">
        <v>0.33653846153846201</v>
      </c>
      <c r="CB185">
        <v>0</v>
      </c>
      <c r="CC185">
        <f t="shared" si="9"/>
        <v>0.88909090909090904</v>
      </c>
      <c r="CD185">
        <f t="shared" si="10"/>
        <v>125.37330285098624</v>
      </c>
      <c r="CE185">
        <v>176000</v>
      </c>
      <c r="CF185" s="1">
        <v>186548.368774123</v>
      </c>
      <c r="CG185" s="1">
        <f>CE185-CF185</f>
        <v>-10548.368774122995</v>
      </c>
      <c r="CH185" s="1">
        <f>ABS(CG185)</f>
        <v>10548.368774122995</v>
      </c>
      <c r="CI185">
        <f>IF(CG185&gt;0,1,0)</f>
        <v>0</v>
      </c>
      <c r="CJ185">
        <v>184</v>
      </c>
      <c r="CK185" s="1">
        <f t="shared" si="11"/>
        <v>2</v>
      </c>
    </row>
    <row r="186" spans="1:89" x14ac:dyDescent="0.25">
      <c r="A186">
        <v>906</v>
      </c>
      <c r="B186">
        <v>20</v>
      </c>
      <c r="C186" t="s">
        <v>82</v>
      </c>
      <c r="D186">
        <v>80</v>
      </c>
      <c r="E186">
        <v>9920</v>
      </c>
      <c r="F186" t="s">
        <v>83</v>
      </c>
      <c r="G186" t="s">
        <v>84</v>
      </c>
      <c r="H186" t="s">
        <v>85</v>
      </c>
      <c r="I186" t="s">
        <v>86</v>
      </c>
      <c r="J186" t="s">
        <v>87</v>
      </c>
      <c r="K186" t="s">
        <v>88</v>
      </c>
      <c r="L186" t="s">
        <v>89</v>
      </c>
      <c r="M186" t="s">
        <v>90</v>
      </c>
      <c r="N186">
        <v>5</v>
      </c>
      <c r="O186">
        <v>5</v>
      </c>
      <c r="P186" t="s">
        <v>91</v>
      </c>
      <c r="Q186" t="s">
        <v>92</v>
      </c>
      <c r="R186" t="s">
        <v>126</v>
      </c>
      <c r="S186" t="s">
        <v>126</v>
      </c>
      <c r="T186" t="s">
        <v>180</v>
      </c>
      <c r="U186">
        <v>110</v>
      </c>
      <c r="V186" t="s">
        <v>95</v>
      </c>
      <c r="W186" t="s">
        <v>95</v>
      </c>
      <c r="X186" t="s">
        <v>96</v>
      </c>
      <c r="Y186" t="s">
        <v>95</v>
      </c>
      <c r="Z186" t="s">
        <v>95</v>
      </c>
      <c r="AA186" t="s">
        <v>97</v>
      </c>
      <c r="AB186" t="s">
        <v>128</v>
      </c>
      <c r="AC186">
        <v>354</v>
      </c>
      <c r="AD186" t="s">
        <v>154</v>
      </c>
      <c r="AE186">
        <v>1056</v>
      </c>
      <c r="AF186" t="s">
        <v>100</v>
      </c>
      <c r="AG186" t="s">
        <v>95</v>
      </c>
      <c r="AH186" t="s">
        <v>102</v>
      </c>
      <c r="AI186" t="s">
        <v>103</v>
      </c>
      <c r="AJ186">
        <v>1063</v>
      </c>
      <c r="AK186">
        <v>0</v>
      </c>
      <c r="AL186">
        <v>1063</v>
      </c>
      <c r="AM186">
        <f t="shared" si="8"/>
        <v>0</v>
      </c>
      <c r="AN186">
        <v>1</v>
      </c>
      <c r="AO186">
        <v>0</v>
      </c>
      <c r="AP186">
        <v>1</v>
      </c>
      <c r="AQ186">
        <v>0</v>
      </c>
      <c r="AR186">
        <v>3</v>
      </c>
      <c r="AS186">
        <v>1</v>
      </c>
      <c r="AT186" t="s">
        <v>95</v>
      </c>
      <c r="AU186">
        <v>6</v>
      </c>
      <c r="AV186" t="s">
        <v>104</v>
      </c>
      <c r="AW186">
        <v>0</v>
      </c>
      <c r="AX186" t="s">
        <v>121</v>
      </c>
      <c r="AY186" t="s">
        <v>106</v>
      </c>
      <c r="AZ186" t="s">
        <v>140</v>
      </c>
      <c r="BA186">
        <v>1</v>
      </c>
      <c r="BB186">
        <v>280</v>
      </c>
      <c r="BC186" t="s">
        <v>95</v>
      </c>
      <c r="BD186" t="s">
        <v>95</v>
      </c>
      <c r="BE186" t="s">
        <v>102</v>
      </c>
      <c r="BF186">
        <v>0</v>
      </c>
      <c r="BG186">
        <v>0</v>
      </c>
      <c r="BH186">
        <v>164</v>
      </c>
      <c r="BI186">
        <v>0</v>
      </c>
      <c r="BJ186">
        <v>0</v>
      </c>
      <c r="BK186" t="s">
        <v>145</v>
      </c>
      <c r="BL186">
        <v>0</v>
      </c>
      <c r="BM186">
        <v>2010</v>
      </c>
      <c r="BN186" t="s">
        <v>108</v>
      </c>
      <c r="BO186" t="s">
        <v>109</v>
      </c>
      <c r="BP186">
        <v>0</v>
      </c>
      <c r="BQ186">
        <v>0</v>
      </c>
      <c r="BR186">
        <v>1</v>
      </c>
      <c r="BS186">
        <v>2</v>
      </c>
      <c r="BT186" t="s">
        <v>177</v>
      </c>
      <c r="BU186">
        <v>56</v>
      </c>
      <c r="BV186">
        <v>56</v>
      </c>
      <c r="BW186">
        <v>1</v>
      </c>
      <c r="BX186">
        <v>2</v>
      </c>
      <c r="BY186">
        <v>0</v>
      </c>
      <c r="BZ186">
        <v>1</v>
      </c>
      <c r="CA186">
        <v>0.39015151515151503</v>
      </c>
      <c r="CB186">
        <v>0</v>
      </c>
      <c r="CC186">
        <f t="shared" si="9"/>
        <v>0.89284274193548385</v>
      </c>
      <c r="CD186">
        <f t="shared" si="10"/>
        <v>110.37837291689722</v>
      </c>
      <c r="CE186">
        <v>128000</v>
      </c>
      <c r="CF186" s="1">
        <v>117599.33094328801</v>
      </c>
      <c r="CG186" s="1">
        <f>CE186-CF186</f>
        <v>10400.669056711995</v>
      </c>
      <c r="CH186" s="1">
        <f>ABS(CG186)</f>
        <v>10400.669056711995</v>
      </c>
      <c r="CI186">
        <f>IF(CG186&gt;0,1,0)</f>
        <v>1</v>
      </c>
      <c r="CJ186">
        <v>185</v>
      </c>
      <c r="CK186" s="1">
        <f t="shared" si="11"/>
        <v>2</v>
      </c>
    </row>
    <row r="187" spans="1:89" x14ac:dyDescent="0.25">
      <c r="A187">
        <v>356</v>
      </c>
      <c r="B187">
        <v>20</v>
      </c>
      <c r="C187" t="s">
        <v>82</v>
      </c>
      <c r="D187">
        <v>105</v>
      </c>
      <c r="E187">
        <v>11249</v>
      </c>
      <c r="F187" t="s">
        <v>83</v>
      </c>
      <c r="G187" t="s">
        <v>130</v>
      </c>
      <c r="H187" t="s">
        <v>85</v>
      </c>
      <c r="I187" t="s">
        <v>86</v>
      </c>
      <c r="J187" t="s">
        <v>87</v>
      </c>
      <c r="K187" t="s">
        <v>132</v>
      </c>
      <c r="L187" t="s">
        <v>89</v>
      </c>
      <c r="M187" t="s">
        <v>90</v>
      </c>
      <c r="N187">
        <v>6</v>
      </c>
      <c r="O187">
        <v>5</v>
      </c>
      <c r="P187" t="s">
        <v>91</v>
      </c>
      <c r="Q187" t="s">
        <v>92</v>
      </c>
      <c r="R187" t="s">
        <v>93</v>
      </c>
      <c r="S187" t="s">
        <v>93</v>
      </c>
      <c r="T187" t="s">
        <v>94</v>
      </c>
      <c r="U187">
        <v>0</v>
      </c>
      <c r="V187" t="s">
        <v>114</v>
      </c>
      <c r="W187" t="s">
        <v>114</v>
      </c>
      <c r="X187" t="s">
        <v>133</v>
      </c>
      <c r="Y187" t="s">
        <v>114</v>
      </c>
      <c r="Z187" t="s">
        <v>114</v>
      </c>
      <c r="AA187" t="s">
        <v>97</v>
      </c>
      <c r="AB187" t="s">
        <v>127</v>
      </c>
      <c r="AC187">
        <v>334</v>
      </c>
      <c r="AD187" t="s">
        <v>98</v>
      </c>
      <c r="AE187">
        <v>1200</v>
      </c>
      <c r="AF187" t="s">
        <v>100</v>
      </c>
      <c r="AG187" t="s">
        <v>101</v>
      </c>
      <c r="AH187" t="s">
        <v>102</v>
      </c>
      <c r="AI187" t="s">
        <v>103</v>
      </c>
      <c r="AJ187">
        <v>1200</v>
      </c>
      <c r="AK187">
        <v>0</v>
      </c>
      <c r="AL187">
        <v>1200</v>
      </c>
      <c r="AM187">
        <f t="shared" si="8"/>
        <v>0</v>
      </c>
      <c r="AN187">
        <v>1</v>
      </c>
      <c r="AO187">
        <v>0</v>
      </c>
      <c r="AP187">
        <v>2</v>
      </c>
      <c r="AQ187">
        <v>0</v>
      </c>
      <c r="AR187">
        <v>3</v>
      </c>
      <c r="AS187">
        <v>1</v>
      </c>
      <c r="AT187" t="s">
        <v>114</v>
      </c>
      <c r="AU187">
        <v>6</v>
      </c>
      <c r="AV187" t="s">
        <v>104</v>
      </c>
      <c r="AW187">
        <v>0</v>
      </c>
      <c r="AX187" t="s">
        <v>121</v>
      </c>
      <c r="AY187" t="s">
        <v>106</v>
      </c>
      <c r="AZ187" t="s">
        <v>140</v>
      </c>
      <c r="BA187">
        <v>2</v>
      </c>
      <c r="BB187">
        <v>521</v>
      </c>
      <c r="BC187" t="s">
        <v>95</v>
      </c>
      <c r="BD187" t="s">
        <v>95</v>
      </c>
      <c r="BE187" t="s">
        <v>102</v>
      </c>
      <c r="BF187">
        <v>0</v>
      </c>
      <c r="BG187">
        <v>26</v>
      </c>
      <c r="BH187">
        <v>0</v>
      </c>
      <c r="BI187">
        <v>0</v>
      </c>
      <c r="BJ187">
        <v>0</v>
      </c>
      <c r="BK187" t="s">
        <v>107</v>
      </c>
      <c r="BL187">
        <v>0</v>
      </c>
      <c r="BM187">
        <v>2007</v>
      </c>
      <c r="BN187" t="s">
        <v>108</v>
      </c>
      <c r="BO187" t="s">
        <v>109</v>
      </c>
      <c r="BP187">
        <v>0</v>
      </c>
      <c r="BQ187">
        <v>0</v>
      </c>
      <c r="BR187">
        <v>1</v>
      </c>
      <c r="BS187">
        <v>4</v>
      </c>
      <c r="BT187" t="s">
        <v>110</v>
      </c>
      <c r="BU187">
        <v>12</v>
      </c>
      <c r="BV187">
        <v>12</v>
      </c>
      <c r="BW187">
        <v>1</v>
      </c>
      <c r="BX187">
        <v>2</v>
      </c>
      <c r="BY187">
        <v>0</v>
      </c>
      <c r="BZ187">
        <v>1</v>
      </c>
      <c r="CA187">
        <v>0.26833333333333298</v>
      </c>
      <c r="CB187">
        <v>0.11111111111111099</v>
      </c>
      <c r="CC187">
        <f t="shared" si="9"/>
        <v>0.8933238510089786</v>
      </c>
      <c r="CD187">
        <f t="shared" si="10"/>
        <v>125.7996239708641</v>
      </c>
      <c r="CE187">
        <v>177500</v>
      </c>
      <c r="CF187" s="1">
        <v>167099.628016117</v>
      </c>
      <c r="CG187" s="1">
        <f>CE187-CF187</f>
        <v>10400.371983883</v>
      </c>
      <c r="CH187" s="1">
        <f>ABS(CG187)</f>
        <v>10400.371983883</v>
      </c>
      <c r="CI187">
        <f>IF(CG187&gt;0,1,0)</f>
        <v>1</v>
      </c>
      <c r="CJ187">
        <v>186</v>
      </c>
      <c r="CK187" s="1">
        <f t="shared" si="11"/>
        <v>2</v>
      </c>
    </row>
    <row r="188" spans="1:89" x14ac:dyDescent="0.25">
      <c r="A188">
        <v>894</v>
      </c>
      <c r="B188">
        <v>20</v>
      </c>
      <c r="C188" t="s">
        <v>82</v>
      </c>
      <c r="D188">
        <v>69</v>
      </c>
      <c r="E188">
        <v>13284</v>
      </c>
      <c r="F188" t="s">
        <v>83</v>
      </c>
      <c r="G188" t="s">
        <v>84</v>
      </c>
      <c r="H188" t="s">
        <v>85</v>
      </c>
      <c r="I188" t="s">
        <v>86</v>
      </c>
      <c r="J188" t="s">
        <v>87</v>
      </c>
      <c r="K188" t="s">
        <v>198</v>
      </c>
      <c r="L188" t="s">
        <v>216</v>
      </c>
      <c r="M188" t="s">
        <v>90</v>
      </c>
      <c r="N188">
        <v>5</v>
      </c>
      <c r="O188">
        <v>5</v>
      </c>
      <c r="P188" t="s">
        <v>91</v>
      </c>
      <c r="Q188" t="s">
        <v>92</v>
      </c>
      <c r="R188" t="s">
        <v>149</v>
      </c>
      <c r="S188" t="s">
        <v>138</v>
      </c>
      <c r="T188" t="s">
        <v>94</v>
      </c>
      <c r="U188">
        <v>0</v>
      </c>
      <c r="V188" t="s">
        <v>95</v>
      </c>
      <c r="W188" t="s">
        <v>95</v>
      </c>
      <c r="X188" t="s">
        <v>133</v>
      </c>
      <c r="Y188" t="s">
        <v>114</v>
      </c>
      <c r="Z188" t="s">
        <v>95</v>
      </c>
      <c r="AA188" t="s">
        <v>142</v>
      </c>
      <c r="AB188" t="s">
        <v>98</v>
      </c>
      <c r="AC188">
        <v>1064</v>
      </c>
      <c r="AD188" t="s">
        <v>99</v>
      </c>
      <c r="AE188">
        <v>1383</v>
      </c>
      <c r="AF188" t="s">
        <v>100</v>
      </c>
      <c r="AG188" t="s">
        <v>95</v>
      </c>
      <c r="AH188" t="s">
        <v>102</v>
      </c>
      <c r="AI188" t="s">
        <v>103</v>
      </c>
      <c r="AJ188">
        <v>1383</v>
      </c>
      <c r="AK188">
        <v>0</v>
      </c>
      <c r="AL188">
        <v>1383</v>
      </c>
      <c r="AM188">
        <f t="shared" si="8"/>
        <v>0</v>
      </c>
      <c r="AN188">
        <v>1</v>
      </c>
      <c r="AO188">
        <v>0</v>
      </c>
      <c r="AP188">
        <v>1</v>
      </c>
      <c r="AQ188">
        <v>0</v>
      </c>
      <c r="AR188">
        <v>3</v>
      </c>
      <c r="AS188">
        <v>1</v>
      </c>
      <c r="AT188" t="s">
        <v>95</v>
      </c>
      <c r="AU188">
        <v>6</v>
      </c>
      <c r="AV188" t="s">
        <v>104</v>
      </c>
      <c r="AW188">
        <v>1</v>
      </c>
      <c r="AX188" t="s">
        <v>114</v>
      </c>
      <c r="AY188" t="s">
        <v>106</v>
      </c>
      <c r="AZ188" t="s">
        <v>99</v>
      </c>
      <c r="BA188">
        <v>1</v>
      </c>
      <c r="BB188">
        <v>354</v>
      </c>
      <c r="BC188" t="s">
        <v>95</v>
      </c>
      <c r="BD188" t="s">
        <v>95</v>
      </c>
      <c r="BE188" t="s">
        <v>102</v>
      </c>
      <c r="BF188">
        <v>511</v>
      </c>
      <c r="BG188">
        <v>116</v>
      </c>
      <c r="BH188">
        <v>0</v>
      </c>
      <c r="BI188">
        <v>0</v>
      </c>
      <c r="BJ188">
        <v>0</v>
      </c>
      <c r="BK188" t="s">
        <v>115</v>
      </c>
      <c r="BL188">
        <v>0</v>
      </c>
      <c r="BM188">
        <v>2008</v>
      </c>
      <c r="BN188" t="s">
        <v>108</v>
      </c>
      <c r="BO188" t="s">
        <v>109</v>
      </c>
      <c r="BP188">
        <v>0</v>
      </c>
      <c r="BQ188">
        <v>0</v>
      </c>
      <c r="BR188">
        <v>1</v>
      </c>
      <c r="BS188">
        <v>2</v>
      </c>
      <c r="BT188" t="s">
        <v>129</v>
      </c>
      <c r="BU188">
        <v>54</v>
      </c>
      <c r="BV188">
        <v>54</v>
      </c>
      <c r="BW188">
        <v>2</v>
      </c>
      <c r="BX188">
        <v>2</v>
      </c>
      <c r="BY188">
        <v>0</v>
      </c>
      <c r="BZ188">
        <v>1</v>
      </c>
      <c r="CA188">
        <v>0.230657989877079</v>
      </c>
      <c r="CB188">
        <v>0</v>
      </c>
      <c r="CC188">
        <f t="shared" si="9"/>
        <v>0.89588979223125564</v>
      </c>
      <c r="CD188">
        <f t="shared" si="10"/>
        <v>122.17815924161313</v>
      </c>
      <c r="CE188">
        <v>165000</v>
      </c>
      <c r="CF188" s="1">
        <v>154656.69781656199</v>
      </c>
      <c r="CG188" s="1">
        <f>CE188-CF188</f>
        <v>10343.302183438005</v>
      </c>
      <c r="CH188" s="1">
        <f>ABS(CG188)</f>
        <v>10343.302183438005</v>
      </c>
      <c r="CI188">
        <f>IF(CG188&gt;0,1,0)</f>
        <v>1</v>
      </c>
      <c r="CJ188">
        <v>187</v>
      </c>
      <c r="CK188" s="1">
        <f t="shared" si="11"/>
        <v>2</v>
      </c>
    </row>
    <row r="189" spans="1:89" x14ac:dyDescent="0.25">
      <c r="A189">
        <v>84</v>
      </c>
      <c r="B189">
        <v>20</v>
      </c>
      <c r="C189" t="s">
        <v>82</v>
      </c>
      <c r="D189">
        <v>80</v>
      </c>
      <c r="E189">
        <v>8892</v>
      </c>
      <c r="F189" t="s">
        <v>83</v>
      </c>
      <c r="G189" t="s">
        <v>111</v>
      </c>
      <c r="H189" t="s">
        <v>85</v>
      </c>
      <c r="I189" t="s">
        <v>86</v>
      </c>
      <c r="J189" t="s">
        <v>87</v>
      </c>
      <c r="K189" t="s">
        <v>88</v>
      </c>
      <c r="L189" t="s">
        <v>89</v>
      </c>
      <c r="M189" t="s">
        <v>90</v>
      </c>
      <c r="N189">
        <v>5</v>
      </c>
      <c r="O189">
        <v>5</v>
      </c>
      <c r="P189" t="s">
        <v>91</v>
      </c>
      <c r="Q189" t="s">
        <v>92</v>
      </c>
      <c r="R189" t="s">
        <v>144</v>
      </c>
      <c r="S189" t="s">
        <v>144</v>
      </c>
      <c r="T189" t="s">
        <v>219</v>
      </c>
      <c r="U189">
        <v>66</v>
      </c>
      <c r="V189" t="s">
        <v>95</v>
      </c>
      <c r="W189" t="s">
        <v>95</v>
      </c>
      <c r="X189" t="s">
        <v>96</v>
      </c>
      <c r="Y189" t="s">
        <v>95</v>
      </c>
      <c r="Z189" t="s">
        <v>95</v>
      </c>
      <c r="AA189" t="s">
        <v>97</v>
      </c>
      <c r="AB189" t="s">
        <v>99</v>
      </c>
      <c r="AC189">
        <v>0</v>
      </c>
      <c r="AD189" t="s">
        <v>99</v>
      </c>
      <c r="AE189">
        <v>1065</v>
      </c>
      <c r="AF189" t="s">
        <v>100</v>
      </c>
      <c r="AG189" t="s">
        <v>114</v>
      </c>
      <c r="AH189" t="s">
        <v>102</v>
      </c>
      <c r="AI189" t="s">
        <v>103</v>
      </c>
      <c r="AJ189">
        <v>1065</v>
      </c>
      <c r="AK189">
        <v>0</v>
      </c>
      <c r="AL189">
        <v>1065</v>
      </c>
      <c r="AM189">
        <f t="shared" si="8"/>
        <v>0</v>
      </c>
      <c r="AN189">
        <v>0</v>
      </c>
      <c r="AO189">
        <v>0</v>
      </c>
      <c r="AP189">
        <v>1</v>
      </c>
      <c r="AQ189">
        <v>1</v>
      </c>
      <c r="AR189">
        <v>3</v>
      </c>
      <c r="AS189">
        <v>1</v>
      </c>
      <c r="AT189" t="s">
        <v>95</v>
      </c>
      <c r="AU189">
        <v>6</v>
      </c>
      <c r="AV189" t="s">
        <v>104</v>
      </c>
      <c r="AW189">
        <v>0</v>
      </c>
      <c r="AX189" t="s">
        <v>121</v>
      </c>
      <c r="AY189" t="s">
        <v>122</v>
      </c>
      <c r="AZ189" t="s">
        <v>99</v>
      </c>
      <c r="BA189">
        <v>2</v>
      </c>
      <c r="BB189">
        <v>461</v>
      </c>
      <c r="BC189" t="s">
        <v>95</v>
      </c>
      <c r="BD189" t="s">
        <v>95</v>
      </c>
      <c r="BE189" t="s">
        <v>102</v>
      </c>
      <c r="BF189">
        <v>74</v>
      </c>
      <c r="BG189">
        <v>0</v>
      </c>
      <c r="BH189">
        <v>0</v>
      </c>
      <c r="BI189">
        <v>0</v>
      </c>
      <c r="BJ189">
        <v>0</v>
      </c>
      <c r="BK189" t="s">
        <v>107</v>
      </c>
      <c r="BL189">
        <v>0</v>
      </c>
      <c r="BM189">
        <v>2007</v>
      </c>
      <c r="BN189" t="s">
        <v>178</v>
      </c>
      <c r="BO189" t="s">
        <v>109</v>
      </c>
      <c r="BP189">
        <v>0</v>
      </c>
      <c r="BQ189">
        <v>0</v>
      </c>
      <c r="BR189">
        <v>1</v>
      </c>
      <c r="BS189">
        <v>2</v>
      </c>
      <c r="BT189" t="s">
        <v>110</v>
      </c>
      <c r="BU189">
        <v>47</v>
      </c>
      <c r="BV189">
        <v>47</v>
      </c>
      <c r="BW189">
        <v>1</v>
      </c>
      <c r="BX189">
        <v>0</v>
      </c>
      <c r="BY189">
        <v>0</v>
      </c>
      <c r="BZ189">
        <v>1</v>
      </c>
      <c r="CA189">
        <v>1</v>
      </c>
      <c r="CB189">
        <v>0</v>
      </c>
      <c r="CC189">
        <f t="shared" si="9"/>
        <v>0.88022941970310387</v>
      </c>
      <c r="CD189">
        <f t="shared" si="10"/>
        <v>109.85914385835879</v>
      </c>
      <c r="CE189">
        <v>126500</v>
      </c>
      <c r="CF189" s="1">
        <v>116198.628578338</v>
      </c>
      <c r="CG189" s="1">
        <f>CE189-CF189</f>
        <v>10301.371421661999</v>
      </c>
      <c r="CH189" s="1">
        <f>ABS(CG189)</f>
        <v>10301.371421661999</v>
      </c>
      <c r="CI189">
        <f>IF(CG189&gt;0,1,0)</f>
        <v>1</v>
      </c>
      <c r="CJ189">
        <v>188</v>
      </c>
      <c r="CK189" s="1">
        <f t="shared" si="11"/>
        <v>2</v>
      </c>
    </row>
    <row r="190" spans="1:89" x14ac:dyDescent="0.25">
      <c r="A190">
        <v>1397</v>
      </c>
      <c r="B190">
        <v>20</v>
      </c>
      <c r="C190" t="s">
        <v>82</v>
      </c>
      <c r="D190">
        <v>69</v>
      </c>
      <c r="E190">
        <v>57200</v>
      </c>
      <c r="F190" t="s">
        <v>83</v>
      </c>
      <c r="G190" t="s">
        <v>111</v>
      </c>
      <c r="H190" t="s">
        <v>208</v>
      </c>
      <c r="I190" t="s">
        <v>86</v>
      </c>
      <c r="J190" t="s">
        <v>162</v>
      </c>
      <c r="K190" t="s">
        <v>176</v>
      </c>
      <c r="L190" t="s">
        <v>89</v>
      </c>
      <c r="M190" t="s">
        <v>90</v>
      </c>
      <c r="N190">
        <v>5</v>
      </c>
      <c r="O190">
        <v>5</v>
      </c>
      <c r="P190" t="s">
        <v>91</v>
      </c>
      <c r="Q190" t="s">
        <v>92</v>
      </c>
      <c r="R190" t="s">
        <v>149</v>
      </c>
      <c r="S190" t="s">
        <v>149</v>
      </c>
      <c r="T190" t="s">
        <v>94</v>
      </c>
      <c r="U190">
        <v>0</v>
      </c>
      <c r="V190" t="s">
        <v>95</v>
      </c>
      <c r="W190" t="s">
        <v>95</v>
      </c>
      <c r="X190" t="s">
        <v>96</v>
      </c>
      <c r="Y190" t="s">
        <v>95</v>
      </c>
      <c r="Z190" t="s">
        <v>95</v>
      </c>
      <c r="AA190" t="s">
        <v>134</v>
      </c>
      <c r="AB190" t="s">
        <v>98</v>
      </c>
      <c r="AC190">
        <v>353</v>
      </c>
      <c r="AD190" t="s">
        <v>128</v>
      </c>
      <c r="AE190">
        <v>747</v>
      </c>
      <c r="AF190" t="s">
        <v>100</v>
      </c>
      <c r="AG190" t="s">
        <v>95</v>
      </c>
      <c r="AH190" t="s">
        <v>102</v>
      </c>
      <c r="AI190" t="s">
        <v>103</v>
      </c>
      <c r="AJ190">
        <v>1687</v>
      </c>
      <c r="AK190">
        <v>0</v>
      </c>
      <c r="AL190">
        <v>1687</v>
      </c>
      <c r="AM190">
        <f t="shared" si="8"/>
        <v>0</v>
      </c>
      <c r="AN190">
        <v>1</v>
      </c>
      <c r="AO190">
        <v>0</v>
      </c>
      <c r="AP190">
        <v>1</v>
      </c>
      <c r="AQ190">
        <v>0</v>
      </c>
      <c r="AR190">
        <v>3</v>
      </c>
      <c r="AS190">
        <v>1</v>
      </c>
      <c r="AT190" t="s">
        <v>95</v>
      </c>
      <c r="AU190">
        <v>7</v>
      </c>
      <c r="AV190" t="s">
        <v>139</v>
      </c>
      <c r="AW190">
        <v>2</v>
      </c>
      <c r="AX190" t="s">
        <v>95</v>
      </c>
      <c r="AY190" t="s">
        <v>122</v>
      </c>
      <c r="AZ190" t="s">
        <v>99</v>
      </c>
      <c r="BA190">
        <v>2</v>
      </c>
      <c r="BB190">
        <v>572</v>
      </c>
      <c r="BC190" t="s">
        <v>95</v>
      </c>
      <c r="BD190" t="s">
        <v>95</v>
      </c>
      <c r="BE190" t="s">
        <v>120</v>
      </c>
      <c r="BF190">
        <v>0</v>
      </c>
      <c r="BG190">
        <v>0</v>
      </c>
      <c r="BH190">
        <v>50</v>
      </c>
      <c r="BI190">
        <v>0</v>
      </c>
      <c r="BJ190">
        <v>0</v>
      </c>
      <c r="BK190" t="s">
        <v>107</v>
      </c>
      <c r="BL190">
        <v>0</v>
      </c>
      <c r="BM190">
        <v>2010</v>
      </c>
      <c r="BN190" t="s">
        <v>108</v>
      </c>
      <c r="BO190" t="s">
        <v>109</v>
      </c>
      <c r="BP190">
        <v>0</v>
      </c>
      <c r="BQ190">
        <v>0</v>
      </c>
      <c r="BR190">
        <v>1</v>
      </c>
      <c r="BS190">
        <v>1</v>
      </c>
      <c r="BT190" t="s">
        <v>129</v>
      </c>
      <c r="BU190">
        <v>62</v>
      </c>
      <c r="BV190">
        <v>60</v>
      </c>
      <c r="BW190">
        <v>1</v>
      </c>
      <c r="BX190">
        <v>2</v>
      </c>
      <c r="BY190">
        <v>0</v>
      </c>
      <c r="BZ190">
        <v>1</v>
      </c>
      <c r="CA190">
        <v>8.0321285140562207E-2</v>
      </c>
      <c r="CB190">
        <v>0</v>
      </c>
      <c r="CC190">
        <f t="shared" si="9"/>
        <v>0.97050699300699306</v>
      </c>
      <c r="CD190">
        <f t="shared" si="10"/>
        <v>120.68352673090325</v>
      </c>
      <c r="CE190">
        <v>160000</v>
      </c>
      <c r="CF190" s="1">
        <v>170292.66612006599</v>
      </c>
      <c r="CG190" s="1">
        <f>CE190-CF190</f>
        <v>-10292.666120065987</v>
      </c>
      <c r="CH190" s="1">
        <f>ABS(CG190)</f>
        <v>10292.666120065987</v>
      </c>
      <c r="CI190">
        <f>IF(CG190&gt;0,1,0)</f>
        <v>0</v>
      </c>
      <c r="CJ190">
        <v>189</v>
      </c>
      <c r="CK190" s="1">
        <f t="shared" si="11"/>
        <v>2</v>
      </c>
    </row>
    <row r="191" spans="1:89" x14ac:dyDescent="0.25">
      <c r="A191">
        <v>487</v>
      </c>
      <c r="B191">
        <v>20</v>
      </c>
      <c r="C191" t="s">
        <v>82</v>
      </c>
      <c r="D191">
        <v>79</v>
      </c>
      <c r="E191">
        <v>10289</v>
      </c>
      <c r="F191" t="s">
        <v>83</v>
      </c>
      <c r="G191" t="s">
        <v>84</v>
      </c>
      <c r="H191" t="s">
        <v>85</v>
      </c>
      <c r="I191" t="s">
        <v>86</v>
      </c>
      <c r="J191" t="s">
        <v>87</v>
      </c>
      <c r="K191" t="s">
        <v>88</v>
      </c>
      <c r="L191" t="s">
        <v>89</v>
      </c>
      <c r="M191" t="s">
        <v>90</v>
      </c>
      <c r="N191">
        <v>5</v>
      </c>
      <c r="O191">
        <v>7</v>
      </c>
      <c r="P191" t="s">
        <v>125</v>
      </c>
      <c r="Q191" t="s">
        <v>92</v>
      </c>
      <c r="R191" t="s">
        <v>144</v>
      </c>
      <c r="S191" t="s">
        <v>144</v>
      </c>
      <c r="T191" t="s">
        <v>112</v>
      </c>
      <c r="U191">
        <v>168</v>
      </c>
      <c r="V191" t="s">
        <v>95</v>
      </c>
      <c r="W191" t="s">
        <v>95</v>
      </c>
      <c r="X191" t="s">
        <v>96</v>
      </c>
      <c r="Y191" t="s">
        <v>95</v>
      </c>
      <c r="Z191" t="s">
        <v>95</v>
      </c>
      <c r="AA191" t="s">
        <v>97</v>
      </c>
      <c r="AB191" t="s">
        <v>127</v>
      </c>
      <c r="AC191">
        <v>836</v>
      </c>
      <c r="AD191" t="s">
        <v>99</v>
      </c>
      <c r="AE191">
        <v>1073</v>
      </c>
      <c r="AF191" t="s">
        <v>100</v>
      </c>
      <c r="AG191" t="s">
        <v>95</v>
      </c>
      <c r="AH191" t="s">
        <v>102</v>
      </c>
      <c r="AI191" t="s">
        <v>103</v>
      </c>
      <c r="AJ191">
        <v>1073</v>
      </c>
      <c r="AK191">
        <v>0</v>
      </c>
      <c r="AL191">
        <v>1073</v>
      </c>
      <c r="AM191">
        <f t="shared" si="8"/>
        <v>0</v>
      </c>
      <c r="AN191">
        <v>1</v>
      </c>
      <c r="AO191">
        <v>0</v>
      </c>
      <c r="AP191">
        <v>1</v>
      </c>
      <c r="AQ191">
        <v>1</v>
      </c>
      <c r="AR191">
        <v>3</v>
      </c>
      <c r="AS191">
        <v>1</v>
      </c>
      <c r="AT191" t="s">
        <v>95</v>
      </c>
      <c r="AU191">
        <v>6</v>
      </c>
      <c r="AV191" t="s">
        <v>104</v>
      </c>
      <c r="AW191">
        <v>0</v>
      </c>
      <c r="AX191" t="s">
        <v>121</v>
      </c>
      <c r="AY191" t="s">
        <v>106</v>
      </c>
      <c r="AZ191" t="s">
        <v>140</v>
      </c>
      <c r="BA191">
        <v>2</v>
      </c>
      <c r="BB191">
        <v>515</v>
      </c>
      <c r="BC191" t="s">
        <v>95</v>
      </c>
      <c r="BD191" t="s">
        <v>95</v>
      </c>
      <c r="BE191" t="s">
        <v>102</v>
      </c>
      <c r="BF191">
        <v>0</v>
      </c>
      <c r="BG191">
        <v>0</v>
      </c>
      <c r="BH191">
        <v>0</v>
      </c>
      <c r="BI191">
        <v>0</v>
      </c>
      <c r="BJ191">
        <v>0</v>
      </c>
      <c r="BK191" t="s">
        <v>107</v>
      </c>
      <c r="BL191">
        <v>0</v>
      </c>
      <c r="BM191">
        <v>2007</v>
      </c>
      <c r="BN191" t="s">
        <v>108</v>
      </c>
      <c r="BO191" t="s">
        <v>109</v>
      </c>
      <c r="BP191">
        <v>0</v>
      </c>
      <c r="BQ191">
        <v>0</v>
      </c>
      <c r="BR191">
        <v>1</v>
      </c>
      <c r="BS191">
        <v>2</v>
      </c>
      <c r="BT191" t="s">
        <v>129</v>
      </c>
      <c r="BU191">
        <v>42</v>
      </c>
      <c r="BV191">
        <v>42</v>
      </c>
      <c r="BW191">
        <v>1</v>
      </c>
      <c r="BX191">
        <v>2</v>
      </c>
      <c r="BY191">
        <v>0</v>
      </c>
      <c r="BZ191">
        <v>1</v>
      </c>
      <c r="CA191">
        <v>0.220876048462255</v>
      </c>
      <c r="CB191">
        <v>0</v>
      </c>
      <c r="CC191">
        <f t="shared" si="9"/>
        <v>0.89571386918067841</v>
      </c>
      <c r="CD191">
        <f t="shared" si="10"/>
        <v>119.4675175184651</v>
      </c>
      <c r="CE191">
        <v>156000</v>
      </c>
      <c r="CF191" s="1">
        <v>145779.252263259</v>
      </c>
      <c r="CG191" s="1">
        <f>CE191-CF191</f>
        <v>10220.747736741003</v>
      </c>
      <c r="CH191" s="1">
        <f>ABS(CG191)</f>
        <v>10220.747736741003</v>
      </c>
      <c r="CI191">
        <f>IF(CG191&gt;0,1,0)</f>
        <v>1</v>
      </c>
      <c r="CJ191">
        <v>190</v>
      </c>
      <c r="CK191" s="1">
        <f t="shared" si="11"/>
        <v>2</v>
      </c>
    </row>
    <row r="192" spans="1:89" x14ac:dyDescent="0.25">
      <c r="A192">
        <v>20</v>
      </c>
      <c r="B192">
        <v>20</v>
      </c>
      <c r="C192" t="s">
        <v>82</v>
      </c>
      <c r="D192">
        <v>70</v>
      </c>
      <c r="E192">
        <v>7560</v>
      </c>
      <c r="F192" t="s">
        <v>83</v>
      </c>
      <c r="G192" t="s">
        <v>84</v>
      </c>
      <c r="H192" t="s">
        <v>85</v>
      </c>
      <c r="I192" t="s">
        <v>86</v>
      </c>
      <c r="J192" t="s">
        <v>87</v>
      </c>
      <c r="K192" t="s">
        <v>88</v>
      </c>
      <c r="L192" t="s">
        <v>89</v>
      </c>
      <c r="M192" t="s">
        <v>90</v>
      </c>
      <c r="N192">
        <v>5</v>
      </c>
      <c r="O192">
        <v>6</v>
      </c>
      <c r="P192" t="s">
        <v>125</v>
      </c>
      <c r="Q192" t="s">
        <v>92</v>
      </c>
      <c r="R192" t="s">
        <v>112</v>
      </c>
      <c r="S192" t="s">
        <v>138</v>
      </c>
      <c r="T192" t="s">
        <v>94</v>
      </c>
      <c r="U192">
        <v>0</v>
      </c>
      <c r="V192" t="s">
        <v>95</v>
      </c>
      <c r="W192" t="s">
        <v>95</v>
      </c>
      <c r="X192" t="s">
        <v>96</v>
      </c>
      <c r="Y192" t="s">
        <v>95</v>
      </c>
      <c r="Z192" t="s">
        <v>95</v>
      </c>
      <c r="AA192" t="s">
        <v>97</v>
      </c>
      <c r="AB192" t="s">
        <v>154</v>
      </c>
      <c r="AC192">
        <v>504</v>
      </c>
      <c r="AD192" t="s">
        <v>99</v>
      </c>
      <c r="AE192">
        <v>1029</v>
      </c>
      <c r="AF192" t="s">
        <v>100</v>
      </c>
      <c r="AG192" t="s">
        <v>95</v>
      </c>
      <c r="AH192" t="s">
        <v>102</v>
      </c>
      <c r="AI192" t="s">
        <v>103</v>
      </c>
      <c r="AJ192">
        <v>1339</v>
      </c>
      <c r="AK192">
        <v>0</v>
      </c>
      <c r="AL192">
        <v>1339</v>
      </c>
      <c r="AM192">
        <f t="shared" si="8"/>
        <v>0</v>
      </c>
      <c r="AN192">
        <v>0</v>
      </c>
      <c r="AO192">
        <v>0</v>
      </c>
      <c r="AP192">
        <v>1</v>
      </c>
      <c r="AQ192">
        <v>0</v>
      </c>
      <c r="AR192">
        <v>3</v>
      </c>
      <c r="AS192">
        <v>1</v>
      </c>
      <c r="AT192" t="s">
        <v>95</v>
      </c>
      <c r="AU192">
        <v>6</v>
      </c>
      <c r="AV192" t="s">
        <v>139</v>
      </c>
      <c r="AW192">
        <v>0</v>
      </c>
      <c r="AX192" t="s">
        <v>121</v>
      </c>
      <c r="AY192" t="s">
        <v>106</v>
      </c>
      <c r="AZ192" t="s">
        <v>99</v>
      </c>
      <c r="BA192">
        <v>1</v>
      </c>
      <c r="BB192">
        <v>294</v>
      </c>
      <c r="BC192" t="s">
        <v>95</v>
      </c>
      <c r="BD192" t="s">
        <v>95</v>
      </c>
      <c r="BE192" t="s">
        <v>102</v>
      </c>
      <c r="BF192">
        <v>0</v>
      </c>
      <c r="BG192">
        <v>0</v>
      </c>
      <c r="BH192">
        <v>0</v>
      </c>
      <c r="BI192">
        <v>0</v>
      </c>
      <c r="BJ192">
        <v>0</v>
      </c>
      <c r="BK192" t="s">
        <v>145</v>
      </c>
      <c r="BL192">
        <v>0</v>
      </c>
      <c r="BM192">
        <v>2009</v>
      </c>
      <c r="BN192" t="s">
        <v>178</v>
      </c>
      <c r="BO192" t="s">
        <v>166</v>
      </c>
      <c r="BP192">
        <v>0</v>
      </c>
      <c r="BQ192">
        <v>0</v>
      </c>
      <c r="BR192">
        <v>1</v>
      </c>
      <c r="BS192">
        <v>2</v>
      </c>
      <c r="BT192" t="s">
        <v>129</v>
      </c>
      <c r="BU192">
        <v>51</v>
      </c>
      <c r="BV192">
        <v>44</v>
      </c>
      <c r="BW192">
        <v>2</v>
      </c>
      <c r="BX192">
        <v>2</v>
      </c>
      <c r="BY192">
        <v>0</v>
      </c>
      <c r="BZ192">
        <v>1</v>
      </c>
      <c r="CA192">
        <v>0.51020408163265296</v>
      </c>
      <c r="CB192">
        <v>0</v>
      </c>
      <c r="CC192">
        <f t="shared" si="9"/>
        <v>0.82288359788359788</v>
      </c>
      <c r="CD192">
        <f t="shared" si="10"/>
        <v>114.07905635457981</v>
      </c>
      <c r="CE192">
        <v>139000</v>
      </c>
      <c r="CF192" s="1">
        <v>128783.531316126</v>
      </c>
      <c r="CG192" s="1">
        <f>CE192-CF192</f>
        <v>10216.468683874002</v>
      </c>
      <c r="CH192" s="1">
        <f>ABS(CG192)</f>
        <v>10216.468683874002</v>
      </c>
      <c r="CI192">
        <f>IF(CG192&gt;0,1,0)</f>
        <v>1</v>
      </c>
      <c r="CJ192">
        <v>191</v>
      </c>
      <c r="CK192" s="1">
        <f t="shared" si="11"/>
        <v>2</v>
      </c>
    </row>
    <row r="193" spans="1:89" x14ac:dyDescent="0.25">
      <c r="A193">
        <v>1024</v>
      </c>
      <c r="B193">
        <v>120</v>
      </c>
      <c r="C193" t="s">
        <v>82</v>
      </c>
      <c r="D193">
        <v>43</v>
      </c>
      <c r="E193">
        <v>3182</v>
      </c>
      <c r="F193" t="s">
        <v>83</v>
      </c>
      <c r="G193" t="s">
        <v>84</v>
      </c>
      <c r="H193" t="s">
        <v>85</v>
      </c>
      <c r="I193" t="s">
        <v>86</v>
      </c>
      <c r="J193" t="s">
        <v>87</v>
      </c>
      <c r="K193" t="s">
        <v>183</v>
      </c>
      <c r="L193" t="s">
        <v>89</v>
      </c>
      <c r="M193" t="s">
        <v>174</v>
      </c>
      <c r="N193">
        <v>7</v>
      </c>
      <c r="O193">
        <v>5</v>
      </c>
      <c r="P193" t="s">
        <v>91</v>
      </c>
      <c r="Q193" t="s">
        <v>92</v>
      </c>
      <c r="R193" t="s">
        <v>93</v>
      </c>
      <c r="S193" t="s">
        <v>93</v>
      </c>
      <c r="T193" t="s">
        <v>112</v>
      </c>
      <c r="U193">
        <v>14</v>
      </c>
      <c r="V193" t="s">
        <v>114</v>
      </c>
      <c r="W193" t="s">
        <v>95</v>
      </c>
      <c r="X193" t="s">
        <v>133</v>
      </c>
      <c r="Y193" t="s">
        <v>114</v>
      </c>
      <c r="Z193" t="s">
        <v>114</v>
      </c>
      <c r="AA193" t="s">
        <v>97</v>
      </c>
      <c r="AB193" t="s">
        <v>135</v>
      </c>
      <c r="AC193">
        <v>16</v>
      </c>
      <c r="AD193" t="s">
        <v>99</v>
      </c>
      <c r="AE193">
        <v>1346</v>
      </c>
      <c r="AF193" t="s">
        <v>100</v>
      </c>
      <c r="AG193" t="s">
        <v>101</v>
      </c>
      <c r="AH193" t="s">
        <v>102</v>
      </c>
      <c r="AI193" t="s">
        <v>103</v>
      </c>
      <c r="AJ193">
        <v>1504</v>
      </c>
      <c r="AK193">
        <v>0</v>
      </c>
      <c r="AL193">
        <v>1504</v>
      </c>
      <c r="AM193">
        <f t="shared" si="8"/>
        <v>0</v>
      </c>
      <c r="AN193">
        <v>0</v>
      </c>
      <c r="AO193">
        <v>0</v>
      </c>
      <c r="AP193">
        <v>2</v>
      </c>
      <c r="AQ193">
        <v>0</v>
      </c>
      <c r="AR193">
        <v>2</v>
      </c>
      <c r="AS193">
        <v>1</v>
      </c>
      <c r="AT193" t="s">
        <v>114</v>
      </c>
      <c r="AU193">
        <v>7</v>
      </c>
      <c r="AV193" t="s">
        <v>104</v>
      </c>
      <c r="AW193">
        <v>1</v>
      </c>
      <c r="AX193" t="s">
        <v>114</v>
      </c>
      <c r="AY193" t="s">
        <v>106</v>
      </c>
      <c r="AZ193" t="s">
        <v>136</v>
      </c>
      <c r="BA193">
        <v>2</v>
      </c>
      <c r="BB193">
        <v>437</v>
      </c>
      <c r="BC193" t="s">
        <v>95</v>
      </c>
      <c r="BD193" t="s">
        <v>95</v>
      </c>
      <c r="BE193" t="s">
        <v>102</v>
      </c>
      <c r="BF193">
        <v>156</v>
      </c>
      <c r="BG193">
        <v>20</v>
      </c>
      <c r="BH193">
        <v>0</v>
      </c>
      <c r="BI193">
        <v>0</v>
      </c>
      <c r="BJ193">
        <v>0</v>
      </c>
      <c r="BK193" t="s">
        <v>107</v>
      </c>
      <c r="BL193">
        <v>0</v>
      </c>
      <c r="BM193">
        <v>2008</v>
      </c>
      <c r="BN193" t="s">
        <v>108</v>
      </c>
      <c r="BO193" t="s">
        <v>109</v>
      </c>
      <c r="BP193">
        <v>0</v>
      </c>
      <c r="BQ193">
        <v>0</v>
      </c>
      <c r="BR193">
        <v>1</v>
      </c>
      <c r="BS193">
        <v>4</v>
      </c>
      <c r="BT193" t="s">
        <v>129</v>
      </c>
      <c r="BU193">
        <v>3</v>
      </c>
      <c r="BV193">
        <v>2</v>
      </c>
      <c r="BW193">
        <v>1</v>
      </c>
      <c r="BX193">
        <v>2</v>
      </c>
      <c r="BY193">
        <v>0</v>
      </c>
      <c r="BZ193">
        <v>1</v>
      </c>
      <c r="CA193">
        <v>0.98811292719167898</v>
      </c>
      <c r="CB193">
        <v>0.11111111111111099</v>
      </c>
      <c r="CC193">
        <f t="shared" si="9"/>
        <v>0.52734129478315528</v>
      </c>
      <c r="CD193">
        <f t="shared" si="10"/>
        <v>129.54281999430376</v>
      </c>
      <c r="CE193">
        <v>191000</v>
      </c>
      <c r="CF193" s="1">
        <v>180854.73516139999</v>
      </c>
      <c r="CG193" s="1">
        <f>CE193-CF193</f>
        <v>10145.264838600007</v>
      </c>
      <c r="CH193" s="1">
        <f>ABS(CG193)</f>
        <v>10145.264838600007</v>
      </c>
      <c r="CI193">
        <f>IF(CG193&gt;0,1,0)</f>
        <v>1</v>
      </c>
      <c r="CJ193">
        <v>192</v>
      </c>
      <c r="CK193" s="1">
        <f t="shared" si="11"/>
        <v>2</v>
      </c>
    </row>
    <row r="194" spans="1:89" x14ac:dyDescent="0.25">
      <c r="A194">
        <v>688</v>
      </c>
      <c r="B194">
        <v>160</v>
      </c>
      <c r="C194" t="s">
        <v>195</v>
      </c>
      <c r="D194">
        <v>69</v>
      </c>
      <c r="E194">
        <v>5105</v>
      </c>
      <c r="F194" t="s">
        <v>83</v>
      </c>
      <c r="G194" t="s">
        <v>130</v>
      </c>
      <c r="H194" t="s">
        <v>85</v>
      </c>
      <c r="I194" t="s">
        <v>131</v>
      </c>
      <c r="J194" t="s">
        <v>87</v>
      </c>
      <c r="K194" t="s">
        <v>192</v>
      </c>
      <c r="L194" t="s">
        <v>89</v>
      </c>
      <c r="M194" t="s">
        <v>174</v>
      </c>
      <c r="N194">
        <v>7</v>
      </c>
      <c r="O194">
        <v>5</v>
      </c>
      <c r="P194" t="s">
        <v>91</v>
      </c>
      <c r="Q194" t="s">
        <v>92</v>
      </c>
      <c r="R194" t="s">
        <v>144</v>
      </c>
      <c r="S194" t="s">
        <v>144</v>
      </c>
      <c r="T194" t="s">
        <v>94</v>
      </c>
      <c r="U194">
        <v>0</v>
      </c>
      <c r="V194" t="s">
        <v>114</v>
      </c>
      <c r="W194" t="s">
        <v>95</v>
      </c>
      <c r="X194" t="s">
        <v>133</v>
      </c>
      <c r="Y194" t="s">
        <v>114</v>
      </c>
      <c r="Z194" t="s">
        <v>95</v>
      </c>
      <c r="AA194" t="s">
        <v>97</v>
      </c>
      <c r="AB194" t="s">
        <v>135</v>
      </c>
      <c r="AC194">
        <v>239</v>
      </c>
      <c r="AD194" t="s">
        <v>99</v>
      </c>
      <c r="AE194">
        <v>551</v>
      </c>
      <c r="AF194" t="s">
        <v>100</v>
      </c>
      <c r="AG194" t="s">
        <v>101</v>
      </c>
      <c r="AH194" t="s">
        <v>102</v>
      </c>
      <c r="AI194" t="s">
        <v>103</v>
      </c>
      <c r="AJ194">
        <v>551</v>
      </c>
      <c r="AK194">
        <v>0</v>
      </c>
      <c r="AL194">
        <v>1102</v>
      </c>
      <c r="AM194">
        <f t="shared" si="8"/>
        <v>0</v>
      </c>
      <c r="AN194">
        <v>0</v>
      </c>
      <c r="AO194">
        <v>0</v>
      </c>
      <c r="AP194">
        <v>2</v>
      </c>
      <c r="AQ194">
        <v>1</v>
      </c>
      <c r="AR194">
        <v>2</v>
      </c>
      <c r="AS194">
        <v>1</v>
      </c>
      <c r="AT194" t="s">
        <v>114</v>
      </c>
      <c r="AU194">
        <v>4</v>
      </c>
      <c r="AV194" t="s">
        <v>104</v>
      </c>
      <c r="AW194">
        <v>0</v>
      </c>
      <c r="AX194" t="s">
        <v>121</v>
      </c>
      <c r="AY194" t="s">
        <v>122</v>
      </c>
      <c r="AZ194" t="s">
        <v>99</v>
      </c>
      <c r="BA194">
        <v>2</v>
      </c>
      <c r="BB194">
        <v>480</v>
      </c>
      <c r="BC194" t="s">
        <v>95</v>
      </c>
      <c r="BD194" t="s">
        <v>95</v>
      </c>
      <c r="BE194" t="s">
        <v>102</v>
      </c>
      <c r="BF194">
        <v>0</v>
      </c>
      <c r="BG194">
        <v>60</v>
      </c>
      <c r="BH194">
        <v>0</v>
      </c>
      <c r="BI194">
        <v>0</v>
      </c>
      <c r="BJ194">
        <v>0</v>
      </c>
      <c r="BK194" t="s">
        <v>107</v>
      </c>
      <c r="BL194">
        <v>0</v>
      </c>
      <c r="BM194">
        <v>2007</v>
      </c>
      <c r="BN194" t="s">
        <v>108</v>
      </c>
      <c r="BO194" t="s">
        <v>109</v>
      </c>
      <c r="BP194">
        <v>0</v>
      </c>
      <c r="BQ194">
        <v>0</v>
      </c>
      <c r="BR194">
        <v>1</v>
      </c>
      <c r="BS194">
        <v>4</v>
      </c>
      <c r="BT194" t="s">
        <v>177</v>
      </c>
      <c r="BU194">
        <v>3</v>
      </c>
      <c r="BV194">
        <v>3</v>
      </c>
      <c r="BW194">
        <v>1</v>
      </c>
      <c r="BX194">
        <v>2</v>
      </c>
      <c r="BY194">
        <v>1</v>
      </c>
      <c r="BZ194">
        <v>0.5</v>
      </c>
      <c r="CA194">
        <v>0.56624319419237701</v>
      </c>
      <c r="CB194">
        <v>0.11111111111111099</v>
      </c>
      <c r="CC194">
        <f t="shared" si="9"/>
        <v>0.89206660137120475</v>
      </c>
      <c r="CD194">
        <f t="shared" si="10"/>
        <v>117.23064986263869</v>
      </c>
      <c r="CE194">
        <v>148800</v>
      </c>
      <c r="CF194" s="1">
        <v>158944.18871856501</v>
      </c>
      <c r="CG194" s="1">
        <f>CE194-CF194</f>
        <v>-10144.188718565012</v>
      </c>
      <c r="CH194" s="1">
        <f>ABS(CG194)</f>
        <v>10144.188718565012</v>
      </c>
      <c r="CI194">
        <f>IF(CG194&gt;0,1,0)</f>
        <v>0</v>
      </c>
      <c r="CJ194">
        <v>193</v>
      </c>
      <c r="CK194" s="1">
        <f t="shared" si="11"/>
        <v>2</v>
      </c>
    </row>
    <row r="195" spans="1:89" x14ac:dyDescent="0.25">
      <c r="A195">
        <v>970</v>
      </c>
      <c r="B195">
        <v>190</v>
      </c>
      <c r="C195" t="s">
        <v>82</v>
      </c>
      <c r="D195">
        <v>75</v>
      </c>
      <c r="E195">
        <v>10382</v>
      </c>
      <c r="F195" t="s">
        <v>83</v>
      </c>
      <c r="G195" t="s">
        <v>84</v>
      </c>
      <c r="H195" t="s">
        <v>85</v>
      </c>
      <c r="I195" t="s">
        <v>86</v>
      </c>
      <c r="J195" t="s">
        <v>87</v>
      </c>
      <c r="K195" t="s">
        <v>88</v>
      </c>
      <c r="L195" t="s">
        <v>89</v>
      </c>
      <c r="M195" t="s">
        <v>202</v>
      </c>
      <c r="N195">
        <v>6</v>
      </c>
      <c r="O195">
        <v>5</v>
      </c>
      <c r="P195" t="s">
        <v>125</v>
      </c>
      <c r="Q195" t="s">
        <v>92</v>
      </c>
      <c r="R195" t="s">
        <v>126</v>
      </c>
      <c r="S195" t="s">
        <v>126</v>
      </c>
      <c r="T195" t="s">
        <v>112</v>
      </c>
      <c r="U195">
        <v>105</v>
      </c>
      <c r="V195" t="s">
        <v>95</v>
      </c>
      <c r="W195" t="s">
        <v>105</v>
      </c>
      <c r="X195" t="s">
        <v>96</v>
      </c>
      <c r="Y195" t="s">
        <v>95</v>
      </c>
      <c r="Z195" t="s">
        <v>95</v>
      </c>
      <c r="AA195" t="s">
        <v>114</v>
      </c>
      <c r="AB195" t="s">
        <v>127</v>
      </c>
      <c r="AC195">
        <v>513</v>
      </c>
      <c r="AD195" t="s">
        <v>99</v>
      </c>
      <c r="AE195">
        <v>588</v>
      </c>
      <c r="AF195" t="s">
        <v>100</v>
      </c>
      <c r="AG195" t="s">
        <v>95</v>
      </c>
      <c r="AH195" t="s">
        <v>102</v>
      </c>
      <c r="AI195" t="s">
        <v>103</v>
      </c>
      <c r="AJ195">
        <v>1095</v>
      </c>
      <c r="AK195">
        <v>0</v>
      </c>
      <c r="AL195">
        <v>1095</v>
      </c>
      <c r="AM195">
        <f t="shared" ref="AM195:AM258" si="12">IF(AL195&gt;2000,1,0)</f>
        <v>0</v>
      </c>
      <c r="AN195">
        <v>1</v>
      </c>
      <c r="AO195">
        <v>0</v>
      </c>
      <c r="AP195">
        <v>1</v>
      </c>
      <c r="AQ195">
        <v>0</v>
      </c>
      <c r="AR195">
        <v>2</v>
      </c>
      <c r="AS195">
        <v>1</v>
      </c>
      <c r="AT195" t="s">
        <v>95</v>
      </c>
      <c r="AU195">
        <v>6</v>
      </c>
      <c r="AV195" t="s">
        <v>104</v>
      </c>
      <c r="AW195">
        <v>0</v>
      </c>
      <c r="AX195" t="s">
        <v>121</v>
      </c>
      <c r="AY195" t="s">
        <v>106</v>
      </c>
      <c r="AZ195" t="s">
        <v>140</v>
      </c>
      <c r="BA195">
        <v>1</v>
      </c>
      <c r="BB195">
        <v>264</v>
      </c>
      <c r="BC195" t="s">
        <v>95</v>
      </c>
      <c r="BD195" t="s">
        <v>95</v>
      </c>
      <c r="BE195" t="s">
        <v>102</v>
      </c>
      <c r="BF195">
        <v>0</v>
      </c>
      <c r="BG195">
        <v>0</v>
      </c>
      <c r="BH195">
        <v>0</v>
      </c>
      <c r="BI195">
        <v>0</v>
      </c>
      <c r="BJ195">
        <v>0</v>
      </c>
      <c r="BK195" t="s">
        <v>107</v>
      </c>
      <c r="BL195">
        <v>0</v>
      </c>
      <c r="BM195">
        <v>2006</v>
      </c>
      <c r="BN195" t="s">
        <v>203</v>
      </c>
      <c r="BO195" t="s">
        <v>109</v>
      </c>
      <c r="BP195">
        <v>0</v>
      </c>
      <c r="BQ195">
        <v>0</v>
      </c>
      <c r="BR195">
        <v>1</v>
      </c>
      <c r="BS195">
        <v>2</v>
      </c>
      <c r="BT195" t="s">
        <v>177</v>
      </c>
      <c r="BU195">
        <v>48</v>
      </c>
      <c r="BV195">
        <v>48</v>
      </c>
      <c r="BW195">
        <v>1</v>
      </c>
      <c r="BX195">
        <v>2</v>
      </c>
      <c r="BY195">
        <v>0</v>
      </c>
      <c r="BZ195">
        <v>1</v>
      </c>
      <c r="CA195">
        <v>0.12755102040816299</v>
      </c>
      <c r="CB195">
        <v>0</v>
      </c>
      <c r="CC195">
        <f t="shared" ref="CC195:CC258" si="13">(E195-AJ195)/E195</f>
        <v>0.89452899248699669</v>
      </c>
      <c r="CD195">
        <f t="shared" ref="CD195:CD258" si="14">(CE195)^0.4</f>
        <v>114.40663558587232</v>
      </c>
      <c r="CE195">
        <v>140000</v>
      </c>
      <c r="CF195" s="1">
        <v>129883.582692535</v>
      </c>
      <c r="CG195" s="1">
        <f>CE195-CF195</f>
        <v>10116.417307465003</v>
      </c>
      <c r="CH195" s="1">
        <f>ABS(CG195)</f>
        <v>10116.417307465003</v>
      </c>
      <c r="CI195">
        <f>IF(CG195&gt;0,1,0)</f>
        <v>1</v>
      </c>
      <c r="CJ195">
        <v>194</v>
      </c>
      <c r="CK195" s="1">
        <f t="shared" ref="CK195:CK258" si="15">ROUND(CJ195/100,0)</f>
        <v>2</v>
      </c>
    </row>
    <row r="196" spans="1:89" x14ac:dyDescent="0.25">
      <c r="A196">
        <v>1297</v>
      </c>
      <c r="B196">
        <v>20</v>
      </c>
      <c r="C196" t="s">
        <v>82</v>
      </c>
      <c r="D196">
        <v>80</v>
      </c>
      <c r="E196">
        <v>8700</v>
      </c>
      <c r="F196" t="s">
        <v>83</v>
      </c>
      <c r="G196" t="s">
        <v>84</v>
      </c>
      <c r="H196" t="s">
        <v>85</v>
      </c>
      <c r="I196" t="s">
        <v>86</v>
      </c>
      <c r="J196" t="s">
        <v>87</v>
      </c>
      <c r="K196" t="s">
        <v>88</v>
      </c>
      <c r="L196" t="s">
        <v>89</v>
      </c>
      <c r="M196" t="s">
        <v>90</v>
      </c>
      <c r="N196">
        <v>5</v>
      </c>
      <c r="O196">
        <v>6</v>
      </c>
      <c r="P196" t="s">
        <v>125</v>
      </c>
      <c r="Q196" t="s">
        <v>92</v>
      </c>
      <c r="R196" t="s">
        <v>144</v>
      </c>
      <c r="S196" t="s">
        <v>144</v>
      </c>
      <c r="T196" t="s">
        <v>112</v>
      </c>
      <c r="U196">
        <v>148</v>
      </c>
      <c r="V196" t="s">
        <v>95</v>
      </c>
      <c r="W196" t="s">
        <v>114</v>
      </c>
      <c r="X196" t="s">
        <v>96</v>
      </c>
      <c r="Y196" t="s">
        <v>95</v>
      </c>
      <c r="Z196" t="s">
        <v>95</v>
      </c>
      <c r="AA196" t="s">
        <v>142</v>
      </c>
      <c r="AB196" t="s">
        <v>127</v>
      </c>
      <c r="AC196">
        <v>776</v>
      </c>
      <c r="AD196" t="s">
        <v>99</v>
      </c>
      <c r="AE196">
        <v>1120</v>
      </c>
      <c r="AF196" t="s">
        <v>100</v>
      </c>
      <c r="AG196" t="s">
        <v>114</v>
      </c>
      <c r="AH196" t="s">
        <v>102</v>
      </c>
      <c r="AI196" t="s">
        <v>103</v>
      </c>
      <c r="AJ196">
        <v>1128</v>
      </c>
      <c r="AK196">
        <v>0</v>
      </c>
      <c r="AL196">
        <v>1128</v>
      </c>
      <c r="AM196">
        <f t="shared" si="12"/>
        <v>0</v>
      </c>
      <c r="AN196">
        <v>1</v>
      </c>
      <c r="AO196">
        <v>0</v>
      </c>
      <c r="AP196">
        <v>2</v>
      </c>
      <c r="AQ196">
        <v>0</v>
      </c>
      <c r="AR196">
        <v>3</v>
      </c>
      <c r="AS196">
        <v>1</v>
      </c>
      <c r="AT196" t="s">
        <v>95</v>
      </c>
      <c r="AU196">
        <v>6</v>
      </c>
      <c r="AV196" t="s">
        <v>104</v>
      </c>
      <c r="AW196">
        <v>0</v>
      </c>
      <c r="AX196" t="s">
        <v>121</v>
      </c>
      <c r="AY196" t="s">
        <v>106</v>
      </c>
      <c r="AZ196" t="s">
        <v>140</v>
      </c>
      <c r="BA196">
        <v>2</v>
      </c>
      <c r="BB196">
        <v>525</v>
      </c>
      <c r="BC196" t="s">
        <v>95</v>
      </c>
      <c r="BD196" t="s">
        <v>95</v>
      </c>
      <c r="BE196" t="s">
        <v>102</v>
      </c>
      <c r="BF196">
        <v>192</v>
      </c>
      <c r="BG196">
        <v>20</v>
      </c>
      <c r="BH196">
        <v>123</v>
      </c>
      <c r="BI196">
        <v>0</v>
      </c>
      <c r="BJ196">
        <v>0</v>
      </c>
      <c r="BK196" t="s">
        <v>145</v>
      </c>
      <c r="BL196">
        <v>0</v>
      </c>
      <c r="BM196">
        <v>2008</v>
      </c>
      <c r="BN196" t="s">
        <v>108</v>
      </c>
      <c r="BO196" t="s">
        <v>109</v>
      </c>
      <c r="BP196">
        <v>0</v>
      </c>
      <c r="BQ196">
        <v>0</v>
      </c>
      <c r="BR196">
        <v>1</v>
      </c>
      <c r="BS196">
        <v>2</v>
      </c>
      <c r="BT196" t="s">
        <v>116</v>
      </c>
      <c r="BU196">
        <v>45</v>
      </c>
      <c r="BV196">
        <v>45</v>
      </c>
      <c r="BW196">
        <v>1</v>
      </c>
      <c r="BX196">
        <v>2</v>
      </c>
      <c r="BY196">
        <v>0</v>
      </c>
      <c r="BZ196">
        <v>1</v>
      </c>
      <c r="CA196">
        <v>0.307142857142857</v>
      </c>
      <c r="CB196">
        <v>0</v>
      </c>
      <c r="CC196">
        <f t="shared" si="13"/>
        <v>0.8703448275862069</v>
      </c>
      <c r="CD196">
        <f t="shared" si="14"/>
        <v>119.16059943773139</v>
      </c>
      <c r="CE196">
        <v>155000</v>
      </c>
      <c r="CF196" s="1">
        <v>144935.992353765</v>
      </c>
      <c r="CG196" s="1">
        <f>CE196-CF196</f>
        <v>10064.007646234997</v>
      </c>
      <c r="CH196" s="1">
        <f>ABS(CG196)</f>
        <v>10064.007646234997</v>
      </c>
      <c r="CI196">
        <f>IF(CG196&gt;0,1,0)</f>
        <v>1</v>
      </c>
      <c r="CJ196">
        <v>195</v>
      </c>
      <c r="CK196" s="1">
        <f t="shared" si="15"/>
        <v>2</v>
      </c>
    </row>
    <row r="197" spans="1:89" x14ac:dyDescent="0.25">
      <c r="A197">
        <v>181</v>
      </c>
      <c r="B197">
        <v>160</v>
      </c>
      <c r="C197" t="s">
        <v>195</v>
      </c>
      <c r="D197">
        <v>69</v>
      </c>
      <c r="E197">
        <v>2117</v>
      </c>
      <c r="F197" t="s">
        <v>83</v>
      </c>
      <c r="G197" t="s">
        <v>84</v>
      </c>
      <c r="H197" t="s">
        <v>85</v>
      </c>
      <c r="I197" t="s">
        <v>86</v>
      </c>
      <c r="J197" t="s">
        <v>87</v>
      </c>
      <c r="K197" t="s">
        <v>192</v>
      </c>
      <c r="L197" t="s">
        <v>89</v>
      </c>
      <c r="M197" t="s">
        <v>218</v>
      </c>
      <c r="N197">
        <v>6</v>
      </c>
      <c r="O197">
        <v>5</v>
      </c>
      <c r="P197" t="s">
        <v>91</v>
      </c>
      <c r="Q197" t="s">
        <v>92</v>
      </c>
      <c r="R197" t="s">
        <v>144</v>
      </c>
      <c r="S197" t="s">
        <v>144</v>
      </c>
      <c r="T197" t="s">
        <v>112</v>
      </c>
      <c r="U197">
        <v>456</v>
      </c>
      <c r="V197" t="s">
        <v>114</v>
      </c>
      <c r="W197" t="s">
        <v>95</v>
      </c>
      <c r="X197" t="s">
        <v>133</v>
      </c>
      <c r="Y197" t="s">
        <v>114</v>
      </c>
      <c r="Z197" t="s">
        <v>95</v>
      </c>
      <c r="AA197" t="s">
        <v>97</v>
      </c>
      <c r="AB197" t="s">
        <v>135</v>
      </c>
      <c r="AC197">
        <v>436</v>
      </c>
      <c r="AD197" t="s">
        <v>99</v>
      </c>
      <c r="AE197">
        <v>756</v>
      </c>
      <c r="AF197" t="s">
        <v>100</v>
      </c>
      <c r="AG197" t="s">
        <v>101</v>
      </c>
      <c r="AH197" t="s">
        <v>102</v>
      </c>
      <c r="AI197" t="s">
        <v>103</v>
      </c>
      <c r="AJ197">
        <v>769</v>
      </c>
      <c r="AK197">
        <v>0</v>
      </c>
      <c r="AL197">
        <v>1525</v>
      </c>
      <c r="AM197">
        <f t="shared" si="12"/>
        <v>0</v>
      </c>
      <c r="AN197">
        <v>0</v>
      </c>
      <c r="AO197">
        <v>0</v>
      </c>
      <c r="AP197">
        <v>2</v>
      </c>
      <c r="AQ197">
        <v>1</v>
      </c>
      <c r="AR197">
        <v>3</v>
      </c>
      <c r="AS197">
        <v>1</v>
      </c>
      <c r="AT197" t="s">
        <v>114</v>
      </c>
      <c r="AU197">
        <v>5</v>
      </c>
      <c r="AV197" t="s">
        <v>104</v>
      </c>
      <c r="AW197">
        <v>1</v>
      </c>
      <c r="AX197" t="s">
        <v>95</v>
      </c>
      <c r="AY197" t="s">
        <v>122</v>
      </c>
      <c r="AZ197" t="s">
        <v>99</v>
      </c>
      <c r="BA197">
        <v>2</v>
      </c>
      <c r="BB197">
        <v>440</v>
      </c>
      <c r="BC197" t="s">
        <v>95</v>
      </c>
      <c r="BD197" t="s">
        <v>95</v>
      </c>
      <c r="BE197" t="s">
        <v>102</v>
      </c>
      <c r="BF197">
        <v>0</v>
      </c>
      <c r="BG197">
        <v>0</v>
      </c>
      <c r="BH197">
        <v>0</v>
      </c>
      <c r="BI197">
        <v>0</v>
      </c>
      <c r="BJ197">
        <v>0</v>
      </c>
      <c r="BK197" t="s">
        <v>107</v>
      </c>
      <c r="BL197">
        <v>0</v>
      </c>
      <c r="BM197">
        <v>2007</v>
      </c>
      <c r="BN197" t="s">
        <v>108</v>
      </c>
      <c r="BO197" t="s">
        <v>109</v>
      </c>
      <c r="BP197">
        <v>0</v>
      </c>
      <c r="BQ197">
        <v>0</v>
      </c>
      <c r="BR197">
        <v>1</v>
      </c>
      <c r="BS197">
        <v>4</v>
      </c>
      <c r="BT197" t="s">
        <v>129</v>
      </c>
      <c r="BU197">
        <v>7</v>
      </c>
      <c r="BV197">
        <v>7</v>
      </c>
      <c r="BW197">
        <v>1</v>
      </c>
      <c r="BX197">
        <v>2</v>
      </c>
      <c r="BY197">
        <v>0.98309492847854396</v>
      </c>
      <c r="BZ197">
        <v>0.50426229508196696</v>
      </c>
      <c r="CA197">
        <v>0.42328042328042298</v>
      </c>
      <c r="CB197">
        <v>0.11111111111111099</v>
      </c>
      <c r="CC197">
        <f t="shared" si="13"/>
        <v>0.63675011809163906</v>
      </c>
      <c r="CD197">
        <f t="shared" si="14"/>
        <v>125.65775794999739</v>
      </c>
      <c r="CE197">
        <v>177000</v>
      </c>
      <c r="CF197" s="1">
        <v>166943.55681766901</v>
      </c>
      <c r="CG197" s="1">
        <f>CE197-CF197</f>
        <v>10056.443182330986</v>
      </c>
      <c r="CH197" s="1">
        <f>ABS(CG197)</f>
        <v>10056.443182330986</v>
      </c>
      <c r="CI197">
        <f>IF(CG197&gt;0,1,0)</f>
        <v>1</v>
      </c>
      <c r="CJ197">
        <v>196</v>
      </c>
      <c r="CK197" s="1">
        <f t="shared" si="15"/>
        <v>2</v>
      </c>
    </row>
    <row r="198" spans="1:89" x14ac:dyDescent="0.25">
      <c r="A198">
        <v>767</v>
      </c>
      <c r="B198">
        <v>60</v>
      </c>
      <c r="C198" t="s">
        <v>82</v>
      </c>
      <c r="D198">
        <v>80</v>
      </c>
      <c r="E198">
        <v>10421</v>
      </c>
      <c r="F198" t="s">
        <v>83</v>
      </c>
      <c r="G198" t="s">
        <v>84</v>
      </c>
      <c r="H198" t="s">
        <v>85</v>
      </c>
      <c r="I198" t="s">
        <v>86</v>
      </c>
      <c r="J198" t="s">
        <v>87</v>
      </c>
      <c r="K198" t="s">
        <v>123</v>
      </c>
      <c r="L198" t="s">
        <v>89</v>
      </c>
      <c r="M198" t="s">
        <v>90</v>
      </c>
      <c r="N198">
        <v>7</v>
      </c>
      <c r="O198">
        <v>5</v>
      </c>
      <c r="P198" t="s">
        <v>91</v>
      </c>
      <c r="Q198" t="s">
        <v>92</v>
      </c>
      <c r="R198" t="s">
        <v>126</v>
      </c>
      <c r="S198" t="s">
        <v>126</v>
      </c>
      <c r="T198" t="s">
        <v>112</v>
      </c>
      <c r="U198">
        <v>42</v>
      </c>
      <c r="V198" t="s">
        <v>95</v>
      </c>
      <c r="W198" t="s">
        <v>95</v>
      </c>
      <c r="X198" t="s">
        <v>96</v>
      </c>
      <c r="Y198" t="s">
        <v>114</v>
      </c>
      <c r="Z198" t="s">
        <v>95</v>
      </c>
      <c r="AA198" t="s">
        <v>97</v>
      </c>
      <c r="AB198" t="s">
        <v>135</v>
      </c>
      <c r="AC198">
        <v>394</v>
      </c>
      <c r="AD198" t="s">
        <v>99</v>
      </c>
      <c r="AE198">
        <v>980</v>
      </c>
      <c r="AF198" t="s">
        <v>100</v>
      </c>
      <c r="AG198" t="s">
        <v>95</v>
      </c>
      <c r="AH198" t="s">
        <v>102</v>
      </c>
      <c r="AI198" t="s">
        <v>103</v>
      </c>
      <c r="AJ198">
        <v>980</v>
      </c>
      <c r="AK198">
        <v>0</v>
      </c>
      <c r="AL198">
        <v>1714</v>
      </c>
      <c r="AM198">
        <f t="shared" si="12"/>
        <v>0</v>
      </c>
      <c r="AN198">
        <v>0</v>
      </c>
      <c r="AO198">
        <v>0</v>
      </c>
      <c r="AP198">
        <v>2</v>
      </c>
      <c r="AQ198">
        <v>1</v>
      </c>
      <c r="AR198">
        <v>3</v>
      </c>
      <c r="AS198">
        <v>1</v>
      </c>
      <c r="AT198" t="s">
        <v>95</v>
      </c>
      <c r="AU198">
        <v>7</v>
      </c>
      <c r="AV198" t="s">
        <v>104</v>
      </c>
      <c r="AW198">
        <v>1</v>
      </c>
      <c r="AX198" t="s">
        <v>95</v>
      </c>
      <c r="AY198" t="s">
        <v>106</v>
      </c>
      <c r="AZ198" t="s">
        <v>99</v>
      </c>
      <c r="BA198">
        <v>2</v>
      </c>
      <c r="BB198">
        <v>496</v>
      </c>
      <c r="BC198" t="s">
        <v>95</v>
      </c>
      <c r="BD198" t="s">
        <v>95</v>
      </c>
      <c r="BE198" t="s">
        <v>102</v>
      </c>
      <c r="BF198">
        <v>228</v>
      </c>
      <c r="BG198">
        <v>66</v>
      </c>
      <c r="BH198">
        <v>156</v>
      </c>
      <c r="BI198">
        <v>0</v>
      </c>
      <c r="BJ198">
        <v>0</v>
      </c>
      <c r="BK198" t="s">
        <v>145</v>
      </c>
      <c r="BL198">
        <v>500</v>
      </c>
      <c r="BM198">
        <v>2010</v>
      </c>
      <c r="BN198" t="s">
        <v>108</v>
      </c>
      <c r="BO198" t="s">
        <v>109</v>
      </c>
      <c r="BP198">
        <v>0</v>
      </c>
      <c r="BQ198">
        <v>1</v>
      </c>
      <c r="BR198">
        <v>1</v>
      </c>
      <c r="BS198">
        <v>3</v>
      </c>
      <c r="BT198" t="s">
        <v>177</v>
      </c>
      <c r="BU198">
        <v>22</v>
      </c>
      <c r="BV198">
        <v>22</v>
      </c>
      <c r="BW198">
        <v>1</v>
      </c>
      <c r="BX198">
        <v>2</v>
      </c>
      <c r="BY198">
        <v>0.74897959183673501</v>
      </c>
      <c r="BZ198">
        <v>0.571761960326721</v>
      </c>
      <c r="CA198">
        <v>0.59795918367346901</v>
      </c>
      <c r="CB198">
        <v>0</v>
      </c>
      <c r="CC198">
        <f t="shared" si="13"/>
        <v>0.90595912100566167</v>
      </c>
      <c r="CD198">
        <f t="shared" si="14"/>
        <v>131.02224056765752</v>
      </c>
      <c r="CE198">
        <v>196500</v>
      </c>
      <c r="CF198" s="1">
        <v>186468.90213630901</v>
      </c>
      <c r="CG198" s="1">
        <f>CE198-CF198</f>
        <v>10031.097863690986</v>
      </c>
      <c r="CH198" s="1">
        <f>ABS(CG198)</f>
        <v>10031.097863690986</v>
      </c>
      <c r="CI198">
        <f>IF(CG198&gt;0,1,0)</f>
        <v>1</v>
      </c>
      <c r="CJ198">
        <v>197</v>
      </c>
      <c r="CK198" s="1">
        <f t="shared" si="15"/>
        <v>2</v>
      </c>
    </row>
    <row r="199" spans="1:89" x14ac:dyDescent="0.25">
      <c r="A199">
        <v>833</v>
      </c>
      <c r="B199">
        <v>60</v>
      </c>
      <c r="C199" t="s">
        <v>82</v>
      </c>
      <c r="D199">
        <v>44</v>
      </c>
      <c r="E199">
        <v>9548</v>
      </c>
      <c r="F199" t="s">
        <v>83</v>
      </c>
      <c r="G199" t="s">
        <v>111</v>
      </c>
      <c r="H199" t="s">
        <v>85</v>
      </c>
      <c r="I199" t="s">
        <v>161</v>
      </c>
      <c r="J199" t="s">
        <v>87</v>
      </c>
      <c r="K199" t="s">
        <v>132</v>
      </c>
      <c r="L199" t="s">
        <v>89</v>
      </c>
      <c r="M199" t="s">
        <v>90</v>
      </c>
      <c r="N199">
        <v>7</v>
      </c>
      <c r="O199">
        <v>6</v>
      </c>
      <c r="P199" t="s">
        <v>91</v>
      </c>
      <c r="Q199" t="s">
        <v>92</v>
      </c>
      <c r="R199" t="s">
        <v>93</v>
      </c>
      <c r="S199" t="s">
        <v>93</v>
      </c>
      <c r="T199" t="s">
        <v>112</v>
      </c>
      <c r="U199">
        <v>223</v>
      </c>
      <c r="V199" t="s">
        <v>114</v>
      </c>
      <c r="W199" t="s">
        <v>95</v>
      </c>
      <c r="X199" t="s">
        <v>133</v>
      </c>
      <c r="Y199" t="s">
        <v>114</v>
      </c>
      <c r="Z199" t="s">
        <v>95</v>
      </c>
      <c r="AA199" t="s">
        <v>97</v>
      </c>
      <c r="AB199" t="s">
        <v>135</v>
      </c>
      <c r="AC199">
        <v>483</v>
      </c>
      <c r="AD199" t="s">
        <v>99</v>
      </c>
      <c r="AE199">
        <v>941</v>
      </c>
      <c r="AF199" t="s">
        <v>100</v>
      </c>
      <c r="AG199" t="s">
        <v>101</v>
      </c>
      <c r="AH199" t="s">
        <v>102</v>
      </c>
      <c r="AI199" t="s">
        <v>103</v>
      </c>
      <c r="AJ199">
        <v>941</v>
      </c>
      <c r="AK199">
        <v>0</v>
      </c>
      <c r="AL199">
        <v>1829</v>
      </c>
      <c r="AM199">
        <f t="shared" si="12"/>
        <v>0</v>
      </c>
      <c r="AN199">
        <v>1</v>
      </c>
      <c r="AO199">
        <v>0</v>
      </c>
      <c r="AP199">
        <v>2</v>
      </c>
      <c r="AQ199">
        <v>1</v>
      </c>
      <c r="AR199">
        <v>3</v>
      </c>
      <c r="AS199">
        <v>1</v>
      </c>
      <c r="AT199" t="s">
        <v>114</v>
      </c>
      <c r="AU199">
        <v>7</v>
      </c>
      <c r="AV199" t="s">
        <v>104</v>
      </c>
      <c r="AW199">
        <v>1</v>
      </c>
      <c r="AX199" t="s">
        <v>95</v>
      </c>
      <c r="AY199" t="s">
        <v>106</v>
      </c>
      <c r="AZ199" t="s">
        <v>140</v>
      </c>
      <c r="BA199">
        <v>2</v>
      </c>
      <c r="BB199">
        <v>613</v>
      </c>
      <c r="BC199" t="s">
        <v>95</v>
      </c>
      <c r="BD199" t="s">
        <v>95</v>
      </c>
      <c r="BE199" t="s">
        <v>102</v>
      </c>
      <c r="BF199">
        <v>192</v>
      </c>
      <c r="BG199">
        <v>39</v>
      </c>
      <c r="BH199">
        <v>0</v>
      </c>
      <c r="BI199">
        <v>0</v>
      </c>
      <c r="BJ199">
        <v>0</v>
      </c>
      <c r="BK199" t="s">
        <v>107</v>
      </c>
      <c r="BL199">
        <v>0</v>
      </c>
      <c r="BM199">
        <v>2010</v>
      </c>
      <c r="BN199" t="s">
        <v>108</v>
      </c>
      <c r="BO199" t="s">
        <v>109</v>
      </c>
      <c r="BP199">
        <v>0</v>
      </c>
      <c r="BQ199">
        <v>0</v>
      </c>
      <c r="BR199">
        <v>1</v>
      </c>
      <c r="BS199">
        <v>4</v>
      </c>
      <c r="BT199" t="s">
        <v>177</v>
      </c>
      <c r="BU199">
        <v>7</v>
      </c>
      <c r="BV199">
        <v>7</v>
      </c>
      <c r="BW199">
        <v>1</v>
      </c>
      <c r="BX199">
        <v>2</v>
      </c>
      <c r="BY199">
        <v>0.94367693942614195</v>
      </c>
      <c r="BZ199">
        <v>0.51448879168944806</v>
      </c>
      <c r="CA199">
        <v>0.486716259298619</v>
      </c>
      <c r="CB199">
        <v>0.11111111111111099</v>
      </c>
      <c r="CC199">
        <f t="shared" si="13"/>
        <v>0.90144532886468365</v>
      </c>
      <c r="CD199">
        <f t="shared" si="14"/>
        <v>141.22101819403912</v>
      </c>
      <c r="CE199">
        <v>237000</v>
      </c>
      <c r="CF199" s="1">
        <v>226993.004100844</v>
      </c>
      <c r="CG199" s="1">
        <f>CE199-CF199</f>
        <v>10006.995899155998</v>
      </c>
      <c r="CH199" s="1">
        <f>ABS(CG199)</f>
        <v>10006.995899155998</v>
      </c>
      <c r="CI199">
        <f>IF(CG199&gt;0,1,0)</f>
        <v>1</v>
      </c>
      <c r="CJ199">
        <v>198</v>
      </c>
      <c r="CK199" s="1">
        <f t="shared" si="15"/>
        <v>2</v>
      </c>
    </row>
    <row r="200" spans="1:89" x14ac:dyDescent="0.25">
      <c r="A200">
        <v>1122</v>
      </c>
      <c r="B200">
        <v>20</v>
      </c>
      <c r="C200" t="s">
        <v>82</v>
      </c>
      <c r="D200">
        <v>84</v>
      </c>
      <c r="E200">
        <v>10084</v>
      </c>
      <c r="F200" t="s">
        <v>83</v>
      </c>
      <c r="G200" t="s">
        <v>84</v>
      </c>
      <c r="H200" t="s">
        <v>85</v>
      </c>
      <c r="I200" t="s">
        <v>86</v>
      </c>
      <c r="J200" t="s">
        <v>87</v>
      </c>
      <c r="K200" t="s">
        <v>132</v>
      </c>
      <c r="L200" t="s">
        <v>89</v>
      </c>
      <c r="M200" t="s">
        <v>90</v>
      </c>
      <c r="N200">
        <v>7</v>
      </c>
      <c r="O200">
        <v>5</v>
      </c>
      <c r="P200" t="s">
        <v>91</v>
      </c>
      <c r="Q200" t="s">
        <v>92</v>
      </c>
      <c r="R200" t="s">
        <v>93</v>
      </c>
      <c r="S200" t="s">
        <v>93</v>
      </c>
      <c r="T200" t="s">
        <v>112</v>
      </c>
      <c r="U200">
        <v>196</v>
      </c>
      <c r="V200" t="s">
        <v>114</v>
      </c>
      <c r="W200" t="s">
        <v>95</v>
      </c>
      <c r="X200" t="s">
        <v>133</v>
      </c>
      <c r="Y200" t="s">
        <v>114</v>
      </c>
      <c r="Z200" t="s">
        <v>95</v>
      </c>
      <c r="AA200" t="s">
        <v>134</v>
      </c>
      <c r="AB200" t="s">
        <v>135</v>
      </c>
      <c r="AC200">
        <v>24</v>
      </c>
      <c r="AD200" t="s">
        <v>99</v>
      </c>
      <c r="AE200">
        <v>1552</v>
      </c>
      <c r="AF200" t="s">
        <v>100</v>
      </c>
      <c r="AG200" t="s">
        <v>101</v>
      </c>
      <c r="AH200" t="s">
        <v>102</v>
      </c>
      <c r="AI200" t="s">
        <v>103</v>
      </c>
      <c r="AJ200">
        <v>1552</v>
      </c>
      <c r="AK200">
        <v>0</v>
      </c>
      <c r="AL200">
        <v>1552</v>
      </c>
      <c r="AM200">
        <f t="shared" si="12"/>
        <v>0</v>
      </c>
      <c r="AN200">
        <v>0</v>
      </c>
      <c r="AO200">
        <v>0</v>
      </c>
      <c r="AP200">
        <v>2</v>
      </c>
      <c r="AQ200">
        <v>0</v>
      </c>
      <c r="AR200">
        <v>3</v>
      </c>
      <c r="AS200">
        <v>1</v>
      </c>
      <c r="AT200" t="s">
        <v>114</v>
      </c>
      <c r="AU200">
        <v>7</v>
      </c>
      <c r="AV200" t="s">
        <v>104</v>
      </c>
      <c r="AW200">
        <v>0</v>
      </c>
      <c r="AX200" t="s">
        <v>121</v>
      </c>
      <c r="AY200" t="s">
        <v>106</v>
      </c>
      <c r="AZ200" t="s">
        <v>140</v>
      </c>
      <c r="BA200">
        <v>3</v>
      </c>
      <c r="BB200">
        <v>782</v>
      </c>
      <c r="BC200" t="s">
        <v>95</v>
      </c>
      <c r="BD200" t="s">
        <v>95</v>
      </c>
      <c r="BE200" t="s">
        <v>102</v>
      </c>
      <c r="BF200">
        <v>144</v>
      </c>
      <c r="BG200">
        <v>20</v>
      </c>
      <c r="BH200">
        <v>0</v>
      </c>
      <c r="BI200">
        <v>0</v>
      </c>
      <c r="BJ200">
        <v>0</v>
      </c>
      <c r="BK200" t="s">
        <v>107</v>
      </c>
      <c r="BL200">
        <v>0</v>
      </c>
      <c r="BM200">
        <v>2006</v>
      </c>
      <c r="BN200" t="s">
        <v>171</v>
      </c>
      <c r="BO200" t="s">
        <v>172</v>
      </c>
      <c r="BP200">
        <v>0</v>
      </c>
      <c r="BQ200">
        <v>0</v>
      </c>
      <c r="BR200">
        <v>1</v>
      </c>
      <c r="BS200">
        <v>4</v>
      </c>
      <c r="BT200" t="s">
        <v>110</v>
      </c>
      <c r="BU200">
        <v>1</v>
      </c>
      <c r="BV200">
        <v>0</v>
      </c>
      <c r="BW200">
        <v>1</v>
      </c>
      <c r="BX200">
        <v>2</v>
      </c>
      <c r="BY200">
        <v>0</v>
      </c>
      <c r="BZ200">
        <v>1</v>
      </c>
      <c r="CA200">
        <v>0.98453608247422697</v>
      </c>
      <c r="CB200">
        <v>0.11111111111111099</v>
      </c>
      <c r="CC200">
        <f t="shared" si="13"/>
        <v>0.84609282030940103</v>
      </c>
      <c r="CD200">
        <f t="shared" si="14"/>
        <v>135.29142295217042</v>
      </c>
      <c r="CE200">
        <v>212900</v>
      </c>
      <c r="CF200" s="1">
        <v>222892.42451682399</v>
      </c>
      <c r="CG200" s="1">
        <f>CE200-CF200</f>
        <v>-9992.4245168239868</v>
      </c>
      <c r="CH200" s="1">
        <f>ABS(CG200)</f>
        <v>9992.4245168239868</v>
      </c>
      <c r="CI200">
        <f>IF(CG200&gt;0,1,0)</f>
        <v>0</v>
      </c>
      <c r="CJ200">
        <v>199</v>
      </c>
      <c r="CK200" s="1">
        <f t="shared" si="15"/>
        <v>2</v>
      </c>
    </row>
    <row r="201" spans="1:89" x14ac:dyDescent="0.25">
      <c r="A201">
        <v>587</v>
      </c>
      <c r="B201">
        <v>30</v>
      </c>
      <c r="C201" t="s">
        <v>82</v>
      </c>
      <c r="D201">
        <v>55</v>
      </c>
      <c r="E201">
        <v>10267</v>
      </c>
      <c r="F201" t="s">
        <v>83</v>
      </c>
      <c r="G201" t="s">
        <v>84</v>
      </c>
      <c r="H201" t="s">
        <v>85</v>
      </c>
      <c r="I201" t="s">
        <v>86</v>
      </c>
      <c r="J201" t="s">
        <v>87</v>
      </c>
      <c r="K201" t="s">
        <v>185</v>
      </c>
      <c r="L201" t="s">
        <v>188</v>
      </c>
      <c r="M201" t="s">
        <v>90</v>
      </c>
      <c r="N201">
        <v>6</v>
      </c>
      <c r="O201">
        <v>7</v>
      </c>
      <c r="P201" t="s">
        <v>91</v>
      </c>
      <c r="Q201" t="s">
        <v>92</v>
      </c>
      <c r="R201" t="s">
        <v>152</v>
      </c>
      <c r="S201" t="s">
        <v>187</v>
      </c>
      <c r="T201" t="s">
        <v>94</v>
      </c>
      <c r="U201">
        <v>0</v>
      </c>
      <c r="V201" t="s">
        <v>95</v>
      </c>
      <c r="W201" t="s">
        <v>114</v>
      </c>
      <c r="X201" t="s">
        <v>153</v>
      </c>
      <c r="Y201" t="s">
        <v>95</v>
      </c>
      <c r="Z201" t="s">
        <v>114</v>
      </c>
      <c r="AA201" t="s">
        <v>142</v>
      </c>
      <c r="AB201" t="s">
        <v>128</v>
      </c>
      <c r="AC201">
        <v>210</v>
      </c>
      <c r="AD201" t="s">
        <v>127</v>
      </c>
      <c r="AE201">
        <v>816</v>
      </c>
      <c r="AF201" t="s">
        <v>100</v>
      </c>
      <c r="AG201" t="s">
        <v>101</v>
      </c>
      <c r="AH201" t="s">
        <v>102</v>
      </c>
      <c r="AI201" t="s">
        <v>103</v>
      </c>
      <c r="AJ201">
        <v>838</v>
      </c>
      <c r="AK201">
        <v>0</v>
      </c>
      <c r="AL201">
        <v>838</v>
      </c>
      <c r="AM201">
        <f t="shared" si="12"/>
        <v>0</v>
      </c>
      <c r="AN201">
        <v>1</v>
      </c>
      <c r="AO201">
        <v>0</v>
      </c>
      <c r="AP201">
        <v>1</v>
      </c>
      <c r="AQ201">
        <v>0</v>
      </c>
      <c r="AR201">
        <v>2</v>
      </c>
      <c r="AS201">
        <v>1</v>
      </c>
      <c r="AT201" t="s">
        <v>105</v>
      </c>
      <c r="AU201">
        <v>5</v>
      </c>
      <c r="AV201" t="s">
        <v>104</v>
      </c>
      <c r="AW201">
        <v>0</v>
      </c>
      <c r="AX201" t="s">
        <v>121</v>
      </c>
      <c r="AY201" t="s">
        <v>122</v>
      </c>
      <c r="AZ201" t="s">
        <v>136</v>
      </c>
      <c r="BA201">
        <v>1</v>
      </c>
      <c r="BB201">
        <v>275</v>
      </c>
      <c r="BC201" t="s">
        <v>95</v>
      </c>
      <c r="BD201" t="s">
        <v>95</v>
      </c>
      <c r="BE201" t="s">
        <v>120</v>
      </c>
      <c r="BF201">
        <v>0</v>
      </c>
      <c r="BG201">
        <v>0</v>
      </c>
      <c r="BH201">
        <v>112</v>
      </c>
      <c r="BI201">
        <v>0</v>
      </c>
      <c r="BJ201">
        <v>0</v>
      </c>
      <c r="BK201" t="s">
        <v>189</v>
      </c>
      <c r="BL201">
        <v>0</v>
      </c>
      <c r="BM201">
        <v>2008</v>
      </c>
      <c r="BN201" t="s">
        <v>108</v>
      </c>
      <c r="BO201" t="s">
        <v>109</v>
      </c>
      <c r="BP201">
        <v>0</v>
      </c>
      <c r="BQ201">
        <v>0</v>
      </c>
      <c r="BR201">
        <v>1</v>
      </c>
      <c r="BS201">
        <v>4</v>
      </c>
      <c r="BT201" t="s">
        <v>129</v>
      </c>
      <c r="BU201">
        <v>90</v>
      </c>
      <c r="BV201">
        <v>8</v>
      </c>
      <c r="BW201">
        <v>2</v>
      </c>
      <c r="BX201">
        <v>2</v>
      </c>
      <c r="BY201">
        <v>0</v>
      </c>
      <c r="BZ201">
        <v>1</v>
      </c>
      <c r="CA201">
        <v>0</v>
      </c>
      <c r="CB201">
        <v>0.11111111111111099</v>
      </c>
      <c r="CC201">
        <f t="shared" si="13"/>
        <v>0.9183792734002143</v>
      </c>
      <c r="CD201">
        <f t="shared" si="14"/>
        <v>111.0650306834323</v>
      </c>
      <c r="CE201">
        <v>130000</v>
      </c>
      <c r="CF201" s="1">
        <v>120012.74880275301</v>
      </c>
      <c r="CG201" s="1">
        <f>CE201-CF201</f>
        <v>9987.2511972469947</v>
      </c>
      <c r="CH201" s="1">
        <f>ABS(CG201)</f>
        <v>9987.2511972469947</v>
      </c>
      <c r="CI201">
        <f>IF(CG201&gt;0,1,0)</f>
        <v>1</v>
      </c>
      <c r="CJ201">
        <v>200</v>
      </c>
      <c r="CK201" s="1">
        <f t="shared" si="15"/>
        <v>2</v>
      </c>
    </row>
    <row r="202" spans="1:89" x14ac:dyDescent="0.25">
      <c r="A202">
        <v>1270</v>
      </c>
      <c r="B202">
        <v>50</v>
      </c>
      <c r="C202" t="s">
        <v>82</v>
      </c>
      <c r="D202">
        <v>78</v>
      </c>
      <c r="E202">
        <v>11344</v>
      </c>
      <c r="F202" t="s">
        <v>83</v>
      </c>
      <c r="G202" t="s">
        <v>84</v>
      </c>
      <c r="H202" t="s">
        <v>85</v>
      </c>
      <c r="I202" t="s">
        <v>86</v>
      </c>
      <c r="J202" t="s">
        <v>87</v>
      </c>
      <c r="K202" t="s">
        <v>88</v>
      </c>
      <c r="L202" t="s">
        <v>124</v>
      </c>
      <c r="M202" t="s">
        <v>90</v>
      </c>
      <c r="N202">
        <v>5</v>
      </c>
      <c r="O202">
        <v>5</v>
      </c>
      <c r="P202" t="s">
        <v>91</v>
      </c>
      <c r="Q202" t="s">
        <v>92</v>
      </c>
      <c r="R202" t="s">
        <v>144</v>
      </c>
      <c r="S202" t="s">
        <v>144</v>
      </c>
      <c r="T202" t="s">
        <v>112</v>
      </c>
      <c r="U202">
        <v>180</v>
      </c>
      <c r="V202" t="s">
        <v>95</v>
      </c>
      <c r="W202" t="s">
        <v>95</v>
      </c>
      <c r="X202" t="s">
        <v>96</v>
      </c>
      <c r="Y202" t="s">
        <v>95</v>
      </c>
      <c r="Z202" t="s">
        <v>95</v>
      </c>
      <c r="AA202" t="s">
        <v>97</v>
      </c>
      <c r="AB202" t="s">
        <v>98</v>
      </c>
      <c r="AC202">
        <v>460</v>
      </c>
      <c r="AD202" t="s">
        <v>99</v>
      </c>
      <c r="AE202">
        <v>874</v>
      </c>
      <c r="AF202" t="s">
        <v>155</v>
      </c>
      <c r="AG202" t="s">
        <v>95</v>
      </c>
      <c r="AH202" t="s">
        <v>102</v>
      </c>
      <c r="AI202" t="s">
        <v>113</v>
      </c>
      <c r="AJ202">
        <v>874</v>
      </c>
      <c r="AK202">
        <v>0</v>
      </c>
      <c r="AL202">
        <v>1524</v>
      </c>
      <c r="AM202">
        <f t="shared" si="12"/>
        <v>0</v>
      </c>
      <c r="AN202">
        <v>0</v>
      </c>
      <c r="AO202">
        <v>0</v>
      </c>
      <c r="AP202">
        <v>1</v>
      </c>
      <c r="AQ202">
        <v>1</v>
      </c>
      <c r="AR202">
        <v>3</v>
      </c>
      <c r="AS202">
        <v>1</v>
      </c>
      <c r="AT202" t="s">
        <v>95</v>
      </c>
      <c r="AU202">
        <v>7</v>
      </c>
      <c r="AV202" t="s">
        <v>104</v>
      </c>
      <c r="AW202">
        <v>0</v>
      </c>
      <c r="AX202" t="s">
        <v>121</v>
      </c>
      <c r="AY202" t="s">
        <v>106</v>
      </c>
      <c r="AZ202" t="s">
        <v>99</v>
      </c>
      <c r="BA202">
        <v>1</v>
      </c>
      <c r="BB202">
        <v>315</v>
      </c>
      <c r="BC202" t="s">
        <v>95</v>
      </c>
      <c r="BD202" t="s">
        <v>95</v>
      </c>
      <c r="BE202" t="s">
        <v>102</v>
      </c>
      <c r="BF202">
        <v>0</v>
      </c>
      <c r="BG202">
        <v>0</v>
      </c>
      <c r="BH202">
        <v>0</v>
      </c>
      <c r="BI202">
        <v>0</v>
      </c>
      <c r="BJ202">
        <v>0</v>
      </c>
      <c r="BK202" t="s">
        <v>156</v>
      </c>
      <c r="BL202">
        <v>0</v>
      </c>
      <c r="BM202">
        <v>2007</v>
      </c>
      <c r="BN202" t="s">
        <v>108</v>
      </c>
      <c r="BO202" t="s">
        <v>109</v>
      </c>
      <c r="BP202">
        <v>0</v>
      </c>
      <c r="BQ202">
        <v>0</v>
      </c>
      <c r="BR202">
        <v>1</v>
      </c>
      <c r="BS202">
        <v>2</v>
      </c>
      <c r="BT202" t="s">
        <v>110</v>
      </c>
      <c r="BU202">
        <v>49</v>
      </c>
      <c r="BV202">
        <v>49</v>
      </c>
      <c r="BW202">
        <v>1</v>
      </c>
      <c r="BX202">
        <v>2</v>
      </c>
      <c r="BY202">
        <v>0.74370709382151001</v>
      </c>
      <c r="BZ202">
        <v>0.57349081364829402</v>
      </c>
      <c r="CA202">
        <v>0.47368421052631599</v>
      </c>
      <c r="CB202">
        <v>0</v>
      </c>
      <c r="CC202">
        <f t="shared" si="13"/>
        <v>0.92295486600846266</v>
      </c>
      <c r="CD202">
        <f t="shared" si="14"/>
        <v>115.70310048031536</v>
      </c>
      <c r="CE202">
        <v>144000</v>
      </c>
      <c r="CF202" s="1">
        <v>134219.82706973</v>
      </c>
      <c r="CG202" s="1">
        <f>CE202-CF202</f>
        <v>9780.1729302699969</v>
      </c>
      <c r="CH202" s="1">
        <f>ABS(CG202)</f>
        <v>9780.1729302699969</v>
      </c>
      <c r="CI202">
        <f>IF(CG202&gt;0,1,0)</f>
        <v>1</v>
      </c>
      <c r="CJ202">
        <v>201</v>
      </c>
      <c r="CK202" s="1">
        <f t="shared" si="15"/>
        <v>2</v>
      </c>
    </row>
    <row r="203" spans="1:89" x14ac:dyDescent="0.25">
      <c r="A203">
        <v>333</v>
      </c>
      <c r="B203">
        <v>20</v>
      </c>
      <c r="C203" t="s">
        <v>82</v>
      </c>
      <c r="D203">
        <v>85</v>
      </c>
      <c r="E203">
        <v>10655</v>
      </c>
      <c r="F203" t="s">
        <v>83</v>
      </c>
      <c r="G203" t="s">
        <v>111</v>
      </c>
      <c r="H203" t="s">
        <v>85</v>
      </c>
      <c r="I203" t="s">
        <v>86</v>
      </c>
      <c r="J203" t="s">
        <v>87</v>
      </c>
      <c r="K203" t="s">
        <v>184</v>
      </c>
      <c r="L203" t="s">
        <v>89</v>
      </c>
      <c r="M203" t="s">
        <v>90</v>
      </c>
      <c r="N203">
        <v>8</v>
      </c>
      <c r="O203">
        <v>5</v>
      </c>
      <c r="P203" t="s">
        <v>91</v>
      </c>
      <c r="Q203" t="s">
        <v>92</v>
      </c>
      <c r="R203" t="s">
        <v>93</v>
      </c>
      <c r="S203" t="s">
        <v>93</v>
      </c>
      <c r="T203" t="s">
        <v>112</v>
      </c>
      <c r="U203">
        <v>296</v>
      </c>
      <c r="V203" t="s">
        <v>114</v>
      </c>
      <c r="W203" t="s">
        <v>95</v>
      </c>
      <c r="X203" t="s">
        <v>133</v>
      </c>
      <c r="Y203" t="s">
        <v>114</v>
      </c>
      <c r="Z203" t="s">
        <v>95</v>
      </c>
      <c r="AA203" t="s">
        <v>97</v>
      </c>
      <c r="AB203" t="s">
        <v>135</v>
      </c>
      <c r="AC203">
        <v>1124</v>
      </c>
      <c r="AD203" t="s">
        <v>201</v>
      </c>
      <c r="AE203">
        <v>3206</v>
      </c>
      <c r="AF203" t="s">
        <v>100</v>
      </c>
      <c r="AG203" t="s">
        <v>101</v>
      </c>
      <c r="AH203" t="s">
        <v>102</v>
      </c>
      <c r="AI203" t="s">
        <v>103</v>
      </c>
      <c r="AJ203">
        <v>1629</v>
      </c>
      <c r="AK203">
        <v>0</v>
      </c>
      <c r="AL203">
        <v>1629</v>
      </c>
      <c r="AM203">
        <f t="shared" si="12"/>
        <v>0</v>
      </c>
      <c r="AN203">
        <v>1</v>
      </c>
      <c r="AO203">
        <v>0</v>
      </c>
      <c r="AP203">
        <v>2</v>
      </c>
      <c r="AQ203">
        <v>0</v>
      </c>
      <c r="AR203">
        <v>3</v>
      </c>
      <c r="AS203">
        <v>1</v>
      </c>
      <c r="AT203" t="s">
        <v>114</v>
      </c>
      <c r="AU203">
        <v>7</v>
      </c>
      <c r="AV203" t="s">
        <v>104</v>
      </c>
      <c r="AW203">
        <v>1</v>
      </c>
      <c r="AX203" t="s">
        <v>114</v>
      </c>
      <c r="AY203" t="s">
        <v>106</v>
      </c>
      <c r="AZ203" t="s">
        <v>140</v>
      </c>
      <c r="BA203">
        <v>3</v>
      </c>
      <c r="BB203">
        <v>880</v>
      </c>
      <c r="BC203" t="s">
        <v>95</v>
      </c>
      <c r="BD203" t="s">
        <v>95</v>
      </c>
      <c r="BE203" t="s">
        <v>102</v>
      </c>
      <c r="BF203">
        <v>0</v>
      </c>
      <c r="BG203">
        <v>0</v>
      </c>
      <c r="BH203">
        <v>0</v>
      </c>
      <c r="BI203">
        <v>0</v>
      </c>
      <c r="BJ203">
        <v>0</v>
      </c>
      <c r="BK203" t="s">
        <v>107</v>
      </c>
      <c r="BL203">
        <v>0</v>
      </c>
      <c r="BM203">
        <v>2009</v>
      </c>
      <c r="BN203" t="s">
        <v>108</v>
      </c>
      <c r="BO203" t="s">
        <v>109</v>
      </c>
      <c r="BP203">
        <v>0</v>
      </c>
      <c r="BQ203">
        <v>0</v>
      </c>
      <c r="BR203">
        <v>1</v>
      </c>
      <c r="BS203">
        <v>4</v>
      </c>
      <c r="BT203" t="s">
        <v>116</v>
      </c>
      <c r="BU203">
        <v>6</v>
      </c>
      <c r="BV203">
        <v>5</v>
      </c>
      <c r="BW203">
        <v>1</v>
      </c>
      <c r="BX203">
        <v>2</v>
      </c>
      <c r="BY203">
        <v>0</v>
      </c>
      <c r="BZ203">
        <v>1</v>
      </c>
      <c r="CA203">
        <v>0.5</v>
      </c>
      <c r="CB203">
        <v>0.11111111111111099</v>
      </c>
      <c r="CC203">
        <f t="shared" si="13"/>
        <v>0.84711403097137494</v>
      </c>
      <c r="CD203">
        <f t="shared" si="14"/>
        <v>151.81942282225361</v>
      </c>
      <c r="CE203">
        <v>284000</v>
      </c>
      <c r="CF203" s="1">
        <v>293745.926174291</v>
      </c>
      <c r="CG203" s="1">
        <f>CE203-CF203</f>
        <v>-9745.9261742910021</v>
      </c>
      <c r="CH203" s="1">
        <f>ABS(CG203)</f>
        <v>9745.9261742910021</v>
      </c>
      <c r="CI203">
        <f>IF(CG203&gt;0,1,0)</f>
        <v>0</v>
      </c>
      <c r="CJ203">
        <v>202</v>
      </c>
      <c r="CK203" s="1">
        <f t="shared" si="15"/>
        <v>2</v>
      </c>
    </row>
    <row r="204" spans="1:89" x14ac:dyDescent="0.25">
      <c r="A204">
        <v>357</v>
      </c>
      <c r="B204">
        <v>20</v>
      </c>
      <c r="C204" t="s">
        <v>82</v>
      </c>
      <c r="D204">
        <v>69</v>
      </c>
      <c r="E204">
        <v>9248</v>
      </c>
      <c r="F204" t="s">
        <v>83</v>
      </c>
      <c r="G204" t="s">
        <v>111</v>
      </c>
      <c r="H204" t="s">
        <v>85</v>
      </c>
      <c r="I204" t="s">
        <v>86</v>
      </c>
      <c r="J204" t="s">
        <v>87</v>
      </c>
      <c r="K204" t="s">
        <v>169</v>
      </c>
      <c r="L204" t="s">
        <v>89</v>
      </c>
      <c r="M204" t="s">
        <v>90</v>
      </c>
      <c r="N204">
        <v>6</v>
      </c>
      <c r="O204">
        <v>6</v>
      </c>
      <c r="P204" t="s">
        <v>91</v>
      </c>
      <c r="Q204" t="s">
        <v>92</v>
      </c>
      <c r="R204" t="s">
        <v>126</v>
      </c>
      <c r="S204" t="s">
        <v>126</v>
      </c>
      <c r="T204" t="s">
        <v>112</v>
      </c>
      <c r="U204">
        <v>106</v>
      </c>
      <c r="V204" t="s">
        <v>95</v>
      </c>
      <c r="W204" t="s">
        <v>95</v>
      </c>
      <c r="X204" t="s">
        <v>133</v>
      </c>
      <c r="Y204" t="s">
        <v>114</v>
      </c>
      <c r="Z204" t="s">
        <v>95</v>
      </c>
      <c r="AA204" t="s">
        <v>97</v>
      </c>
      <c r="AB204" t="s">
        <v>135</v>
      </c>
      <c r="AC204">
        <v>560</v>
      </c>
      <c r="AD204" t="s">
        <v>99</v>
      </c>
      <c r="AE204">
        <v>1158</v>
      </c>
      <c r="AF204" t="s">
        <v>100</v>
      </c>
      <c r="AG204" t="s">
        <v>114</v>
      </c>
      <c r="AH204" t="s">
        <v>102</v>
      </c>
      <c r="AI204" t="s">
        <v>103</v>
      </c>
      <c r="AJ204">
        <v>1167</v>
      </c>
      <c r="AK204">
        <v>0</v>
      </c>
      <c r="AL204">
        <v>1167</v>
      </c>
      <c r="AM204">
        <f t="shared" si="12"/>
        <v>0</v>
      </c>
      <c r="AN204">
        <v>1</v>
      </c>
      <c r="AO204">
        <v>0</v>
      </c>
      <c r="AP204">
        <v>2</v>
      </c>
      <c r="AQ204">
        <v>0</v>
      </c>
      <c r="AR204">
        <v>3</v>
      </c>
      <c r="AS204">
        <v>1</v>
      </c>
      <c r="AT204" t="s">
        <v>114</v>
      </c>
      <c r="AU204">
        <v>6</v>
      </c>
      <c r="AV204" t="s">
        <v>104</v>
      </c>
      <c r="AW204">
        <v>0</v>
      </c>
      <c r="AX204" t="s">
        <v>121</v>
      </c>
      <c r="AY204" t="s">
        <v>106</v>
      </c>
      <c r="AZ204" t="s">
        <v>140</v>
      </c>
      <c r="BA204">
        <v>2</v>
      </c>
      <c r="BB204">
        <v>400</v>
      </c>
      <c r="BC204" t="s">
        <v>95</v>
      </c>
      <c r="BD204" t="s">
        <v>95</v>
      </c>
      <c r="BE204" t="s">
        <v>102</v>
      </c>
      <c r="BF204">
        <v>120</v>
      </c>
      <c r="BG204">
        <v>26</v>
      </c>
      <c r="BH204">
        <v>0</v>
      </c>
      <c r="BI204">
        <v>0</v>
      </c>
      <c r="BJ204">
        <v>0</v>
      </c>
      <c r="BK204" t="s">
        <v>107</v>
      </c>
      <c r="BL204">
        <v>0</v>
      </c>
      <c r="BM204">
        <v>2009</v>
      </c>
      <c r="BN204" t="s">
        <v>108</v>
      </c>
      <c r="BO204" t="s">
        <v>109</v>
      </c>
      <c r="BP204">
        <v>0</v>
      </c>
      <c r="BQ204">
        <v>0</v>
      </c>
      <c r="BR204">
        <v>1</v>
      </c>
      <c r="BS204">
        <v>4</v>
      </c>
      <c r="BT204" t="s">
        <v>110</v>
      </c>
      <c r="BU204">
        <v>17</v>
      </c>
      <c r="BV204">
        <v>17</v>
      </c>
      <c r="BW204">
        <v>1</v>
      </c>
      <c r="BX204">
        <v>2</v>
      </c>
      <c r="BY204">
        <v>0</v>
      </c>
      <c r="BZ204">
        <v>1</v>
      </c>
      <c r="CA204">
        <v>0.51640759930915403</v>
      </c>
      <c r="CB204">
        <v>0</v>
      </c>
      <c r="CC204">
        <f t="shared" si="13"/>
        <v>0.87381055363321802</v>
      </c>
      <c r="CD204">
        <f t="shared" si="14"/>
        <v>124.51407346452837</v>
      </c>
      <c r="CE204">
        <v>173000</v>
      </c>
      <c r="CF204" s="1">
        <v>163281.11214285501</v>
      </c>
      <c r="CG204" s="1">
        <f>CE204-CF204</f>
        <v>9718.8878571449895</v>
      </c>
      <c r="CH204" s="1">
        <f>ABS(CG204)</f>
        <v>9718.8878571449895</v>
      </c>
      <c r="CI204">
        <f>IF(CG204&gt;0,1,0)</f>
        <v>1</v>
      </c>
      <c r="CJ204">
        <v>203</v>
      </c>
      <c r="CK204" s="1">
        <f t="shared" si="15"/>
        <v>2</v>
      </c>
    </row>
    <row r="205" spans="1:89" x14ac:dyDescent="0.25">
      <c r="A205">
        <v>362</v>
      </c>
      <c r="B205">
        <v>50</v>
      </c>
      <c r="C205" t="s">
        <v>82</v>
      </c>
      <c r="D205">
        <v>69</v>
      </c>
      <c r="E205">
        <v>9144</v>
      </c>
      <c r="F205" t="s">
        <v>206</v>
      </c>
      <c r="G205" t="s">
        <v>84</v>
      </c>
      <c r="H205" t="s">
        <v>85</v>
      </c>
      <c r="I205" t="s">
        <v>86</v>
      </c>
      <c r="J205" t="s">
        <v>87</v>
      </c>
      <c r="K205" t="s">
        <v>185</v>
      </c>
      <c r="L205" t="s">
        <v>89</v>
      </c>
      <c r="M205" t="s">
        <v>90</v>
      </c>
      <c r="N205">
        <v>5</v>
      </c>
      <c r="O205">
        <v>5</v>
      </c>
      <c r="P205" t="s">
        <v>91</v>
      </c>
      <c r="Q205" t="s">
        <v>92</v>
      </c>
      <c r="R205" t="s">
        <v>144</v>
      </c>
      <c r="S205" t="s">
        <v>144</v>
      </c>
      <c r="T205" t="s">
        <v>94</v>
      </c>
      <c r="U205">
        <v>0</v>
      </c>
      <c r="V205" t="s">
        <v>95</v>
      </c>
      <c r="W205" t="s">
        <v>95</v>
      </c>
      <c r="X205" t="s">
        <v>96</v>
      </c>
      <c r="Y205" t="s">
        <v>95</v>
      </c>
      <c r="Z205" t="s">
        <v>95</v>
      </c>
      <c r="AA205" t="s">
        <v>97</v>
      </c>
      <c r="AB205" t="s">
        <v>128</v>
      </c>
      <c r="AC205">
        <v>399</v>
      </c>
      <c r="AD205" t="s">
        <v>99</v>
      </c>
      <c r="AE205">
        <v>883</v>
      </c>
      <c r="AF205" t="s">
        <v>100</v>
      </c>
      <c r="AG205" t="s">
        <v>114</v>
      </c>
      <c r="AH205" t="s">
        <v>102</v>
      </c>
      <c r="AI205" t="s">
        <v>103</v>
      </c>
      <c r="AJ205">
        <v>988</v>
      </c>
      <c r="AK205">
        <v>0</v>
      </c>
      <c r="AL205">
        <v>1505</v>
      </c>
      <c r="AM205">
        <f t="shared" si="12"/>
        <v>0</v>
      </c>
      <c r="AN205">
        <v>1</v>
      </c>
      <c r="AO205">
        <v>0</v>
      </c>
      <c r="AP205">
        <v>1</v>
      </c>
      <c r="AQ205">
        <v>0</v>
      </c>
      <c r="AR205">
        <v>3</v>
      </c>
      <c r="AS205">
        <v>1</v>
      </c>
      <c r="AT205" t="s">
        <v>95</v>
      </c>
      <c r="AU205">
        <v>8</v>
      </c>
      <c r="AV205" t="s">
        <v>104</v>
      </c>
      <c r="AW205">
        <v>0</v>
      </c>
      <c r="AX205" t="s">
        <v>121</v>
      </c>
      <c r="AY205" t="s">
        <v>122</v>
      </c>
      <c r="AZ205" t="s">
        <v>99</v>
      </c>
      <c r="BA205">
        <v>1</v>
      </c>
      <c r="BB205">
        <v>240</v>
      </c>
      <c r="BC205" t="s">
        <v>95</v>
      </c>
      <c r="BD205" t="s">
        <v>95</v>
      </c>
      <c r="BE205" t="s">
        <v>120</v>
      </c>
      <c r="BF205">
        <v>0</v>
      </c>
      <c r="BG205">
        <v>0</v>
      </c>
      <c r="BH205">
        <v>0</v>
      </c>
      <c r="BI205">
        <v>0</v>
      </c>
      <c r="BJ205">
        <v>0</v>
      </c>
      <c r="BK205" t="s">
        <v>107</v>
      </c>
      <c r="BL205">
        <v>0</v>
      </c>
      <c r="BM205">
        <v>2008</v>
      </c>
      <c r="BN205" t="s">
        <v>108</v>
      </c>
      <c r="BO205" t="s">
        <v>109</v>
      </c>
      <c r="BP205">
        <v>0</v>
      </c>
      <c r="BQ205">
        <v>0</v>
      </c>
      <c r="BR205">
        <v>1</v>
      </c>
      <c r="BS205">
        <v>3</v>
      </c>
      <c r="BT205" t="s">
        <v>110</v>
      </c>
      <c r="BU205">
        <v>68</v>
      </c>
      <c r="BV205">
        <v>26</v>
      </c>
      <c r="BW205">
        <v>1</v>
      </c>
      <c r="BX205">
        <v>2</v>
      </c>
      <c r="BY205">
        <v>0.52327935222672095</v>
      </c>
      <c r="BZ205">
        <v>0.65647840531561497</v>
      </c>
      <c r="CA205">
        <v>0.54813137032842596</v>
      </c>
      <c r="CB205">
        <v>0</v>
      </c>
      <c r="CC205">
        <f t="shared" si="13"/>
        <v>0.8919510061242345</v>
      </c>
      <c r="CD205">
        <f t="shared" si="14"/>
        <v>116.02383087230226</v>
      </c>
      <c r="CE205">
        <v>145000</v>
      </c>
      <c r="CF205" s="1">
        <v>135327.52701269501</v>
      </c>
      <c r="CG205" s="1">
        <f>CE205-CF205</f>
        <v>9672.4729873049946</v>
      </c>
      <c r="CH205" s="1">
        <f>ABS(CG205)</f>
        <v>9672.4729873049946</v>
      </c>
      <c r="CI205">
        <f>IF(CG205&gt;0,1,0)</f>
        <v>1</v>
      </c>
      <c r="CJ205">
        <v>204</v>
      </c>
      <c r="CK205" s="1">
        <f t="shared" si="15"/>
        <v>2</v>
      </c>
    </row>
    <row r="206" spans="1:89" x14ac:dyDescent="0.25">
      <c r="A206">
        <v>1459</v>
      </c>
      <c r="B206">
        <v>20</v>
      </c>
      <c r="C206" t="s">
        <v>82</v>
      </c>
      <c r="D206">
        <v>68</v>
      </c>
      <c r="E206">
        <v>9717</v>
      </c>
      <c r="F206" t="s">
        <v>83</v>
      </c>
      <c r="G206" t="s">
        <v>84</v>
      </c>
      <c r="H206" t="s">
        <v>85</v>
      </c>
      <c r="I206" t="s">
        <v>86</v>
      </c>
      <c r="J206" t="s">
        <v>87</v>
      </c>
      <c r="K206" t="s">
        <v>88</v>
      </c>
      <c r="L206" t="s">
        <v>89</v>
      </c>
      <c r="M206" t="s">
        <v>90</v>
      </c>
      <c r="N206">
        <v>5</v>
      </c>
      <c r="O206">
        <v>6</v>
      </c>
      <c r="P206" t="s">
        <v>125</v>
      </c>
      <c r="Q206" t="s">
        <v>92</v>
      </c>
      <c r="R206" t="s">
        <v>144</v>
      </c>
      <c r="S206" t="s">
        <v>144</v>
      </c>
      <c r="T206" t="s">
        <v>94</v>
      </c>
      <c r="U206">
        <v>0</v>
      </c>
      <c r="V206" t="s">
        <v>95</v>
      </c>
      <c r="W206" t="s">
        <v>95</v>
      </c>
      <c r="X206" t="s">
        <v>96</v>
      </c>
      <c r="Y206" t="s">
        <v>95</v>
      </c>
      <c r="Z206" t="s">
        <v>95</v>
      </c>
      <c r="AA206" t="s">
        <v>142</v>
      </c>
      <c r="AB206" t="s">
        <v>135</v>
      </c>
      <c r="AC206">
        <v>49</v>
      </c>
      <c r="AD206" t="s">
        <v>128</v>
      </c>
      <c r="AE206">
        <v>1078</v>
      </c>
      <c r="AF206" t="s">
        <v>100</v>
      </c>
      <c r="AG206" t="s">
        <v>114</v>
      </c>
      <c r="AH206" t="s">
        <v>102</v>
      </c>
      <c r="AI206" t="s">
        <v>113</v>
      </c>
      <c r="AJ206">
        <v>1078</v>
      </c>
      <c r="AK206">
        <v>0</v>
      </c>
      <c r="AL206">
        <v>1078</v>
      </c>
      <c r="AM206">
        <f t="shared" si="12"/>
        <v>0</v>
      </c>
      <c r="AN206">
        <v>1</v>
      </c>
      <c r="AO206">
        <v>0</v>
      </c>
      <c r="AP206">
        <v>1</v>
      </c>
      <c r="AQ206">
        <v>0</v>
      </c>
      <c r="AR206">
        <v>2</v>
      </c>
      <c r="AS206">
        <v>1</v>
      </c>
      <c r="AT206" t="s">
        <v>114</v>
      </c>
      <c r="AU206">
        <v>5</v>
      </c>
      <c r="AV206" t="s">
        <v>104</v>
      </c>
      <c r="AW206">
        <v>0</v>
      </c>
      <c r="AX206" t="s">
        <v>121</v>
      </c>
      <c r="AY206" t="s">
        <v>106</v>
      </c>
      <c r="AZ206" t="s">
        <v>99</v>
      </c>
      <c r="BA206">
        <v>1</v>
      </c>
      <c r="BB206">
        <v>240</v>
      </c>
      <c r="BC206" t="s">
        <v>95</v>
      </c>
      <c r="BD206" t="s">
        <v>95</v>
      </c>
      <c r="BE206" t="s">
        <v>102</v>
      </c>
      <c r="BF206">
        <v>366</v>
      </c>
      <c r="BG206">
        <v>0</v>
      </c>
      <c r="BH206">
        <v>112</v>
      </c>
      <c r="BI206">
        <v>0</v>
      </c>
      <c r="BJ206">
        <v>0</v>
      </c>
      <c r="BK206" t="s">
        <v>107</v>
      </c>
      <c r="BL206">
        <v>0</v>
      </c>
      <c r="BM206">
        <v>2010</v>
      </c>
      <c r="BN206" t="s">
        <v>108</v>
      </c>
      <c r="BO206" t="s">
        <v>109</v>
      </c>
      <c r="BP206">
        <v>0</v>
      </c>
      <c r="BQ206">
        <v>0</v>
      </c>
      <c r="BR206">
        <v>1</v>
      </c>
      <c r="BS206">
        <v>4</v>
      </c>
      <c r="BT206" t="s">
        <v>129</v>
      </c>
      <c r="BU206">
        <v>60</v>
      </c>
      <c r="BV206">
        <v>14</v>
      </c>
      <c r="BW206">
        <v>1</v>
      </c>
      <c r="BX206">
        <v>2</v>
      </c>
      <c r="BY206">
        <v>0</v>
      </c>
      <c r="BZ206">
        <v>1</v>
      </c>
      <c r="CA206">
        <v>0</v>
      </c>
      <c r="CB206">
        <v>0</v>
      </c>
      <c r="CC206">
        <f t="shared" si="13"/>
        <v>0.88906040959143773</v>
      </c>
      <c r="CD206">
        <f t="shared" si="14"/>
        <v>115.09810969292117</v>
      </c>
      <c r="CE206">
        <v>142125</v>
      </c>
      <c r="CF206" s="1">
        <v>132556.23731639201</v>
      </c>
      <c r="CG206" s="1">
        <f>CE206-CF206</f>
        <v>9568.7626836079871</v>
      </c>
      <c r="CH206" s="1">
        <f>ABS(CG206)</f>
        <v>9568.7626836079871</v>
      </c>
      <c r="CI206">
        <f>IF(CG206&gt;0,1,0)</f>
        <v>1</v>
      </c>
      <c r="CJ206">
        <v>205</v>
      </c>
      <c r="CK206" s="1">
        <f t="shared" si="15"/>
        <v>2</v>
      </c>
    </row>
    <row r="207" spans="1:89" x14ac:dyDescent="0.25">
      <c r="A207">
        <v>61</v>
      </c>
      <c r="B207">
        <v>20</v>
      </c>
      <c r="C207" t="s">
        <v>82</v>
      </c>
      <c r="D207">
        <v>63</v>
      </c>
      <c r="E207">
        <v>13072</v>
      </c>
      <c r="F207" t="s">
        <v>83</v>
      </c>
      <c r="G207" t="s">
        <v>84</v>
      </c>
      <c r="H207" t="s">
        <v>85</v>
      </c>
      <c r="I207" t="s">
        <v>86</v>
      </c>
      <c r="J207" t="s">
        <v>87</v>
      </c>
      <c r="K207" t="s">
        <v>167</v>
      </c>
      <c r="L207" t="s">
        <v>170</v>
      </c>
      <c r="M207" t="s">
        <v>90</v>
      </c>
      <c r="N207">
        <v>6</v>
      </c>
      <c r="O207">
        <v>5</v>
      </c>
      <c r="P207" t="s">
        <v>91</v>
      </c>
      <c r="Q207" t="s">
        <v>92</v>
      </c>
      <c r="R207" t="s">
        <v>93</v>
      </c>
      <c r="S207" t="s">
        <v>93</v>
      </c>
      <c r="T207" t="s">
        <v>94</v>
      </c>
      <c r="U207">
        <v>0</v>
      </c>
      <c r="V207" t="s">
        <v>95</v>
      </c>
      <c r="W207" t="s">
        <v>95</v>
      </c>
      <c r="X207" t="s">
        <v>133</v>
      </c>
      <c r="Y207" t="s">
        <v>114</v>
      </c>
      <c r="Z207" t="s">
        <v>95</v>
      </c>
      <c r="AA207" t="s">
        <v>97</v>
      </c>
      <c r="AB207" t="s">
        <v>127</v>
      </c>
      <c r="AC207">
        <v>941</v>
      </c>
      <c r="AD207" t="s">
        <v>99</v>
      </c>
      <c r="AE207">
        <v>1158</v>
      </c>
      <c r="AF207" t="s">
        <v>100</v>
      </c>
      <c r="AG207" t="s">
        <v>101</v>
      </c>
      <c r="AH207" t="s">
        <v>102</v>
      </c>
      <c r="AI207" t="s">
        <v>103</v>
      </c>
      <c r="AJ207">
        <v>1158</v>
      </c>
      <c r="AK207">
        <v>0</v>
      </c>
      <c r="AL207">
        <v>1158</v>
      </c>
      <c r="AM207">
        <f t="shared" si="12"/>
        <v>0</v>
      </c>
      <c r="AN207">
        <v>1</v>
      </c>
      <c r="AO207">
        <v>0</v>
      </c>
      <c r="AP207">
        <v>1</v>
      </c>
      <c r="AQ207">
        <v>1</v>
      </c>
      <c r="AR207">
        <v>3</v>
      </c>
      <c r="AS207">
        <v>1</v>
      </c>
      <c r="AT207" t="s">
        <v>114</v>
      </c>
      <c r="AU207">
        <v>5</v>
      </c>
      <c r="AV207" t="s">
        <v>104</v>
      </c>
      <c r="AW207">
        <v>0</v>
      </c>
      <c r="AX207" t="s">
        <v>121</v>
      </c>
      <c r="AY207" t="s">
        <v>122</v>
      </c>
      <c r="AZ207" t="s">
        <v>99</v>
      </c>
      <c r="BA207">
        <v>2</v>
      </c>
      <c r="BB207">
        <v>576</v>
      </c>
      <c r="BC207" t="s">
        <v>95</v>
      </c>
      <c r="BD207" t="s">
        <v>95</v>
      </c>
      <c r="BE207" t="s">
        <v>102</v>
      </c>
      <c r="BF207">
        <v>0</v>
      </c>
      <c r="BG207">
        <v>50</v>
      </c>
      <c r="BH207">
        <v>0</v>
      </c>
      <c r="BI207">
        <v>0</v>
      </c>
      <c r="BJ207">
        <v>0</v>
      </c>
      <c r="BK207" t="s">
        <v>107</v>
      </c>
      <c r="BL207">
        <v>0</v>
      </c>
      <c r="BM207">
        <v>2006</v>
      </c>
      <c r="BN207" t="s">
        <v>171</v>
      </c>
      <c r="BO207" t="s">
        <v>172</v>
      </c>
      <c r="BP207">
        <v>0</v>
      </c>
      <c r="BQ207">
        <v>0</v>
      </c>
      <c r="BR207">
        <v>1</v>
      </c>
      <c r="BS207">
        <v>4</v>
      </c>
      <c r="BT207" t="s">
        <v>129</v>
      </c>
      <c r="BU207">
        <v>2</v>
      </c>
      <c r="BV207">
        <v>2</v>
      </c>
      <c r="BW207">
        <v>1</v>
      </c>
      <c r="BX207">
        <v>2</v>
      </c>
      <c r="BY207">
        <v>0</v>
      </c>
      <c r="BZ207">
        <v>1</v>
      </c>
      <c r="CA207">
        <v>0.187392055267703</v>
      </c>
      <c r="CB207">
        <v>0.11111111111111099</v>
      </c>
      <c r="CC207">
        <f t="shared" si="13"/>
        <v>0.91141370869033045</v>
      </c>
      <c r="CD207">
        <f t="shared" si="14"/>
        <v>120.07783107199879</v>
      </c>
      <c r="CE207">
        <v>158000</v>
      </c>
      <c r="CF207" s="1">
        <v>167557.293251111</v>
      </c>
      <c r="CG207" s="1">
        <f>CE207-CF207</f>
        <v>-9557.2932511109975</v>
      </c>
      <c r="CH207" s="1">
        <f>ABS(CG207)</f>
        <v>9557.2932511109975</v>
      </c>
      <c r="CI207">
        <f>IF(CG207&gt;0,1,0)</f>
        <v>0</v>
      </c>
      <c r="CJ207">
        <v>206</v>
      </c>
      <c r="CK207" s="1">
        <f t="shared" si="15"/>
        <v>2</v>
      </c>
    </row>
    <row r="208" spans="1:89" x14ac:dyDescent="0.25">
      <c r="A208">
        <v>1292</v>
      </c>
      <c r="B208">
        <v>160</v>
      </c>
      <c r="C208" t="s">
        <v>117</v>
      </c>
      <c r="D208">
        <v>21</v>
      </c>
      <c r="E208">
        <v>1680</v>
      </c>
      <c r="F208" t="s">
        <v>83</v>
      </c>
      <c r="G208" t="s">
        <v>84</v>
      </c>
      <c r="H208" t="s">
        <v>85</v>
      </c>
      <c r="I208" t="s">
        <v>86</v>
      </c>
      <c r="J208" t="s">
        <v>87</v>
      </c>
      <c r="K208" t="s">
        <v>228</v>
      </c>
      <c r="L208" t="s">
        <v>89</v>
      </c>
      <c r="M208" t="s">
        <v>218</v>
      </c>
      <c r="N208">
        <v>5</v>
      </c>
      <c r="O208">
        <v>7</v>
      </c>
      <c r="P208" t="s">
        <v>91</v>
      </c>
      <c r="Q208" t="s">
        <v>92</v>
      </c>
      <c r="R208" t="s">
        <v>190</v>
      </c>
      <c r="S208" t="s">
        <v>191</v>
      </c>
      <c r="T208" t="s">
        <v>112</v>
      </c>
      <c r="U208">
        <v>268</v>
      </c>
      <c r="V208" t="s">
        <v>95</v>
      </c>
      <c r="W208" t="s">
        <v>95</v>
      </c>
      <c r="X208" t="s">
        <v>96</v>
      </c>
      <c r="Y208" t="s">
        <v>95</v>
      </c>
      <c r="Z208" t="s">
        <v>95</v>
      </c>
      <c r="AA208" t="s">
        <v>97</v>
      </c>
      <c r="AB208" t="s">
        <v>127</v>
      </c>
      <c r="AC208">
        <v>231</v>
      </c>
      <c r="AD208" t="s">
        <v>99</v>
      </c>
      <c r="AE208">
        <v>630</v>
      </c>
      <c r="AF208" t="s">
        <v>100</v>
      </c>
      <c r="AG208" t="s">
        <v>95</v>
      </c>
      <c r="AH208" t="s">
        <v>102</v>
      </c>
      <c r="AI208" t="s">
        <v>103</v>
      </c>
      <c r="AJ208">
        <v>630</v>
      </c>
      <c r="AK208">
        <v>0</v>
      </c>
      <c r="AL208">
        <v>1302</v>
      </c>
      <c r="AM208">
        <f t="shared" si="12"/>
        <v>0</v>
      </c>
      <c r="AN208">
        <v>0</v>
      </c>
      <c r="AO208">
        <v>0</v>
      </c>
      <c r="AP208">
        <v>2</v>
      </c>
      <c r="AQ208">
        <v>1</v>
      </c>
      <c r="AR208">
        <v>3</v>
      </c>
      <c r="AS208">
        <v>1</v>
      </c>
      <c r="AT208" t="s">
        <v>95</v>
      </c>
      <c r="AU208">
        <v>6</v>
      </c>
      <c r="AV208" t="s">
        <v>104</v>
      </c>
      <c r="AW208">
        <v>0</v>
      </c>
      <c r="AX208" t="s">
        <v>121</v>
      </c>
      <c r="AY208" t="s">
        <v>122</v>
      </c>
      <c r="AZ208" t="s">
        <v>99</v>
      </c>
      <c r="BA208">
        <v>1</v>
      </c>
      <c r="BB208">
        <v>264</v>
      </c>
      <c r="BC208" t="s">
        <v>95</v>
      </c>
      <c r="BD208" t="s">
        <v>95</v>
      </c>
      <c r="BE208" t="s">
        <v>102</v>
      </c>
      <c r="BF208">
        <v>185</v>
      </c>
      <c r="BG208">
        <v>0</v>
      </c>
      <c r="BH208">
        <v>0</v>
      </c>
      <c r="BI208">
        <v>0</v>
      </c>
      <c r="BJ208">
        <v>0</v>
      </c>
      <c r="BK208" t="s">
        <v>107</v>
      </c>
      <c r="BL208">
        <v>0</v>
      </c>
      <c r="BM208">
        <v>2009</v>
      </c>
      <c r="BN208" t="s">
        <v>108</v>
      </c>
      <c r="BO208" t="s">
        <v>109</v>
      </c>
      <c r="BP208">
        <v>0</v>
      </c>
      <c r="BQ208">
        <v>0</v>
      </c>
      <c r="BR208">
        <v>1</v>
      </c>
      <c r="BS208">
        <v>3</v>
      </c>
      <c r="BT208" t="s">
        <v>177</v>
      </c>
      <c r="BU208">
        <v>37</v>
      </c>
      <c r="BV208">
        <v>37</v>
      </c>
      <c r="BW208">
        <v>2</v>
      </c>
      <c r="BX208">
        <v>2</v>
      </c>
      <c r="BY208">
        <v>1.06666666666667</v>
      </c>
      <c r="BZ208">
        <v>0.483870967741935</v>
      </c>
      <c r="CA208">
        <v>0.63333333333333297</v>
      </c>
      <c r="CB208">
        <v>0</v>
      </c>
      <c r="CC208">
        <f t="shared" si="13"/>
        <v>0.625</v>
      </c>
      <c r="CD208">
        <f t="shared" si="14"/>
        <v>107.38587547322832</v>
      </c>
      <c r="CE208">
        <v>119500</v>
      </c>
      <c r="CF208" s="1">
        <v>109991.064871658</v>
      </c>
      <c r="CG208" s="1">
        <f>CE208-CF208</f>
        <v>9508.9351283419965</v>
      </c>
      <c r="CH208" s="1">
        <f>ABS(CG208)</f>
        <v>9508.9351283419965</v>
      </c>
      <c r="CI208">
        <f>IF(CG208&gt;0,1,0)</f>
        <v>1</v>
      </c>
      <c r="CJ208">
        <v>207</v>
      </c>
      <c r="CK208" s="1">
        <f t="shared" si="15"/>
        <v>2</v>
      </c>
    </row>
    <row r="209" spans="1:89" x14ac:dyDescent="0.25">
      <c r="A209">
        <v>1070</v>
      </c>
      <c r="B209">
        <v>45</v>
      </c>
      <c r="C209" t="s">
        <v>82</v>
      </c>
      <c r="D209">
        <v>60</v>
      </c>
      <c r="E209">
        <v>9600</v>
      </c>
      <c r="F209" t="s">
        <v>83</v>
      </c>
      <c r="G209" t="s">
        <v>84</v>
      </c>
      <c r="H209" t="s">
        <v>85</v>
      </c>
      <c r="I209" t="s">
        <v>86</v>
      </c>
      <c r="J209" t="s">
        <v>87</v>
      </c>
      <c r="K209" t="s">
        <v>88</v>
      </c>
      <c r="L209" t="s">
        <v>89</v>
      </c>
      <c r="M209" t="s">
        <v>90</v>
      </c>
      <c r="N209">
        <v>5</v>
      </c>
      <c r="O209">
        <v>7</v>
      </c>
      <c r="P209" t="s">
        <v>91</v>
      </c>
      <c r="Q209" t="s">
        <v>92</v>
      </c>
      <c r="R209" t="s">
        <v>144</v>
      </c>
      <c r="S209" t="s">
        <v>144</v>
      </c>
      <c r="T209" t="s">
        <v>94</v>
      </c>
      <c r="U209">
        <v>0</v>
      </c>
      <c r="V209" t="s">
        <v>95</v>
      </c>
      <c r="W209" t="s">
        <v>95</v>
      </c>
      <c r="X209" t="s">
        <v>96</v>
      </c>
      <c r="Y209" t="s">
        <v>95</v>
      </c>
      <c r="Z209" t="s">
        <v>95</v>
      </c>
      <c r="AA209" t="s">
        <v>97</v>
      </c>
      <c r="AB209" t="s">
        <v>127</v>
      </c>
      <c r="AC209">
        <v>220</v>
      </c>
      <c r="AD209" t="s">
        <v>99</v>
      </c>
      <c r="AE209">
        <v>845</v>
      </c>
      <c r="AF209" t="s">
        <v>100</v>
      </c>
      <c r="AG209" t="s">
        <v>95</v>
      </c>
      <c r="AH209" t="s">
        <v>102</v>
      </c>
      <c r="AI209" t="s">
        <v>103</v>
      </c>
      <c r="AJ209">
        <v>893</v>
      </c>
      <c r="AK209">
        <v>0</v>
      </c>
      <c r="AL209">
        <v>893</v>
      </c>
      <c r="AM209">
        <f t="shared" si="12"/>
        <v>0</v>
      </c>
      <c r="AN209">
        <v>0</v>
      </c>
      <c r="AO209">
        <v>1</v>
      </c>
      <c r="AP209">
        <v>1</v>
      </c>
      <c r="AQ209">
        <v>0</v>
      </c>
      <c r="AR209">
        <v>2</v>
      </c>
      <c r="AS209">
        <v>1</v>
      </c>
      <c r="AT209" t="s">
        <v>114</v>
      </c>
      <c r="AU209">
        <v>4</v>
      </c>
      <c r="AV209" t="s">
        <v>104</v>
      </c>
      <c r="AW209">
        <v>0</v>
      </c>
      <c r="AX209" t="s">
        <v>121</v>
      </c>
      <c r="AY209" t="s">
        <v>122</v>
      </c>
      <c r="AZ209" t="s">
        <v>99</v>
      </c>
      <c r="BA209">
        <v>2</v>
      </c>
      <c r="BB209">
        <v>576</v>
      </c>
      <c r="BC209" t="s">
        <v>95</v>
      </c>
      <c r="BD209" t="s">
        <v>95</v>
      </c>
      <c r="BE209" t="s">
        <v>102</v>
      </c>
      <c r="BF209">
        <v>0</v>
      </c>
      <c r="BG209">
        <v>0</v>
      </c>
      <c r="BH209">
        <v>0</v>
      </c>
      <c r="BI209">
        <v>0</v>
      </c>
      <c r="BJ209">
        <v>0</v>
      </c>
      <c r="BK209" t="s">
        <v>107</v>
      </c>
      <c r="BL209">
        <v>0</v>
      </c>
      <c r="BM209">
        <v>2007</v>
      </c>
      <c r="BN209" t="s">
        <v>108</v>
      </c>
      <c r="BO209" t="s">
        <v>109</v>
      </c>
      <c r="BP209">
        <v>0</v>
      </c>
      <c r="BQ209">
        <v>0</v>
      </c>
      <c r="BR209">
        <v>1</v>
      </c>
      <c r="BS209">
        <v>4</v>
      </c>
      <c r="BT209" t="s">
        <v>129</v>
      </c>
      <c r="BU209">
        <v>58</v>
      </c>
      <c r="BV209">
        <v>4</v>
      </c>
      <c r="BW209">
        <v>1</v>
      </c>
      <c r="BX209">
        <v>2</v>
      </c>
      <c r="BY209">
        <v>0</v>
      </c>
      <c r="BZ209">
        <v>1</v>
      </c>
      <c r="CA209">
        <v>0.73964497041420096</v>
      </c>
      <c r="CB209">
        <v>0</v>
      </c>
      <c r="CC209">
        <f t="shared" si="13"/>
        <v>0.90697916666666667</v>
      </c>
      <c r="CD209">
        <f t="shared" si="14"/>
        <v>112.75440236295196</v>
      </c>
      <c r="CE209">
        <v>135000</v>
      </c>
      <c r="CF209" s="1">
        <v>125496.15089653101</v>
      </c>
      <c r="CG209" s="1">
        <f>CE209-CF209</f>
        <v>9503.8491034689941</v>
      </c>
      <c r="CH209" s="1">
        <f>ABS(CG209)</f>
        <v>9503.8491034689941</v>
      </c>
      <c r="CI209">
        <f>IF(CG209&gt;0,1,0)</f>
        <v>1</v>
      </c>
      <c r="CJ209">
        <v>208</v>
      </c>
      <c r="CK209" s="1">
        <f t="shared" si="15"/>
        <v>2</v>
      </c>
    </row>
    <row r="210" spans="1:89" x14ac:dyDescent="0.25">
      <c r="A210">
        <v>1211</v>
      </c>
      <c r="B210">
        <v>60</v>
      </c>
      <c r="C210" t="s">
        <v>82</v>
      </c>
      <c r="D210">
        <v>70</v>
      </c>
      <c r="E210">
        <v>11218</v>
      </c>
      <c r="F210" t="s">
        <v>83</v>
      </c>
      <c r="G210" t="s">
        <v>84</v>
      </c>
      <c r="H210" t="s">
        <v>85</v>
      </c>
      <c r="I210" t="s">
        <v>86</v>
      </c>
      <c r="J210" t="s">
        <v>87</v>
      </c>
      <c r="K210" t="s">
        <v>167</v>
      </c>
      <c r="L210" t="s">
        <v>89</v>
      </c>
      <c r="M210" t="s">
        <v>90</v>
      </c>
      <c r="N210">
        <v>6</v>
      </c>
      <c r="O210">
        <v>5</v>
      </c>
      <c r="P210" t="s">
        <v>91</v>
      </c>
      <c r="Q210" t="s">
        <v>92</v>
      </c>
      <c r="R210" t="s">
        <v>149</v>
      </c>
      <c r="S210" t="s">
        <v>149</v>
      </c>
      <c r="T210" t="s">
        <v>94</v>
      </c>
      <c r="U210">
        <v>0</v>
      </c>
      <c r="V210" t="s">
        <v>114</v>
      </c>
      <c r="W210" t="s">
        <v>95</v>
      </c>
      <c r="X210" t="s">
        <v>133</v>
      </c>
      <c r="Y210" t="s">
        <v>114</v>
      </c>
      <c r="Z210" t="s">
        <v>95</v>
      </c>
      <c r="AA210" t="s">
        <v>97</v>
      </c>
      <c r="AB210" t="s">
        <v>99</v>
      </c>
      <c r="AC210">
        <v>0</v>
      </c>
      <c r="AD210" t="s">
        <v>99</v>
      </c>
      <c r="AE210">
        <v>1055</v>
      </c>
      <c r="AF210" t="s">
        <v>100</v>
      </c>
      <c r="AG210" t="s">
        <v>101</v>
      </c>
      <c r="AH210" t="s">
        <v>102</v>
      </c>
      <c r="AI210" t="s">
        <v>103</v>
      </c>
      <c r="AJ210">
        <v>1055</v>
      </c>
      <c r="AK210">
        <v>0</v>
      </c>
      <c r="AL210">
        <v>1845</v>
      </c>
      <c r="AM210">
        <f t="shared" si="12"/>
        <v>0</v>
      </c>
      <c r="AN210">
        <v>0</v>
      </c>
      <c r="AO210">
        <v>0</v>
      </c>
      <c r="AP210">
        <v>2</v>
      </c>
      <c r="AQ210">
        <v>1</v>
      </c>
      <c r="AR210">
        <v>3</v>
      </c>
      <c r="AS210">
        <v>1</v>
      </c>
      <c r="AT210" t="s">
        <v>114</v>
      </c>
      <c r="AU210">
        <v>8</v>
      </c>
      <c r="AV210" t="s">
        <v>104</v>
      </c>
      <c r="AW210">
        <v>1</v>
      </c>
      <c r="AX210" t="s">
        <v>95</v>
      </c>
      <c r="AY210" t="s">
        <v>106</v>
      </c>
      <c r="AZ210" t="s">
        <v>140</v>
      </c>
      <c r="BA210">
        <v>2</v>
      </c>
      <c r="BB210">
        <v>462</v>
      </c>
      <c r="BC210" t="s">
        <v>95</v>
      </c>
      <c r="BD210" t="s">
        <v>95</v>
      </c>
      <c r="BE210" t="s">
        <v>102</v>
      </c>
      <c r="BF210">
        <v>635</v>
      </c>
      <c r="BG210">
        <v>104</v>
      </c>
      <c r="BH210">
        <v>0</v>
      </c>
      <c r="BI210">
        <v>0</v>
      </c>
      <c r="BJ210">
        <v>0</v>
      </c>
      <c r="BK210" t="s">
        <v>115</v>
      </c>
      <c r="BL210">
        <v>400</v>
      </c>
      <c r="BM210">
        <v>2010</v>
      </c>
      <c r="BN210" t="s">
        <v>108</v>
      </c>
      <c r="BO210" t="s">
        <v>109</v>
      </c>
      <c r="BP210">
        <v>0</v>
      </c>
      <c r="BQ210">
        <v>1</v>
      </c>
      <c r="BR210">
        <v>1</v>
      </c>
      <c r="BS210">
        <v>4</v>
      </c>
      <c r="BT210" t="s">
        <v>129</v>
      </c>
      <c r="BU210">
        <v>18</v>
      </c>
      <c r="BV210">
        <v>18</v>
      </c>
      <c r="BW210">
        <v>1</v>
      </c>
      <c r="BX210">
        <v>0</v>
      </c>
      <c r="BY210">
        <v>0.74881516587677699</v>
      </c>
      <c r="BZ210">
        <v>0.57181571815718202</v>
      </c>
      <c r="CA210">
        <v>1</v>
      </c>
      <c r="CB210">
        <v>0.11111111111111099</v>
      </c>
      <c r="CC210">
        <f t="shared" si="13"/>
        <v>0.90595471563558572</v>
      </c>
      <c r="CD210">
        <f t="shared" si="14"/>
        <v>128.99851821841062</v>
      </c>
      <c r="CE210">
        <v>189000</v>
      </c>
      <c r="CF210" s="1">
        <v>198469.21088746499</v>
      </c>
      <c r="CG210" s="1">
        <f>CE210-CF210</f>
        <v>-9469.2108874649857</v>
      </c>
      <c r="CH210" s="1">
        <f>ABS(CG210)</f>
        <v>9469.2108874649857</v>
      </c>
      <c r="CI210">
        <f>IF(CG210&gt;0,1,0)</f>
        <v>0</v>
      </c>
      <c r="CJ210">
        <v>209</v>
      </c>
      <c r="CK210" s="1">
        <f t="shared" si="15"/>
        <v>2</v>
      </c>
    </row>
    <row r="211" spans="1:89" x14ac:dyDescent="0.25">
      <c r="A211">
        <v>320</v>
      </c>
      <c r="B211">
        <v>80</v>
      </c>
      <c r="C211" t="s">
        <v>82</v>
      </c>
      <c r="D211">
        <v>69</v>
      </c>
      <c r="E211">
        <v>14115</v>
      </c>
      <c r="F211" t="s">
        <v>83</v>
      </c>
      <c r="G211" t="s">
        <v>84</v>
      </c>
      <c r="H211" t="s">
        <v>85</v>
      </c>
      <c r="I211" t="s">
        <v>86</v>
      </c>
      <c r="J211" t="s">
        <v>87</v>
      </c>
      <c r="K211" t="s">
        <v>123</v>
      </c>
      <c r="L211" t="s">
        <v>89</v>
      </c>
      <c r="M211" t="s">
        <v>90</v>
      </c>
      <c r="N211">
        <v>7</v>
      </c>
      <c r="O211">
        <v>5</v>
      </c>
      <c r="P211" t="s">
        <v>91</v>
      </c>
      <c r="Q211" t="s">
        <v>92</v>
      </c>
      <c r="R211" t="s">
        <v>138</v>
      </c>
      <c r="S211" t="s">
        <v>138</v>
      </c>
      <c r="T211" t="s">
        <v>112</v>
      </c>
      <c r="U211">
        <v>225</v>
      </c>
      <c r="V211" t="s">
        <v>95</v>
      </c>
      <c r="W211" t="s">
        <v>95</v>
      </c>
      <c r="X211" t="s">
        <v>96</v>
      </c>
      <c r="Y211" t="s">
        <v>114</v>
      </c>
      <c r="Z211" t="s">
        <v>95</v>
      </c>
      <c r="AA211" t="s">
        <v>134</v>
      </c>
      <c r="AB211" t="s">
        <v>135</v>
      </c>
      <c r="AC211">
        <v>1036</v>
      </c>
      <c r="AD211" t="s">
        <v>99</v>
      </c>
      <c r="AE211">
        <v>1372</v>
      </c>
      <c r="AF211" t="s">
        <v>100</v>
      </c>
      <c r="AG211" t="s">
        <v>95</v>
      </c>
      <c r="AH211" t="s">
        <v>102</v>
      </c>
      <c r="AI211" t="s">
        <v>103</v>
      </c>
      <c r="AJ211">
        <v>1472</v>
      </c>
      <c r="AK211">
        <v>0</v>
      </c>
      <c r="AL211">
        <v>1472</v>
      </c>
      <c r="AM211">
        <f t="shared" si="12"/>
        <v>0</v>
      </c>
      <c r="AN211">
        <v>1</v>
      </c>
      <c r="AO211">
        <v>0</v>
      </c>
      <c r="AP211">
        <v>2</v>
      </c>
      <c r="AQ211">
        <v>0</v>
      </c>
      <c r="AR211">
        <v>3</v>
      </c>
      <c r="AS211">
        <v>1</v>
      </c>
      <c r="AT211" t="s">
        <v>95</v>
      </c>
      <c r="AU211">
        <v>6</v>
      </c>
      <c r="AV211" t="s">
        <v>104</v>
      </c>
      <c r="AW211">
        <v>2</v>
      </c>
      <c r="AX211" t="s">
        <v>95</v>
      </c>
      <c r="AY211" t="s">
        <v>106</v>
      </c>
      <c r="AZ211" t="s">
        <v>99</v>
      </c>
      <c r="BA211">
        <v>2</v>
      </c>
      <c r="BB211">
        <v>588</v>
      </c>
      <c r="BC211" t="s">
        <v>95</v>
      </c>
      <c r="BD211" t="s">
        <v>95</v>
      </c>
      <c r="BE211" t="s">
        <v>102</v>
      </c>
      <c r="BF211">
        <v>233</v>
      </c>
      <c r="BG211">
        <v>48</v>
      </c>
      <c r="BH211">
        <v>0</v>
      </c>
      <c r="BI211">
        <v>0</v>
      </c>
      <c r="BJ211">
        <v>0</v>
      </c>
      <c r="BK211" t="s">
        <v>107</v>
      </c>
      <c r="BL211">
        <v>0</v>
      </c>
      <c r="BM211">
        <v>2009</v>
      </c>
      <c r="BN211" t="s">
        <v>108</v>
      </c>
      <c r="BO211" t="s">
        <v>109</v>
      </c>
      <c r="BP211">
        <v>0</v>
      </c>
      <c r="BQ211">
        <v>0</v>
      </c>
      <c r="BR211">
        <v>1</v>
      </c>
      <c r="BS211">
        <v>3</v>
      </c>
      <c r="BT211" t="s">
        <v>129</v>
      </c>
      <c r="BU211">
        <v>29</v>
      </c>
      <c r="BV211">
        <v>29</v>
      </c>
      <c r="BW211">
        <v>1</v>
      </c>
      <c r="BX211">
        <v>2</v>
      </c>
      <c r="BY211">
        <v>0</v>
      </c>
      <c r="BZ211">
        <v>1</v>
      </c>
      <c r="CA211">
        <v>0.24489795918367299</v>
      </c>
      <c r="CB211">
        <v>0</v>
      </c>
      <c r="CC211">
        <f t="shared" si="13"/>
        <v>0.89571377966702093</v>
      </c>
      <c r="CD211">
        <f t="shared" si="14"/>
        <v>128.58801991887609</v>
      </c>
      <c r="CE211">
        <v>187500</v>
      </c>
      <c r="CF211" s="1">
        <v>196818.30407155</v>
      </c>
      <c r="CG211" s="1">
        <f>CE211-CF211</f>
        <v>-9318.3040715499956</v>
      </c>
      <c r="CH211" s="1">
        <f>ABS(CG211)</f>
        <v>9318.3040715499956</v>
      </c>
      <c r="CI211">
        <f>IF(CG211&gt;0,1,0)</f>
        <v>0</v>
      </c>
      <c r="CJ211">
        <v>210</v>
      </c>
      <c r="CK211" s="1">
        <f t="shared" si="15"/>
        <v>2</v>
      </c>
    </row>
    <row r="212" spans="1:89" x14ac:dyDescent="0.25">
      <c r="A212">
        <v>1366</v>
      </c>
      <c r="B212">
        <v>60</v>
      </c>
      <c r="C212" t="s">
        <v>195</v>
      </c>
      <c r="D212">
        <v>69</v>
      </c>
      <c r="E212">
        <v>7500</v>
      </c>
      <c r="F212" t="s">
        <v>83</v>
      </c>
      <c r="G212" t="s">
        <v>84</v>
      </c>
      <c r="H212" t="s">
        <v>85</v>
      </c>
      <c r="I212" t="s">
        <v>86</v>
      </c>
      <c r="J212" t="s">
        <v>87</v>
      </c>
      <c r="K212" t="s">
        <v>192</v>
      </c>
      <c r="L212" t="s">
        <v>89</v>
      </c>
      <c r="M212" t="s">
        <v>90</v>
      </c>
      <c r="N212">
        <v>7</v>
      </c>
      <c r="O212">
        <v>5</v>
      </c>
      <c r="P212" t="s">
        <v>91</v>
      </c>
      <c r="Q212" t="s">
        <v>92</v>
      </c>
      <c r="R212" t="s">
        <v>93</v>
      </c>
      <c r="S212" t="s">
        <v>93</v>
      </c>
      <c r="T212" t="s">
        <v>94</v>
      </c>
      <c r="U212">
        <v>0</v>
      </c>
      <c r="V212" t="s">
        <v>114</v>
      </c>
      <c r="W212" t="s">
        <v>95</v>
      </c>
      <c r="X212" t="s">
        <v>133</v>
      </c>
      <c r="Y212" t="s">
        <v>114</v>
      </c>
      <c r="Z212" t="s">
        <v>95</v>
      </c>
      <c r="AA212" t="s">
        <v>97</v>
      </c>
      <c r="AB212" t="s">
        <v>135</v>
      </c>
      <c r="AC212">
        <v>533</v>
      </c>
      <c r="AD212" t="s">
        <v>99</v>
      </c>
      <c r="AE212">
        <v>814</v>
      </c>
      <c r="AF212" t="s">
        <v>100</v>
      </c>
      <c r="AG212" t="s">
        <v>101</v>
      </c>
      <c r="AH212" t="s">
        <v>102</v>
      </c>
      <c r="AI212" t="s">
        <v>103</v>
      </c>
      <c r="AJ212">
        <v>814</v>
      </c>
      <c r="AK212">
        <v>0</v>
      </c>
      <c r="AL212">
        <v>1674</v>
      </c>
      <c r="AM212">
        <f t="shared" si="12"/>
        <v>0</v>
      </c>
      <c r="AN212">
        <v>1</v>
      </c>
      <c r="AO212">
        <v>0</v>
      </c>
      <c r="AP212">
        <v>2</v>
      </c>
      <c r="AQ212">
        <v>1</v>
      </c>
      <c r="AR212">
        <v>3</v>
      </c>
      <c r="AS212">
        <v>1</v>
      </c>
      <c r="AT212" t="s">
        <v>114</v>
      </c>
      <c r="AU212">
        <v>7</v>
      </c>
      <c r="AV212" t="s">
        <v>104</v>
      </c>
      <c r="AW212">
        <v>0</v>
      </c>
      <c r="AX212" t="s">
        <v>121</v>
      </c>
      <c r="AY212" t="s">
        <v>106</v>
      </c>
      <c r="AZ212" t="s">
        <v>140</v>
      </c>
      <c r="BA212">
        <v>2</v>
      </c>
      <c r="BB212">
        <v>663</v>
      </c>
      <c r="BC212" t="s">
        <v>95</v>
      </c>
      <c r="BD212" t="s">
        <v>95</v>
      </c>
      <c r="BE212" t="s">
        <v>102</v>
      </c>
      <c r="BF212">
        <v>0</v>
      </c>
      <c r="BG212">
        <v>96</v>
      </c>
      <c r="BH212">
        <v>0</v>
      </c>
      <c r="BI212">
        <v>0</v>
      </c>
      <c r="BJ212">
        <v>0</v>
      </c>
      <c r="BK212" t="s">
        <v>107</v>
      </c>
      <c r="BL212">
        <v>0</v>
      </c>
      <c r="BM212">
        <v>2010</v>
      </c>
      <c r="BN212" t="s">
        <v>108</v>
      </c>
      <c r="BO212" t="s">
        <v>109</v>
      </c>
      <c r="BP212">
        <v>0</v>
      </c>
      <c r="BQ212">
        <v>0</v>
      </c>
      <c r="BR212">
        <v>1</v>
      </c>
      <c r="BS212">
        <v>4</v>
      </c>
      <c r="BT212" t="s">
        <v>177</v>
      </c>
      <c r="BU212">
        <v>10</v>
      </c>
      <c r="BV212">
        <v>10</v>
      </c>
      <c r="BW212">
        <v>1</v>
      </c>
      <c r="BX212">
        <v>2</v>
      </c>
      <c r="BY212">
        <v>1.05651105651106</v>
      </c>
      <c r="BZ212">
        <v>0.48626045400238899</v>
      </c>
      <c r="CA212">
        <v>0.34520884520884498</v>
      </c>
      <c r="CB212">
        <v>0.11111111111111099</v>
      </c>
      <c r="CC212">
        <f t="shared" si="13"/>
        <v>0.89146666666666663</v>
      </c>
      <c r="CD212">
        <f t="shared" si="14"/>
        <v>136.07598931596328</v>
      </c>
      <c r="CE212">
        <v>216000</v>
      </c>
      <c r="CF212" s="1">
        <v>206682.20288510399</v>
      </c>
      <c r="CG212" s="1">
        <f>CE212-CF212</f>
        <v>9317.797114896006</v>
      </c>
      <c r="CH212" s="1">
        <f>ABS(CG212)</f>
        <v>9317.797114896006</v>
      </c>
      <c r="CI212">
        <f>IF(CG212&gt;0,1,0)</f>
        <v>1</v>
      </c>
      <c r="CJ212">
        <v>211</v>
      </c>
      <c r="CK212" s="1">
        <f t="shared" si="15"/>
        <v>2</v>
      </c>
    </row>
    <row r="213" spans="1:89" x14ac:dyDescent="0.25">
      <c r="A213">
        <v>494</v>
      </c>
      <c r="B213">
        <v>20</v>
      </c>
      <c r="C213" t="s">
        <v>82</v>
      </c>
      <c r="D213">
        <v>70</v>
      </c>
      <c r="E213">
        <v>7931</v>
      </c>
      <c r="F213" t="s">
        <v>83</v>
      </c>
      <c r="G213" t="s">
        <v>84</v>
      </c>
      <c r="H213" t="s">
        <v>85</v>
      </c>
      <c r="I213" t="s">
        <v>86</v>
      </c>
      <c r="J213" t="s">
        <v>87</v>
      </c>
      <c r="K213" t="s">
        <v>88</v>
      </c>
      <c r="L213" t="s">
        <v>89</v>
      </c>
      <c r="M213" t="s">
        <v>90</v>
      </c>
      <c r="N213">
        <v>5</v>
      </c>
      <c r="O213">
        <v>6</v>
      </c>
      <c r="P213" t="s">
        <v>91</v>
      </c>
      <c r="Q213" t="s">
        <v>92</v>
      </c>
      <c r="R213" t="s">
        <v>112</v>
      </c>
      <c r="S213" t="s">
        <v>149</v>
      </c>
      <c r="T213" t="s">
        <v>94</v>
      </c>
      <c r="U213">
        <v>0</v>
      </c>
      <c r="V213" t="s">
        <v>95</v>
      </c>
      <c r="W213" t="s">
        <v>95</v>
      </c>
      <c r="X213" t="s">
        <v>96</v>
      </c>
      <c r="Y213" t="s">
        <v>95</v>
      </c>
      <c r="Z213" t="s">
        <v>95</v>
      </c>
      <c r="AA213" t="s">
        <v>97</v>
      </c>
      <c r="AB213" t="s">
        <v>98</v>
      </c>
      <c r="AC213">
        <v>374</v>
      </c>
      <c r="AD213" t="s">
        <v>154</v>
      </c>
      <c r="AE213">
        <v>1269</v>
      </c>
      <c r="AF213" t="s">
        <v>100</v>
      </c>
      <c r="AG213" t="s">
        <v>95</v>
      </c>
      <c r="AH213" t="s">
        <v>102</v>
      </c>
      <c r="AI213" t="s">
        <v>113</v>
      </c>
      <c r="AJ213">
        <v>1269</v>
      </c>
      <c r="AK213">
        <v>0</v>
      </c>
      <c r="AL213">
        <v>1269</v>
      </c>
      <c r="AM213">
        <f t="shared" si="12"/>
        <v>0</v>
      </c>
      <c r="AN213">
        <v>0</v>
      </c>
      <c r="AO213">
        <v>0</v>
      </c>
      <c r="AP213">
        <v>1</v>
      </c>
      <c r="AQ213">
        <v>1</v>
      </c>
      <c r="AR213">
        <v>3</v>
      </c>
      <c r="AS213">
        <v>1</v>
      </c>
      <c r="AT213" t="s">
        <v>95</v>
      </c>
      <c r="AU213">
        <v>6</v>
      </c>
      <c r="AV213" t="s">
        <v>104</v>
      </c>
      <c r="AW213">
        <v>1</v>
      </c>
      <c r="AX213" t="s">
        <v>105</v>
      </c>
      <c r="AY213" t="s">
        <v>122</v>
      </c>
      <c r="AZ213" t="s">
        <v>99</v>
      </c>
      <c r="BA213">
        <v>1</v>
      </c>
      <c r="BB213">
        <v>308</v>
      </c>
      <c r="BC213" t="s">
        <v>95</v>
      </c>
      <c r="BD213" t="s">
        <v>95</v>
      </c>
      <c r="BE213" t="s">
        <v>102</v>
      </c>
      <c r="BF213">
        <v>0</v>
      </c>
      <c r="BG213">
        <v>0</v>
      </c>
      <c r="BH213">
        <v>0</v>
      </c>
      <c r="BI213">
        <v>0</v>
      </c>
      <c r="BJ213">
        <v>0</v>
      </c>
      <c r="BK213" t="s">
        <v>107</v>
      </c>
      <c r="BL213">
        <v>0</v>
      </c>
      <c r="BM213">
        <v>2008</v>
      </c>
      <c r="BN213" t="s">
        <v>108</v>
      </c>
      <c r="BO213" t="s">
        <v>109</v>
      </c>
      <c r="BP213">
        <v>0</v>
      </c>
      <c r="BQ213">
        <v>0</v>
      </c>
      <c r="BR213">
        <v>1</v>
      </c>
      <c r="BS213">
        <v>2</v>
      </c>
      <c r="BT213" t="s">
        <v>129</v>
      </c>
      <c r="BU213">
        <v>48</v>
      </c>
      <c r="BV213">
        <v>48</v>
      </c>
      <c r="BW213">
        <v>2</v>
      </c>
      <c r="BX213">
        <v>2</v>
      </c>
      <c r="BY213">
        <v>0</v>
      </c>
      <c r="BZ213">
        <v>1</v>
      </c>
      <c r="CA213">
        <v>0.28605200945626502</v>
      </c>
      <c r="CB213">
        <v>0</v>
      </c>
      <c r="CC213">
        <f t="shared" si="13"/>
        <v>0.83999495649981082</v>
      </c>
      <c r="CD213">
        <f t="shared" si="14"/>
        <v>119.16059943773139</v>
      </c>
      <c r="CE213">
        <v>155000</v>
      </c>
      <c r="CF213" s="1">
        <v>145805.75514553799</v>
      </c>
      <c r="CG213" s="1">
        <f>CE213-CF213</f>
        <v>9194.2448544620129</v>
      </c>
      <c r="CH213" s="1">
        <f>ABS(CG213)</f>
        <v>9194.2448544620129</v>
      </c>
      <c r="CI213">
        <f>IF(CG213&gt;0,1,0)</f>
        <v>1</v>
      </c>
      <c r="CJ213">
        <v>212</v>
      </c>
      <c r="CK213" s="1">
        <f t="shared" si="15"/>
        <v>2</v>
      </c>
    </row>
    <row r="214" spans="1:89" x14ac:dyDescent="0.25">
      <c r="A214">
        <v>570</v>
      </c>
      <c r="B214">
        <v>90</v>
      </c>
      <c r="C214" t="s">
        <v>82</v>
      </c>
      <c r="D214">
        <v>69</v>
      </c>
      <c r="E214">
        <v>7032</v>
      </c>
      <c r="F214" t="s">
        <v>83</v>
      </c>
      <c r="G214" t="s">
        <v>111</v>
      </c>
      <c r="H214" t="s">
        <v>85</v>
      </c>
      <c r="I214" t="s">
        <v>148</v>
      </c>
      <c r="J214" t="s">
        <v>87</v>
      </c>
      <c r="K214" t="s">
        <v>88</v>
      </c>
      <c r="L214" t="s">
        <v>89</v>
      </c>
      <c r="M214" t="s">
        <v>179</v>
      </c>
      <c r="N214">
        <v>5</v>
      </c>
      <c r="O214">
        <v>5</v>
      </c>
      <c r="P214" t="s">
        <v>91</v>
      </c>
      <c r="Q214" t="s">
        <v>92</v>
      </c>
      <c r="R214" t="s">
        <v>144</v>
      </c>
      <c r="S214" t="s">
        <v>144</v>
      </c>
      <c r="T214" t="s">
        <v>94</v>
      </c>
      <c r="U214">
        <v>0</v>
      </c>
      <c r="V214" t="s">
        <v>95</v>
      </c>
      <c r="W214" t="s">
        <v>95</v>
      </c>
      <c r="X214" t="s">
        <v>96</v>
      </c>
      <c r="Y214" t="s">
        <v>114</v>
      </c>
      <c r="Z214" t="s">
        <v>95</v>
      </c>
      <c r="AA214" t="s">
        <v>114</v>
      </c>
      <c r="AB214" t="s">
        <v>135</v>
      </c>
      <c r="AC214">
        <v>943</v>
      </c>
      <c r="AD214" t="s">
        <v>99</v>
      </c>
      <c r="AE214">
        <v>943</v>
      </c>
      <c r="AF214" t="s">
        <v>100</v>
      </c>
      <c r="AG214" t="s">
        <v>95</v>
      </c>
      <c r="AH214" t="s">
        <v>102</v>
      </c>
      <c r="AI214" t="s">
        <v>103</v>
      </c>
      <c r="AJ214">
        <v>943</v>
      </c>
      <c r="AK214">
        <v>0</v>
      </c>
      <c r="AL214">
        <v>943</v>
      </c>
      <c r="AM214">
        <f t="shared" si="12"/>
        <v>0</v>
      </c>
      <c r="AN214">
        <v>1</v>
      </c>
      <c r="AO214">
        <v>0</v>
      </c>
      <c r="AP214">
        <v>1</v>
      </c>
      <c r="AQ214">
        <v>0</v>
      </c>
      <c r="AR214">
        <v>2</v>
      </c>
      <c r="AS214">
        <v>1</v>
      </c>
      <c r="AT214" t="s">
        <v>95</v>
      </c>
      <c r="AU214">
        <v>4</v>
      </c>
      <c r="AV214" t="s">
        <v>104</v>
      </c>
      <c r="AW214">
        <v>2</v>
      </c>
      <c r="AX214" t="s">
        <v>95</v>
      </c>
      <c r="AY214" t="s">
        <v>122</v>
      </c>
      <c r="AZ214" t="s">
        <v>99</v>
      </c>
      <c r="BA214">
        <v>2</v>
      </c>
      <c r="BB214">
        <v>600</v>
      </c>
      <c r="BC214" t="s">
        <v>95</v>
      </c>
      <c r="BD214" t="s">
        <v>95</v>
      </c>
      <c r="BE214" t="s">
        <v>102</v>
      </c>
      <c r="BF214">
        <v>42</v>
      </c>
      <c r="BG214">
        <v>0</v>
      </c>
      <c r="BH214">
        <v>0</v>
      </c>
      <c r="BI214">
        <v>0</v>
      </c>
      <c r="BJ214">
        <v>0</v>
      </c>
      <c r="BK214" t="s">
        <v>107</v>
      </c>
      <c r="BL214">
        <v>0</v>
      </c>
      <c r="BM214">
        <v>2006</v>
      </c>
      <c r="BN214" t="s">
        <v>108</v>
      </c>
      <c r="BO214" t="s">
        <v>109</v>
      </c>
      <c r="BP214">
        <v>0</v>
      </c>
      <c r="BQ214">
        <v>0</v>
      </c>
      <c r="BR214">
        <v>1</v>
      </c>
      <c r="BS214">
        <v>3</v>
      </c>
      <c r="BT214" t="s">
        <v>116</v>
      </c>
      <c r="BU214">
        <v>27</v>
      </c>
      <c r="BV214">
        <v>27</v>
      </c>
      <c r="BW214">
        <v>1</v>
      </c>
      <c r="BX214">
        <v>2</v>
      </c>
      <c r="BY214">
        <v>0</v>
      </c>
      <c r="BZ214">
        <v>1</v>
      </c>
      <c r="CA214">
        <v>0</v>
      </c>
      <c r="CB214">
        <v>0</v>
      </c>
      <c r="CC214">
        <f t="shared" si="13"/>
        <v>0.86589874857792948</v>
      </c>
      <c r="CD214">
        <f t="shared" si="14"/>
        <v>113.07444436892007</v>
      </c>
      <c r="CE214">
        <v>135960</v>
      </c>
      <c r="CF214" s="1">
        <v>145100.96597372799</v>
      </c>
      <c r="CG214" s="1">
        <f>CE214-CF214</f>
        <v>-9140.9659737279871</v>
      </c>
      <c r="CH214" s="1">
        <f>ABS(CG214)</f>
        <v>9140.9659737279871</v>
      </c>
      <c r="CI214">
        <f>IF(CG214&gt;0,1,0)</f>
        <v>0</v>
      </c>
      <c r="CJ214">
        <v>213</v>
      </c>
      <c r="CK214" s="1">
        <f t="shared" si="15"/>
        <v>2</v>
      </c>
    </row>
    <row r="215" spans="1:89" x14ac:dyDescent="0.25">
      <c r="A215">
        <v>1194</v>
      </c>
      <c r="B215">
        <v>120</v>
      </c>
      <c r="C215" t="s">
        <v>117</v>
      </c>
      <c r="D215">
        <v>69</v>
      </c>
      <c r="E215">
        <v>4500</v>
      </c>
      <c r="F215" t="s">
        <v>83</v>
      </c>
      <c r="G215" t="s">
        <v>84</v>
      </c>
      <c r="H215" t="s">
        <v>85</v>
      </c>
      <c r="I215" t="s">
        <v>131</v>
      </c>
      <c r="J215" t="s">
        <v>87</v>
      </c>
      <c r="K215" t="s">
        <v>141</v>
      </c>
      <c r="L215" t="s">
        <v>89</v>
      </c>
      <c r="M215" t="s">
        <v>174</v>
      </c>
      <c r="N215">
        <v>6</v>
      </c>
      <c r="O215">
        <v>5</v>
      </c>
      <c r="P215" t="s">
        <v>125</v>
      </c>
      <c r="Q215" t="s">
        <v>92</v>
      </c>
      <c r="R215" t="s">
        <v>93</v>
      </c>
      <c r="S215" t="s">
        <v>93</v>
      </c>
      <c r="T215" t="s">
        <v>112</v>
      </c>
      <c r="U215">
        <v>425</v>
      </c>
      <c r="V215" t="s">
        <v>95</v>
      </c>
      <c r="W215" t="s">
        <v>95</v>
      </c>
      <c r="X215" t="s">
        <v>133</v>
      </c>
      <c r="Y215" t="s">
        <v>101</v>
      </c>
      <c r="Z215" t="s">
        <v>95</v>
      </c>
      <c r="AA215" t="s">
        <v>97</v>
      </c>
      <c r="AB215" t="s">
        <v>135</v>
      </c>
      <c r="AC215">
        <v>883</v>
      </c>
      <c r="AD215" t="s">
        <v>99</v>
      </c>
      <c r="AE215">
        <v>1224</v>
      </c>
      <c r="AF215" t="s">
        <v>100</v>
      </c>
      <c r="AG215" t="s">
        <v>101</v>
      </c>
      <c r="AH215" t="s">
        <v>102</v>
      </c>
      <c r="AI215" t="s">
        <v>103</v>
      </c>
      <c r="AJ215">
        <v>1224</v>
      </c>
      <c r="AK215">
        <v>0</v>
      </c>
      <c r="AL215">
        <v>1224</v>
      </c>
      <c r="AM215">
        <f t="shared" si="12"/>
        <v>0</v>
      </c>
      <c r="AN215">
        <v>1</v>
      </c>
      <c r="AO215">
        <v>0</v>
      </c>
      <c r="AP215">
        <v>2</v>
      </c>
      <c r="AQ215">
        <v>0</v>
      </c>
      <c r="AR215">
        <v>2</v>
      </c>
      <c r="AS215">
        <v>1</v>
      </c>
      <c r="AT215" t="s">
        <v>95</v>
      </c>
      <c r="AU215">
        <v>5</v>
      </c>
      <c r="AV215" t="s">
        <v>104</v>
      </c>
      <c r="AW215">
        <v>0</v>
      </c>
      <c r="AX215" t="s">
        <v>121</v>
      </c>
      <c r="AY215" t="s">
        <v>106</v>
      </c>
      <c r="AZ215" t="s">
        <v>136</v>
      </c>
      <c r="BA215">
        <v>2</v>
      </c>
      <c r="BB215">
        <v>402</v>
      </c>
      <c r="BC215" t="s">
        <v>95</v>
      </c>
      <c r="BD215" t="s">
        <v>95</v>
      </c>
      <c r="BE215" t="s">
        <v>102</v>
      </c>
      <c r="BF215">
        <v>0</v>
      </c>
      <c r="BG215">
        <v>304</v>
      </c>
      <c r="BH215">
        <v>0</v>
      </c>
      <c r="BI215">
        <v>0</v>
      </c>
      <c r="BJ215">
        <v>0</v>
      </c>
      <c r="BK215" t="s">
        <v>107</v>
      </c>
      <c r="BL215">
        <v>0</v>
      </c>
      <c r="BM215">
        <v>2009</v>
      </c>
      <c r="BN215" t="s">
        <v>108</v>
      </c>
      <c r="BO215" t="s">
        <v>109</v>
      </c>
      <c r="BP215">
        <v>0</v>
      </c>
      <c r="BQ215">
        <v>0</v>
      </c>
      <c r="BR215">
        <v>1</v>
      </c>
      <c r="BS215">
        <v>4</v>
      </c>
      <c r="BT215" t="s">
        <v>129</v>
      </c>
      <c r="BU215">
        <v>10</v>
      </c>
      <c r="BV215">
        <v>10</v>
      </c>
      <c r="BW215">
        <v>1</v>
      </c>
      <c r="BX215">
        <v>2</v>
      </c>
      <c r="BY215">
        <v>0</v>
      </c>
      <c r="BZ215">
        <v>1</v>
      </c>
      <c r="CA215">
        <v>0.27859477124183002</v>
      </c>
      <c r="CB215">
        <v>0.22222222222222199</v>
      </c>
      <c r="CC215">
        <f t="shared" si="13"/>
        <v>0.72799999999999998</v>
      </c>
      <c r="CD215">
        <f t="shared" si="14"/>
        <v>122.17815924161313</v>
      </c>
      <c r="CE215">
        <v>165000</v>
      </c>
      <c r="CF215" s="1">
        <v>173971.972497435</v>
      </c>
      <c r="CG215" s="1">
        <f>CE215-CF215</f>
        <v>-8971.9724974349956</v>
      </c>
      <c r="CH215" s="1">
        <f>ABS(CG215)</f>
        <v>8971.9724974349956</v>
      </c>
      <c r="CI215">
        <f>IF(CG215&gt;0,1,0)</f>
        <v>0</v>
      </c>
      <c r="CJ215">
        <v>214</v>
      </c>
      <c r="CK215" s="1">
        <f t="shared" si="15"/>
        <v>2</v>
      </c>
    </row>
    <row r="216" spans="1:89" x14ac:dyDescent="0.25">
      <c r="A216">
        <v>210</v>
      </c>
      <c r="B216">
        <v>20</v>
      </c>
      <c r="C216" t="s">
        <v>82</v>
      </c>
      <c r="D216">
        <v>75</v>
      </c>
      <c r="E216">
        <v>8250</v>
      </c>
      <c r="F216" t="s">
        <v>83</v>
      </c>
      <c r="G216" t="s">
        <v>84</v>
      </c>
      <c r="H216" t="s">
        <v>85</v>
      </c>
      <c r="I216" t="s">
        <v>86</v>
      </c>
      <c r="J216" t="s">
        <v>87</v>
      </c>
      <c r="K216" t="s">
        <v>88</v>
      </c>
      <c r="L216" t="s">
        <v>89</v>
      </c>
      <c r="M216" t="s">
        <v>90</v>
      </c>
      <c r="N216">
        <v>6</v>
      </c>
      <c r="O216">
        <v>7</v>
      </c>
      <c r="P216" t="s">
        <v>125</v>
      </c>
      <c r="Q216" t="s">
        <v>92</v>
      </c>
      <c r="R216" t="s">
        <v>126</v>
      </c>
      <c r="S216" t="s">
        <v>126</v>
      </c>
      <c r="T216" t="s">
        <v>180</v>
      </c>
      <c r="U216">
        <v>260</v>
      </c>
      <c r="V216" t="s">
        <v>95</v>
      </c>
      <c r="W216" t="s">
        <v>95</v>
      </c>
      <c r="X216" t="s">
        <v>96</v>
      </c>
      <c r="Y216" t="s">
        <v>114</v>
      </c>
      <c r="Z216" t="s">
        <v>95</v>
      </c>
      <c r="AA216" t="s">
        <v>97</v>
      </c>
      <c r="AB216" t="s">
        <v>128</v>
      </c>
      <c r="AC216">
        <v>787</v>
      </c>
      <c r="AD216" t="s">
        <v>99</v>
      </c>
      <c r="AE216">
        <v>1092</v>
      </c>
      <c r="AF216" t="s">
        <v>100</v>
      </c>
      <c r="AG216" t="s">
        <v>101</v>
      </c>
      <c r="AH216" t="s">
        <v>102</v>
      </c>
      <c r="AI216" t="s">
        <v>103</v>
      </c>
      <c r="AJ216">
        <v>1092</v>
      </c>
      <c r="AK216">
        <v>0</v>
      </c>
      <c r="AL216">
        <v>1092</v>
      </c>
      <c r="AM216">
        <f t="shared" si="12"/>
        <v>0</v>
      </c>
      <c r="AN216">
        <v>1</v>
      </c>
      <c r="AO216">
        <v>0</v>
      </c>
      <c r="AP216">
        <v>1</v>
      </c>
      <c r="AQ216">
        <v>0</v>
      </c>
      <c r="AR216">
        <v>3</v>
      </c>
      <c r="AS216">
        <v>1</v>
      </c>
      <c r="AT216" t="s">
        <v>95</v>
      </c>
      <c r="AU216">
        <v>6</v>
      </c>
      <c r="AV216" t="s">
        <v>104</v>
      </c>
      <c r="AW216">
        <v>0</v>
      </c>
      <c r="AX216" t="s">
        <v>121</v>
      </c>
      <c r="AY216" t="s">
        <v>106</v>
      </c>
      <c r="AZ216" t="s">
        <v>140</v>
      </c>
      <c r="BA216">
        <v>2</v>
      </c>
      <c r="BB216">
        <v>504</v>
      </c>
      <c r="BC216" t="s">
        <v>95</v>
      </c>
      <c r="BD216" t="s">
        <v>114</v>
      </c>
      <c r="BE216" t="s">
        <v>102</v>
      </c>
      <c r="BF216">
        <v>0</v>
      </c>
      <c r="BG216">
        <v>0</v>
      </c>
      <c r="BH216">
        <v>0</v>
      </c>
      <c r="BI216">
        <v>0</v>
      </c>
      <c r="BJ216">
        <v>0</v>
      </c>
      <c r="BK216" t="s">
        <v>145</v>
      </c>
      <c r="BL216">
        <v>0</v>
      </c>
      <c r="BM216">
        <v>2008</v>
      </c>
      <c r="BN216" t="s">
        <v>108</v>
      </c>
      <c r="BO216" t="s">
        <v>109</v>
      </c>
      <c r="BP216">
        <v>0</v>
      </c>
      <c r="BQ216">
        <v>0</v>
      </c>
      <c r="BR216">
        <v>1</v>
      </c>
      <c r="BS216">
        <v>2</v>
      </c>
      <c r="BT216" t="s">
        <v>110</v>
      </c>
      <c r="BU216">
        <v>44</v>
      </c>
      <c r="BV216">
        <v>44</v>
      </c>
      <c r="BW216">
        <v>1</v>
      </c>
      <c r="BX216">
        <v>2</v>
      </c>
      <c r="BY216">
        <v>0</v>
      </c>
      <c r="BZ216">
        <v>1</v>
      </c>
      <c r="CA216">
        <v>0.27930402930402898</v>
      </c>
      <c r="CB216">
        <v>0.11111111111111099</v>
      </c>
      <c r="CC216">
        <f t="shared" si="13"/>
        <v>0.86763636363636365</v>
      </c>
      <c r="CD216">
        <f t="shared" si="14"/>
        <v>116.02383087230226</v>
      </c>
      <c r="CE216">
        <v>145000</v>
      </c>
      <c r="CF216" s="1">
        <v>153928.27632088101</v>
      </c>
      <c r="CG216" s="1">
        <f>CE216-CF216</f>
        <v>-8928.2763208810065</v>
      </c>
      <c r="CH216" s="1">
        <f>ABS(CG216)</f>
        <v>8928.2763208810065</v>
      </c>
      <c r="CI216">
        <f>IF(CG216&gt;0,1,0)</f>
        <v>0</v>
      </c>
      <c r="CJ216">
        <v>215</v>
      </c>
      <c r="CK216" s="1">
        <f t="shared" si="15"/>
        <v>2</v>
      </c>
    </row>
    <row r="217" spans="1:89" x14ac:dyDescent="0.25">
      <c r="A217">
        <v>190</v>
      </c>
      <c r="B217">
        <v>120</v>
      </c>
      <c r="C217" t="s">
        <v>82</v>
      </c>
      <c r="D217">
        <v>41</v>
      </c>
      <c r="E217">
        <v>4923</v>
      </c>
      <c r="F217" t="s">
        <v>83</v>
      </c>
      <c r="G217" t="s">
        <v>84</v>
      </c>
      <c r="H217" t="s">
        <v>85</v>
      </c>
      <c r="I217" t="s">
        <v>86</v>
      </c>
      <c r="J217" t="s">
        <v>87</v>
      </c>
      <c r="K217" t="s">
        <v>207</v>
      </c>
      <c r="L217" t="s">
        <v>89</v>
      </c>
      <c r="M217" t="s">
        <v>174</v>
      </c>
      <c r="N217">
        <v>8</v>
      </c>
      <c r="O217">
        <v>5</v>
      </c>
      <c r="P217" t="s">
        <v>91</v>
      </c>
      <c r="Q217" t="s">
        <v>92</v>
      </c>
      <c r="R217" t="s">
        <v>190</v>
      </c>
      <c r="S217" t="s">
        <v>191</v>
      </c>
      <c r="T217" t="s">
        <v>94</v>
      </c>
      <c r="U217">
        <v>0</v>
      </c>
      <c r="V217" t="s">
        <v>114</v>
      </c>
      <c r="W217" t="s">
        <v>95</v>
      </c>
      <c r="X217" t="s">
        <v>133</v>
      </c>
      <c r="Y217" t="s">
        <v>101</v>
      </c>
      <c r="Z217" t="s">
        <v>95</v>
      </c>
      <c r="AA217" t="s">
        <v>134</v>
      </c>
      <c r="AB217" t="s">
        <v>135</v>
      </c>
      <c r="AC217">
        <v>1153</v>
      </c>
      <c r="AD217" t="s">
        <v>99</v>
      </c>
      <c r="AE217">
        <v>1593</v>
      </c>
      <c r="AF217" t="s">
        <v>100</v>
      </c>
      <c r="AG217" t="s">
        <v>101</v>
      </c>
      <c r="AH217" t="s">
        <v>102</v>
      </c>
      <c r="AI217" t="s">
        <v>103</v>
      </c>
      <c r="AJ217">
        <v>1593</v>
      </c>
      <c r="AK217">
        <v>0</v>
      </c>
      <c r="AL217">
        <v>1593</v>
      </c>
      <c r="AM217">
        <f t="shared" si="12"/>
        <v>0</v>
      </c>
      <c r="AN217">
        <v>1</v>
      </c>
      <c r="AO217">
        <v>0</v>
      </c>
      <c r="AP217">
        <v>1</v>
      </c>
      <c r="AQ217">
        <v>1</v>
      </c>
      <c r="AR217">
        <v>0</v>
      </c>
      <c r="AS217">
        <v>1</v>
      </c>
      <c r="AT217" t="s">
        <v>101</v>
      </c>
      <c r="AU217">
        <v>5</v>
      </c>
      <c r="AV217" t="s">
        <v>104</v>
      </c>
      <c r="AW217">
        <v>1</v>
      </c>
      <c r="AX217" t="s">
        <v>114</v>
      </c>
      <c r="AY217" t="s">
        <v>106</v>
      </c>
      <c r="AZ217" t="s">
        <v>136</v>
      </c>
      <c r="BA217">
        <v>2</v>
      </c>
      <c r="BB217">
        <v>682</v>
      </c>
      <c r="BC217" t="s">
        <v>95</v>
      </c>
      <c r="BD217" t="s">
        <v>95</v>
      </c>
      <c r="BE217" t="s">
        <v>102</v>
      </c>
      <c r="BF217">
        <v>0</v>
      </c>
      <c r="BG217">
        <v>120</v>
      </c>
      <c r="BH217">
        <v>0</v>
      </c>
      <c r="BI217">
        <v>0</v>
      </c>
      <c r="BJ217">
        <v>224</v>
      </c>
      <c r="BK217" t="s">
        <v>107</v>
      </c>
      <c r="BL217">
        <v>0</v>
      </c>
      <c r="BM217">
        <v>2008</v>
      </c>
      <c r="BN217" t="s">
        <v>108</v>
      </c>
      <c r="BO217" t="s">
        <v>109</v>
      </c>
      <c r="BP217">
        <v>0</v>
      </c>
      <c r="BQ217">
        <v>0</v>
      </c>
      <c r="BR217">
        <v>1</v>
      </c>
      <c r="BS217">
        <v>4</v>
      </c>
      <c r="BT217" t="s">
        <v>110</v>
      </c>
      <c r="BU217">
        <v>7</v>
      </c>
      <c r="BV217">
        <v>6</v>
      </c>
      <c r="BW217">
        <v>2</v>
      </c>
      <c r="BX217">
        <v>2</v>
      </c>
      <c r="BY217">
        <v>0</v>
      </c>
      <c r="BZ217">
        <v>1</v>
      </c>
      <c r="CA217">
        <v>0.27620841180163203</v>
      </c>
      <c r="CB217">
        <v>0.33333333333333298</v>
      </c>
      <c r="CC217">
        <f t="shared" si="13"/>
        <v>0.67641681901279704</v>
      </c>
      <c r="CD217">
        <f t="shared" si="14"/>
        <v>152.24618303845986</v>
      </c>
      <c r="CE217">
        <v>286000</v>
      </c>
      <c r="CF217" s="1">
        <v>294871.3608657</v>
      </c>
      <c r="CG217" s="1">
        <f>CE217-CF217</f>
        <v>-8871.3608657000004</v>
      </c>
      <c r="CH217" s="1">
        <f>ABS(CG217)</f>
        <v>8871.3608657000004</v>
      </c>
      <c r="CI217">
        <f>IF(CG217&gt;0,1,0)</f>
        <v>0</v>
      </c>
      <c r="CJ217">
        <v>216</v>
      </c>
      <c r="CK217" s="1">
        <f t="shared" si="15"/>
        <v>2</v>
      </c>
    </row>
    <row r="218" spans="1:89" x14ac:dyDescent="0.25">
      <c r="A218">
        <v>983</v>
      </c>
      <c r="B218">
        <v>20</v>
      </c>
      <c r="C218" t="s">
        <v>82</v>
      </c>
      <c r="D218">
        <v>43</v>
      </c>
      <c r="E218">
        <v>3182</v>
      </c>
      <c r="F218" t="s">
        <v>83</v>
      </c>
      <c r="G218" t="s">
        <v>84</v>
      </c>
      <c r="H218" t="s">
        <v>85</v>
      </c>
      <c r="I218" t="s">
        <v>86</v>
      </c>
      <c r="J218" t="s">
        <v>87</v>
      </c>
      <c r="K218" t="s">
        <v>183</v>
      </c>
      <c r="L218" t="s">
        <v>89</v>
      </c>
      <c r="M218" t="s">
        <v>90</v>
      </c>
      <c r="N218">
        <v>7</v>
      </c>
      <c r="O218">
        <v>5</v>
      </c>
      <c r="P218" t="s">
        <v>91</v>
      </c>
      <c r="Q218" t="s">
        <v>92</v>
      </c>
      <c r="R218" t="s">
        <v>93</v>
      </c>
      <c r="S218" t="s">
        <v>93</v>
      </c>
      <c r="T218" t="s">
        <v>112</v>
      </c>
      <c r="U218">
        <v>16</v>
      </c>
      <c r="V218" t="s">
        <v>114</v>
      </c>
      <c r="W218" t="s">
        <v>95</v>
      </c>
      <c r="X218" t="s">
        <v>133</v>
      </c>
      <c r="Y218" t="s">
        <v>114</v>
      </c>
      <c r="Z218" t="s">
        <v>95</v>
      </c>
      <c r="AA218" t="s">
        <v>134</v>
      </c>
      <c r="AB218" t="s">
        <v>99</v>
      </c>
      <c r="AC218">
        <v>0</v>
      </c>
      <c r="AD218" t="s">
        <v>99</v>
      </c>
      <c r="AE218">
        <v>1266</v>
      </c>
      <c r="AF218" t="s">
        <v>100</v>
      </c>
      <c r="AG218" t="s">
        <v>101</v>
      </c>
      <c r="AH218" t="s">
        <v>102</v>
      </c>
      <c r="AI218" t="s">
        <v>103</v>
      </c>
      <c r="AJ218">
        <v>1266</v>
      </c>
      <c r="AK218">
        <v>0</v>
      </c>
      <c r="AL218">
        <v>1266</v>
      </c>
      <c r="AM218">
        <f t="shared" si="12"/>
        <v>0</v>
      </c>
      <c r="AN218">
        <v>0</v>
      </c>
      <c r="AO218">
        <v>0</v>
      </c>
      <c r="AP218">
        <v>2</v>
      </c>
      <c r="AQ218">
        <v>0</v>
      </c>
      <c r="AR218">
        <v>2</v>
      </c>
      <c r="AS218">
        <v>1</v>
      </c>
      <c r="AT218" t="s">
        <v>114</v>
      </c>
      <c r="AU218">
        <v>6</v>
      </c>
      <c r="AV218" t="s">
        <v>104</v>
      </c>
      <c r="AW218">
        <v>1</v>
      </c>
      <c r="AX218" t="s">
        <v>114</v>
      </c>
      <c r="AY218" t="s">
        <v>106</v>
      </c>
      <c r="AZ218" t="s">
        <v>136</v>
      </c>
      <c r="BA218">
        <v>2</v>
      </c>
      <c r="BB218">
        <v>388</v>
      </c>
      <c r="BC218" t="s">
        <v>95</v>
      </c>
      <c r="BD218" t="s">
        <v>95</v>
      </c>
      <c r="BE218" t="s">
        <v>102</v>
      </c>
      <c r="BF218">
        <v>100</v>
      </c>
      <c r="BG218">
        <v>16</v>
      </c>
      <c r="BH218">
        <v>0</v>
      </c>
      <c r="BI218">
        <v>0</v>
      </c>
      <c r="BJ218">
        <v>0</v>
      </c>
      <c r="BK218" t="s">
        <v>107</v>
      </c>
      <c r="BL218">
        <v>0</v>
      </c>
      <c r="BM218">
        <v>2008</v>
      </c>
      <c r="BN218" t="s">
        <v>108</v>
      </c>
      <c r="BO218" t="s">
        <v>109</v>
      </c>
      <c r="BP218">
        <v>0</v>
      </c>
      <c r="BQ218">
        <v>0</v>
      </c>
      <c r="BR218">
        <v>1</v>
      </c>
      <c r="BS218">
        <v>4</v>
      </c>
      <c r="BT218" t="s">
        <v>177</v>
      </c>
      <c r="BU218">
        <v>1</v>
      </c>
      <c r="BV218">
        <v>1</v>
      </c>
      <c r="BW218">
        <v>1</v>
      </c>
      <c r="BX218">
        <v>0</v>
      </c>
      <c r="BY218">
        <v>0</v>
      </c>
      <c r="BZ218">
        <v>1</v>
      </c>
      <c r="CA218">
        <v>1</v>
      </c>
      <c r="CB218">
        <v>0.11111111111111099</v>
      </c>
      <c r="CC218">
        <f t="shared" si="13"/>
        <v>0.60213702074167186</v>
      </c>
      <c r="CD218">
        <f t="shared" si="14"/>
        <v>120.65184106606561</v>
      </c>
      <c r="CE218">
        <v>159895</v>
      </c>
      <c r="CF218" s="1">
        <v>168668.128549999</v>
      </c>
      <c r="CG218" s="1">
        <f>CE218-CF218</f>
        <v>-8773.1285499990045</v>
      </c>
      <c r="CH218" s="1">
        <f>ABS(CG218)</f>
        <v>8773.1285499990045</v>
      </c>
      <c r="CI218">
        <f>IF(CG218&gt;0,1,0)</f>
        <v>0</v>
      </c>
      <c r="CJ218">
        <v>217</v>
      </c>
      <c r="CK218" s="1">
        <f t="shared" si="15"/>
        <v>2</v>
      </c>
    </row>
    <row r="219" spans="1:89" x14ac:dyDescent="0.25">
      <c r="A219">
        <v>445</v>
      </c>
      <c r="B219">
        <v>60</v>
      </c>
      <c r="C219" t="s">
        <v>82</v>
      </c>
      <c r="D219">
        <v>70</v>
      </c>
      <c r="E219">
        <v>8750</v>
      </c>
      <c r="F219" t="s">
        <v>83</v>
      </c>
      <c r="G219" t="s">
        <v>84</v>
      </c>
      <c r="H219" t="s">
        <v>85</v>
      </c>
      <c r="I219" t="s">
        <v>86</v>
      </c>
      <c r="J219" t="s">
        <v>87</v>
      </c>
      <c r="K219" t="s">
        <v>132</v>
      </c>
      <c r="L219" t="s">
        <v>89</v>
      </c>
      <c r="M219" t="s">
        <v>90</v>
      </c>
      <c r="N219">
        <v>7</v>
      </c>
      <c r="O219">
        <v>5</v>
      </c>
      <c r="P219" t="s">
        <v>91</v>
      </c>
      <c r="Q219" t="s">
        <v>92</v>
      </c>
      <c r="R219" t="s">
        <v>93</v>
      </c>
      <c r="S219" t="s">
        <v>93</v>
      </c>
      <c r="T219" t="s">
        <v>94</v>
      </c>
      <c r="U219">
        <v>0</v>
      </c>
      <c r="V219" t="s">
        <v>114</v>
      </c>
      <c r="W219" t="s">
        <v>114</v>
      </c>
      <c r="X219" t="s">
        <v>133</v>
      </c>
      <c r="Y219" t="s">
        <v>114</v>
      </c>
      <c r="Z219" t="s">
        <v>95</v>
      </c>
      <c r="AA219" t="s">
        <v>97</v>
      </c>
      <c r="AB219" t="s">
        <v>135</v>
      </c>
      <c r="AC219">
        <v>642</v>
      </c>
      <c r="AD219" t="s">
        <v>99</v>
      </c>
      <c r="AE219">
        <v>915</v>
      </c>
      <c r="AF219" t="s">
        <v>100</v>
      </c>
      <c r="AG219" t="s">
        <v>101</v>
      </c>
      <c r="AH219" t="s">
        <v>102</v>
      </c>
      <c r="AI219" t="s">
        <v>103</v>
      </c>
      <c r="AJ219">
        <v>933</v>
      </c>
      <c r="AK219">
        <v>0</v>
      </c>
      <c r="AL219">
        <v>1908</v>
      </c>
      <c r="AM219">
        <f t="shared" si="12"/>
        <v>0</v>
      </c>
      <c r="AN219">
        <v>1</v>
      </c>
      <c r="AO219">
        <v>0</v>
      </c>
      <c r="AP219">
        <v>2</v>
      </c>
      <c r="AQ219">
        <v>1</v>
      </c>
      <c r="AR219">
        <v>4</v>
      </c>
      <c r="AS219">
        <v>1</v>
      </c>
      <c r="AT219" t="s">
        <v>114</v>
      </c>
      <c r="AU219">
        <v>8</v>
      </c>
      <c r="AV219" t="s">
        <v>104</v>
      </c>
      <c r="AW219">
        <v>1</v>
      </c>
      <c r="AX219" t="s">
        <v>95</v>
      </c>
      <c r="AY219" t="s">
        <v>106</v>
      </c>
      <c r="AZ219" t="s">
        <v>99</v>
      </c>
      <c r="BA219">
        <v>2</v>
      </c>
      <c r="BB219">
        <v>493</v>
      </c>
      <c r="BC219" t="s">
        <v>95</v>
      </c>
      <c r="BD219" t="s">
        <v>95</v>
      </c>
      <c r="BE219" t="s">
        <v>102</v>
      </c>
      <c r="BF219">
        <v>144</v>
      </c>
      <c r="BG219">
        <v>133</v>
      </c>
      <c r="BH219">
        <v>0</v>
      </c>
      <c r="BI219">
        <v>0</v>
      </c>
      <c r="BJ219">
        <v>0</v>
      </c>
      <c r="BK219" t="s">
        <v>107</v>
      </c>
      <c r="BL219">
        <v>0</v>
      </c>
      <c r="BM219">
        <v>2008</v>
      </c>
      <c r="BN219" t="s">
        <v>108</v>
      </c>
      <c r="BO219" t="s">
        <v>109</v>
      </c>
      <c r="BP219">
        <v>0</v>
      </c>
      <c r="BQ219">
        <v>0</v>
      </c>
      <c r="BR219">
        <v>1</v>
      </c>
      <c r="BS219">
        <v>4</v>
      </c>
      <c r="BT219" t="s">
        <v>110</v>
      </c>
      <c r="BU219">
        <v>14</v>
      </c>
      <c r="BV219">
        <v>13</v>
      </c>
      <c r="BW219">
        <v>1</v>
      </c>
      <c r="BX219">
        <v>2</v>
      </c>
      <c r="BY219">
        <v>1.04501607717042</v>
      </c>
      <c r="BZ219">
        <v>0.48899371069182401</v>
      </c>
      <c r="CA219">
        <v>0.29836065573770498</v>
      </c>
      <c r="CB219">
        <v>0.11111111111111099</v>
      </c>
      <c r="CC219">
        <f t="shared" si="13"/>
        <v>0.89337142857142859</v>
      </c>
      <c r="CD219">
        <f t="shared" si="14"/>
        <v>134.55124415016931</v>
      </c>
      <c r="CE219">
        <v>210000</v>
      </c>
      <c r="CF219" s="1">
        <v>218750.03033696301</v>
      </c>
      <c r="CG219" s="1">
        <f>CE219-CF219</f>
        <v>-8750.0303369630128</v>
      </c>
      <c r="CH219" s="1">
        <f>ABS(CG219)</f>
        <v>8750.0303369630128</v>
      </c>
      <c r="CI219">
        <f>IF(CG219&gt;0,1,0)</f>
        <v>0</v>
      </c>
      <c r="CJ219">
        <v>218</v>
      </c>
      <c r="CK219" s="1">
        <f t="shared" si="15"/>
        <v>2</v>
      </c>
    </row>
    <row r="220" spans="1:89" x14ac:dyDescent="0.25">
      <c r="A220">
        <v>1261</v>
      </c>
      <c r="B220">
        <v>60</v>
      </c>
      <c r="C220" t="s">
        <v>82</v>
      </c>
      <c r="D220">
        <v>69</v>
      </c>
      <c r="E220">
        <v>24682</v>
      </c>
      <c r="F220" t="s">
        <v>83</v>
      </c>
      <c r="G220" t="s">
        <v>230</v>
      </c>
      <c r="H220" t="s">
        <v>85</v>
      </c>
      <c r="I220" t="s">
        <v>161</v>
      </c>
      <c r="J220" t="s">
        <v>87</v>
      </c>
      <c r="K220" t="s">
        <v>169</v>
      </c>
      <c r="L220" t="s">
        <v>188</v>
      </c>
      <c r="M220" t="s">
        <v>90</v>
      </c>
      <c r="N220">
        <v>6</v>
      </c>
      <c r="O220">
        <v>5</v>
      </c>
      <c r="P220" t="s">
        <v>91</v>
      </c>
      <c r="Q220" t="s">
        <v>92</v>
      </c>
      <c r="R220" t="s">
        <v>93</v>
      </c>
      <c r="S220" t="s">
        <v>93</v>
      </c>
      <c r="T220" t="s">
        <v>94</v>
      </c>
      <c r="U220">
        <v>0</v>
      </c>
      <c r="V220" t="s">
        <v>95</v>
      </c>
      <c r="W220" t="s">
        <v>95</v>
      </c>
      <c r="X220" t="s">
        <v>133</v>
      </c>
      <c r="Y220" t="s">
        <v>114</v>
      </c>
      <c r="Z220" t="s">
        <v>95</v>
      </c>
      <c r="AA220" t="s">
        <v>97</v>
      </c>
      <c r="AB220" t="s">
        <v>99</v>
      </c>
      <c r="AC220">
        <v>0</v>
      </c>
      <c r="AD220" t="s">
        <v>99</v>
      </c>
      <c r="AE220">
        <v>841</v>
      </c>
      <c r="AF220" t="s">
        <v>100</v>
      </c>
      <c r="AG220" t="s">
        <v>101</v>
      </c>
      <c r="AH220" t="s">
        <v>102</v>
      </c>
      <c r="AI220" t="s">
        <v>103</v>
      </c>
      <c r="AJ220">
        <v>892</v>
      </c>
      <c r="AK220">
        <v>0</v>
      </c>
      <c r="AL220">
        <v>1675</v>
      </c>
      <c r="AM220">
        <f t="shared" si="12"/>
        <v>0</v>
      </c>
      <c r="AN220">
        <v>0</v>
      </c>
      <c r="AO220">
        <v>0</v>
      </c>
      <c r="AP220">
        <v>2</v>
      </c>
      <c r="AQ220">
        <v>1</v>
      </c>
      <c r="AR220">
        <v>3</v>
      </c>
      <c r="AS220">
        <v>1</v>
      </c>
      <c r="AT220" t="s">
        <v>95</v>
      </c>
      <c r="AU220">
        <v>7</v>
      </c>
      <c r="AV220" t="s">
        <v>104</v>
      </c>
      <c r="AW220">
        <v>1</v>
      </c>
      <c r="AX220" t="s">
        <v>95</v>
      </c>
      <c r="AY220" t="s">
        <v>182</v>
      </c>
      <c r="AZ220" t="s">
        <v>136</v>
      </c>
      <c r="BA220">
        <v>2</v>
      </c>
      <c r="BB220">
        <v>502</v>
      </c>
      <c r="BC220" t="s">
        <v>95</v>
      </c>
      <c r="BD220" t="s">
        <v>95</v>
      </c>
      <c r="BE220" t="s">
        <v>102</v>
      </c>
      <c r="BF220">
        <v>0</v>
      </c>
      <c r="BG220">
        <v>103</v>
      </c>
      <c r="BH220">
        <v>0</v>
      </c>
      <c r="BI220">
        <v>0</v>
      </c>
      <c r="BJ220">
        <v>0</v>
      </c>
      <c r="BK220" t="s">
        <v>107</v>
      </c>
      <c r="BL220">
        <v>0</v>
      </c>
      <c r="BM220">
        <v>2009</v>
      </c>
      <c r="BN220" t="s">
        <v>108</v>
      </c>
      <c r="BO220" t="s">
        <v>109</v>
      </c>
      <c r="BP220">
        <v>0</v>
      </c>
      <c r="BQ220">
        <v>0</v>
      </c>
      <c r="BR220">
        <v>1</v>
      </c>
      <c r="BS220">
        <v>4</v>
      </c>
      <c r="BT220" t="s">
        <v>129</v>
      </c>
      <c r="BU220">
        <v>10</v>
      </c>
      <c r="BV220">
        <v>10</v>
      </c>
      <c r="BW220">
        <v>1</v>
      </c>
      <c r="BX220">
        <v>0</v>
      </c>
      <c r="BY220">
        <v>0.87780269058296001</v>
      </c>
      <c r="BZ220">
        <v>0.53253731343283595</v>
      </c>
      <c r="CA220">
        <v>1</v>
      </c>
      <c r="CB220">
        <v>0.11111111111111099</v>
      </c>
      <c r="CC220">
        <f t="shared" si="13"/>
        <v>0.96386030305485781</v>
      </c>
      <c r="CD220">
        <f t="shared" si="14"/>
        <v>126.78603781853752</v>
      </c>
      <c r="CE220">
        <v>181000</v>
      </c>
      <c r="CF220" s="1">
        <v>189742.40787849101</v>
      </c>
      <c r="CG220" s="1">
        <f>CE220-CF220</f>
        <v>-8742.4078784910089</v>
      </c>
      <c r="CH220" s="1">
        <f>ABS(CG220)</f>
        <v>8742.4078784910089</v>
      </c>
      <c r="CI220">
        <f>IF(CG220&gt;0,1,0)</f>
        <v>0</v>
      </c>
      <c r="CJ220">
        <v>219</v>
      </c>
      <c r="CK220" s="1">
        <f t="shared" si="15"/>
        <v>2</v>
      </c>
    </row>
    <row r="221" spans="1:89" x14ac:dyDescent="0.25">
      <c r="A221">
        <v>537</v>
      </c>
      <c r="B221">
        <v>60</v>
      </c>
      <c r="C221" t="s">
        <v>82</v>
      </c>
      <c r="D221">
        <v>57</v>
      </c>
      <c r="E221">
        <v>8924</v>
      </c>
      <c r="F221" t="s">
        <v>83</v>
      </c>
      <c r="G221" t="s">
        <v>111</v>
      </c>
      <c r="H221" t="s">
        <v>85</v>
      </c>
      <c r="I221" t="s">
        <v>161</v>
      </c>
      <c r="J221" t="s">
        <v>87</v>
      </c>
      <c r="K221" t="s">
        <v>132</v>
      </c>
      <c r="L221" t="s">
        <v>89</v>
      </c>
      <c r="M221" t="s">
        <v>90</v>
      </c>
      <c r="N221">
        <v>7</v>
      </c>
      <c r="O221">
        <v>5</v>
      </c>
      <c r="P221" t="s">
        <v>91</v>
      </c>
      <c r="Q221" t="s">
        <v>92</v>
      </c>
      <c r="R221" t="s">
        <v>93</v>
      </c>
      <c r="S221" t="s">
        <v>93</v>
      </c>
      <c r="T221" t="s">
        <v>94</v>
      </c>
      <c r="U221">
        <v>0</v>
      </c>
      <c r="V221" t="s">
        <v>95</v>
      </c>
      <c r="W221" t="s">
        <v>95</v>
      </c>
      <c r="X221" t="s">
        <v>133</v>
      </c>
      <c r="Y221" t="s">
        <v>114</v>
      </c>
      <c r="Z221" t="s">
        <v>95</v>
      </c>
      <c r="AA221" t="s">
        <v>134</v>
      </c>
      <c r="AB221" t="s">
        <v>99</v>
      </c>
      <c r="AC221">
        <v>0</v>
      </c>
      <c r="AD221" t="s">
        <v>99</v>
      </c>
      <c r="AE221">
        <v>880</v>
      </c>
      <c r="AF221" t="s">
        <v>100</v>
      </c>
      <c r="AG221" t="s">
        <v>101</v>
      </c>
      <c r="AH221" t="s">
        <v>102</v>
      </c>
      <c r="AI221" t="s">
        <v>103</v>
      </c>
      <c r="AJ221">
        <v>880</v>
      </c>
      <c r="AK221">
        <v>0</v>
      </c>
      <c r="AL221">
        <v>1724</v>
      </c>
      <c r="AM221">
        <f t="shared" si="12"/>
        <v>0</v>
      </c>
      <c r="AN221">
        <v>0</v>
      </c>
      <c r="AO221">
        <v>0</v>
      </c>
      <c r="AP221">
        <v>2</v>
      </c>
      <c r="AQ221">
        <v>1</v>
      </c>
      <c r="AR221">
        <v>3</v>
      </c>
      <c r="AS221">
        <v>1</v>
      </c>
      <c r="AT221" t="s">
        <v>114</v>
      </c>
      <c r="AU221">
        <v>8</v>
      </c>
      <c r="AV221" t="s">
        <v>104</v>
      </c>
      <c r="AW221">
        <v>0</v>
      </c>
      <c r="AX221" t="s">
        <v>121</v>
      </c>
      <c r="AY221" t="s">
        <v>106</v>
      </c>
      <c r="AZ221" t="s">
        <v>136</v>
      </c>
      <c r="BA221">
        <v>2</v>
      </c>
      <c r="BB221">
        <v>527</v>
      </c>
      <c r="BC221" t="s">
        <v>95</v>
      </c>
      <c r="BD221" t="s">
        <v>95</v>
      </c>
      <c r="BE221" t="s">
        <v>102</v>
      </c>
      <c r="BF221">
        <v>120</v>
      </c>
      <c r="BG221">
        <v>155</v>
      </c>
      <c r="BH221">
        <v>0</v>
      </c>
      <c r="BI221">
        <v>0</v>
      </c>
      <c r="BJ221">
        <v>0</v>
      </c>
      <c r="BK221" t="s">
        <v>107</v>
      </c>
      <c r="BL221">
        <v>0</v>
      </c>
      <c r="BM221">
        <v>2008</v>
      </c>
      <c r="BN221" t="s">
        <v>108</v>
      </c>
      <c r="BO221" t="s">
        <v>109</v>
      </c>
      <c r="BP221">
        <v>0</v>
      </c>
      <c r="BQ221">
        <v>0</v>
      </c>
      <c r="BR221">
        <v>1</v>
      </c>
      <c r="BS221">
        <v>4</v>
      </c>
      <c r="BT221" t="s">
        <v>110</v>
      </c>
      <c r="BU221">
        <v>10</v>
      </c>
      <c r="BV221">
        <v>9</v>
      </c>
      <c r="BW221">
        <v>1</v>
      </c>
      <c r="BX221">
        <v>0</v>
      </c>
      <c r="BY221">
        <v>0.95909090909090899</v>
      </c>
      <c r="BZ221">
        <v>0.51044083526682105</v>
      </c>
      <c r="CA221">
        <v>1</v>
      </c>
      <c r="CB221">
        <v>0.11111111111111099</v>
      </c>
      <c r="CC221">
        <f t="shared" si="13"/>
        <v>0.90138951142985213</v>
      </c>
      <c r="CD221">
        <f t="shared" si="14"/>
        <v>128.72507090080077</v>
      </c>
      <c r="CE221">
        <v>188000</v>
      </c>
      <c r="CF221" s="1">
        <v>196670.60321150901</v>
      </c>
      <c r="CG221" s="1">
        <f>CE221-CF221</f>
        <v>-8670.6032115090056</v>
      </c>
      <c r="CH221" s="1">
        <f>ABS(CG221)</f>
        <v>8670.6032115090056</v>
      </c>
      <c r="CI221">
        <f>IF(CG221&gt;0,1,0)</f>
        <v>0</v>
      </c>
      <c r="CJ221">
        <v>220</v>
      </c>
      <c r="CK221" s="1">
        <f t="shared" si="15"/>
        <v>2</v>
      </c>
    </row>
    <row r="222" spans="1:89" x14ac:dyDescent="0.25">
      <c r="A222">
        <v>784</v>
      </c>
      <c r="B222">
        <v>85</v>
      </c>
      <c r="C222" t="s">
        <v>82</v>
      </c>
      <c r="D222">
        <v>69</v>
      </c>
      <c r="E222">
        <v>9101</v>
      </c>
      <c r="F222" t="s">
        <v>83</v>
      </c>
      <c r="G222" t="s">
        <v>111</v>
      </c>
      <c r="H222" t="s">
        <v>85</v>
      </c>
      <c r="I222" t="s">
        <v>148</v>
      </c>
      <c r="J222" t="s">
        <v>87</v>
      </c>
      <c r="K222" t="s">
        <v>141</v>
      </c>
      <c r="L222" t="s">
        <v>89</v>
      </c>
      <c r="M222" t="s">
        <v>90</v>
      </c>
      <c r="N222">
        <v>5</v>
      </c>
      <c r="O222">
        <v>6</v>
      </c>
      <c r="P222" t="s">
        <v>91</v>
      </c>
      <c r="Q222" t="s">
        <v>92</v>
      </c>
      <c r="R222" t="s">
        <v>138</v>
      </c>
      <c r="S222" t="s">
        <v>138</v>
      </c>
      <c r="T222" t="s">
        <v>112</v>
      </c>
      <c r="U222">
        <v>104</v>
      </c>
      <c r="V222" t="s">
        <v>95</v>
      </c>
      <c r="W222" t="s">
        <v>114</v>
      </c>
      <c r="X222" t="s">
        <v>133</v>
      </c>
      <c r="Y222" t="s">
        <v>114</v>
      </c>
      <c r="Z222" t="s">
        <v>95</v>
      </c>
      <c r="AA222" t="s">
        <v>134</v>
      </c>
      <c r="AB222" t="s">
        <v>135</v>
      </c>
      <c r="AC222">
        <v>1097</v>
      </c>
      <c r="AD222" t="s">
        <v>99</v>
      </c>
      <c r="AE222">
        <v>1097</v>
      </c>
      <c r="AF222" t="s">
        <v>100</v>
      </c>
      <c r="AG222" t="s">
        <v>101</v>
      </c>
      <c r="AH222" t="s">
        <v>102</v>
      </c>
      <c r="AI222" t="s">
        <v>103</v>
      </c>
      <c r="AJ222">
        <v>1110</v>
      </c>
      <c r="AK222">
        <v>0</v>
      </c>
      <c r="AL222">
        <v>1110</v>
      </c>
      <c r="AM222">
        <f t="shared" si="12"/>
        <v>0</v>
      </c>
      <c r="AN222">
        <v>1</v>
      </c>
      <c r="AO222">
        <v>0</v>
      </c>
      <c r="AP222">
        <v>1</v>
      </c>
      <c r="AQ222">
        <v>0</v>
      </c>
      <c r="AR222">
        <v>1</v>
      </c>
      <c r="AS222">
        <v>1</v>
      </c>
      <c r="AT222" t="s">
        <v>114</v>
      </c>
      <c r="AU222">
        <v>4</v>
      </c>
      <c r="AV222" t="s">
        <v>104</v>
      </c>
      <c r="AW222">
        <v>1</v>
      </c>
      <c r="AX222" t="s">
        <v>95</v>
      </c>
      <c r="AY222" t="s">
        <v>106</v>
      </c>
      <c r="AZ222" t="s">
        <v>136</v>
      </c>
      <c r="BA222">
        <v>2</v>
      </c>
      <c r="BB222">
        <v>602</v>
      </c>
      <c r="BC222" t="s">
        <v>95</v>
      </c>
      <c r="BD222" t="s">
        <v>95</v>
      </c>
      <c r="BE222" t="s">
        <v>102</v>
      </c>
      <c r="BF222">
        <v>303</v>
      </c>
      <c r="BG222">
        <v>30</v>
      </c>
      <c r="BH222">
        <v>0</v>
      </c>
      <c r="BI222">
        <v>0</v>
      </c>
      <c r="BJ222">
        <v>0</v>
      </c>
      <c r="BK222" t="s">
        <v>107</v>
      </c>
      <c r="BL222">
        <v>0</v>
      </c>
      <c r="BM222">
        <v>2009</v>
      </c>
      <c r="BN222" t="s">
        <v>108</v>
      </c>
      <c r="BO222" t="s">
        <v>109</v>
      </c>
      <c r="BP222">
        <v>0</v>
      </c>
      <c r="BQ222">
        <v>0</v>
      </c>
      <c r="BR222">
        <v>1</v>
      </c>
      <c r="BS222">
        <v>3</v>
      </c>
      <c r="BT222" t="s">
        <v>110</v>
      </c>
      <c r="BU222">
        <v>31</v>
      </c>
      <c r="BV222">
        <v>31</v>
      </c>
      <c r="BW222">
        <v>1</v>
      </c>
      <c r="BX222">
        <v>2</v>
      </c>
      <c r="BY222">
        <v>0</v>
      </c>
      <c r="BZ222">
        <v>1</v>
      </c>
      <c r="CA222">
        <v>0</v>
      </c>
      <c r="CB222">
        <v>0.11111111111111099</v>
      </c>
      <c r="CC222">
        <f t="shared" si="13"/>
        <v>0.87803538072739262</v>
      </c>
      <c r="CD222">
        <f t="shared" si="14"/>
        <v>122.32611956566609</v>
      </c>
      <c r="CE222">
        <v>165500</v>
      </c>
      <c r="CF222" s="1">
        <v>156844.68723615899</v>
      </c>
      <c r="CG222" s="1">
        <f>CE222-CF222</f>
        <v>8655.3127638410078</v>
      </c>
      <c r="CH222" s="1">
        <f>ABS(CG222)</f>
        <v>8655.3127638410078</v>
      </c>
      <c r="CI222">
        <f>IF(CG222&gt;0,1,0)</f>
        <v>1</v>
      </c>
      <c r="CJ222">
        <v>221</v>
      </c>
      <c r="CK222" s="1">
        <f t="shared" si="15"/>
        <v>2</v>
      </c>
    </row>
    <row r="223" spans="1:89" x14ac:dyDescent="0.25">
      <c r="A223">
        <v>1377</v>
      </c>
      <c r="B223">
        <v>30</v>
      </c>
      <c r="C223" t="s">
        <v>82</v>
      </c>
      <c r="D223">
        <v>52</v>
      </c>
      <c r="E223">
        <v>6292</v>
      </c>
      <c r="F223" t="s">
        <v>83</v>
      </c>
      <c r="G223" t="s">
        <v>84</v>
      </c>
      <c r="H223" t="s">
        <v>208</v>
      </c>
      <c r="I223" t="s">
        <v>86</v>
      </c>
      <c r="J223" t="s">
        <v>87</v>
      </c>
      <c r="K223" t="s">
        <v>212</v>
      </c>
      <c r="L223" t="s">
        <v>89</v>
      </c>
      <c r="M223" t="s">
        <v>90</v>
      </c>
      <c r="N223">
        <v>6</v>
      </c>
      <c r="O223">
        <v>5</v>
      </c>
      <c r="P223" t="s">
        <v>91</v>
      </c>
      <c r="Q223" t="s">
        <v>92</v>
      </c>
      <c r="R223" t="s">
        <v>149</v>
      </c>
      <c r="S223" t="s">
        <v>149</v>
      </c>
      <c r="T223" t="s">
        <v>94</v>
      </c>
      <c r="U223">
        <v>0</v>
      </c>
      <c r="V223" t="s">
        <v>95</v>
      </c>
      <c r="W223" t="s">
        <v>95</v>
      </c>
      <c r="X223" t="s">
        <v>153</v>
      </c>
      <c r="Y223" t="s">
        <v>114</v>
      </c>
      <c r="Z223" t="s">
        <v>95</v>
      </c>
      <c r="AA223" t="s">
        <v>142</v>
      </c>
      <c r="AB223" t="s">
        <v>128</v>
      </c>
      <c r="AC223">
        <v>384</v>
      </c>
      <c r="AD223" t="s">
        <v>99</v>
      </c>
      <c r="AE223">
        <v>768</v>
      </c>
      <c r="AF223" t="s">
        <v>100</v>
      </c>
      <c r="AG223" t="s">
        <v>95</v>
      </c>
      <c r="AH223" t="s">
        <v>120</v>
      </c>
      <c r="AI223" t="s">
        <v>103</v>
      </c>
      <c r="AJ223">
        <v>790</v>
      </c>
      <c r="AK223">
        <v>0</v>
      </c>
      <c r="AL223">
        <v>790</v>
      </c>
      <c r="AM223">
        <f t="shared" si="12"/>
        <v>0</v>
      </c>
      <c r="AN223">
        <v>0</v>
      </c>
      <c r="AO223">
        <v>0</v>
      </c>
      <c r="AP223">
        <v>1</v>
      </c>
      <c r="AQ223">
        <v>0</v>
      </c>
      <c r="AR223">
        <v>2</v>
      </c>
      <c r="AS223">
        <v>1</v>
      </c>
      <c r="AT223" t="s">
        <v>95</v>
      </c>
      <c r="AU223">
        <v>4</v>
      </c>
      <c r="AV223" t="s">
        <v>104</v>
      </c>
      <c r="AW223">
        <v>0</v>
      </c>
      <c r="AX223" t="s">
        <v>121</v>
      </c>
      <c r="AY223" t="s">
        <v>122</v>
      </c>
      <c r="AZ223" t="s">
        <v>99</v>
      </c>
      <c r="BA223">
        <v>1</v>
      </c>
      <c r="BB223">
        <v>160</v>
      </c>
      <c r="BC223" t="s">
        <v>105</v>
      </c>
      <c r="BD223" t="s">
        <v>95</v>
      </c>
      <c r="BE223" t="s">
        <v>102</v>
      </c>
      <c r="BF223">
        <v>0</v>
      </c>
      <c r="BG223">
        <v>141</v>
      </c>
      <c r="BH223">
        <v>0</v>
      </c>
      <c r="BI223">
        <v>0</v>
      </c>
      <c r="BJ223">
        <v>0</v>
      </c>
      <c r="BK223" t="s">
        <v>107</v>
      </c>
      <c r="BL223">
        <v>0</v>
      </c>
      <c r="BM223">
        <v>2008</v>
      </c>
      <c r="BN223" t="s">
        <v>108</v>
      </c>
      <c r="BO223" t="s">
        <v>109</v>
      </c>
      <c r="BP223">
        <v>0</v>
      </c>
      <c r="BQ223">
        <v>0</v>
      </c>
      <c r="BR223">
        <v>1</v>
      </c>
      <c r="BS223">
        <v>1</v>
      </c>
      <c r="BT223" t="s">
        <v>129</v>
      </c>
      <c r="BU223">
        <v>78</v>
      </c>
      <c r="BV223">
        <v>58</v>
      </c>
      <c r="BW223">
        <v>1</v>
      </c>
      <c r="BX223">
        <v>2</v>
      </c>
      <c r="BY223">
        <v>0</v>
      </c>
      <c r="BZ223">
        <v>1</v>
      </c>
      <c r="CA223">
        <v>0.5</v>
      </c>
      <c r="CB223">
        <v>0</v>
      </c>
      <c r="CC223">
        <f t="shared" si="13"/>
        <v>0.87444373808010167</v>
      </c>
      <c r="CD223">
        <f t="shared" si="14"/>
        <v>96.29784246075755</v>
      </c>
      <c r="CE223">
        <v>91000</v>
      </c>
      <c r="CF223" s="1">
        <v>99625.233818745794</v>
      </c>
      <c r="CG223" s="1">
        <f>CE223-CF223</f>
        <v>-8625.2338187457935</v>
      </c>
      <c r="CH223" s="1">
        <f>ABS(CG223)</f>
        <v>8625.2338187457935</v>
      </c>
      <c r="CI223">
        <f>IF(CG223&gt;0,1,0)</f>
        <v>0</v>
      </c>
      <c r="CJ223">
        <v>222</v>
      </c>
      <c r="CK223" s="1">
        <f t="shared" si="15"/>
        <v>2</v>
      </c>
    </row>
    <row r="224" spans="1:89" x14ac:dyDescent="0.25">
      <c r="A224">
        <v>698</v>
      </c>
      <c r="B224">
        <v>20</v>
      </c>
      <c r="C224" t="s">
        <v>82</v>
      </c>
      <c r="D224">
        <v>57</v>
      </c>
      <c r="E224">
        <v>6420</v>
      </c>
      <c r="F224" t="s">
        <v>83</v>
      </c>
      <c r="G224" t="s">
        <v>111</v>
      </c>
      <c r="H224" t="s">
        <v>85</v>
      </c>
      <c r="I224" t="s">
        <v>86</v>
      </c>
      <c r="J224" t="s">
        <v>87</v>
      </c>
      <c r="K224" t="s">
        <v>173</v>
      </c>
      <c r="L224" t="s">
        <v>89</v>
      </c>
      <c r="M224" t="s">
        <v>90</v>
      </c>
      <c r="N224">
        <v>5</v>
      </c>
      <c r="O224">
        <v>7</v>
      </c>
      <c r="P224" t="s">
        <v>91</v>
      </c>
      <c r="Q224" t="s">
        <v>92</v>
      </c>
      <c r="R224" t="s">
        <v>149</v>
      </c>
      <c r="S224" t="s">
        <v>149</v>
      </c>
      <c r="T224" t="s">
        <v>94</v>
      </c>
      <c r="U224">
        <v>0</v>
      </c>
      <c r="V224" t="s">
        <v>95</v>
      </c>
      <c r="W224" t="s">
        <v>95</v>
      </c>
      <c r="X224" t="s">
        <v>133</v>
      </c>
      <c r="Y224" t="s">
        <v>101</v>
      </c>
      <c r="Z224" t="s">
        <v>114</v>
      </c>
      <c r="AA224" t="s">
        <v>142</v>
      </c>
      <c r="AB224" t="s">
        <v>154</v>
      </c>
      <c r="AC224">
        <v>210</v>
      </c>
      <c r="AD224" t="s">
        <v>127</v>
      </c>
      <c r="AE224">
        <v>980</v>
      </c>
      <c r="AF224" t="s">
        <v>100</v>
      </c>
      <c r="AG224" t="s">
        <v>105</v>
      </c>
      <c r="AH224" t="s">
        <v>102</v>
      </c>
      <c r="AI224" t="s">
        <v>113</v>
      </c>
      <c r="AJ224">
        <v>1148</v>
      </c>
      <c r="AK224">
        <v>0</v>
      </c>
      <c r="AL224">
        <v>1148</v>
      </c>
      <c r="AM224">
        <f t="shared" si="12"/>
        <v>0</v>
      </c>
      <c r="AN224">
        <v>0</v>
      </c>
      <c r="AO224">
        <v>1</v>
      </c>
      <c r="AP224">
        <v>1</v>
      </c>
      <c r="AQ224">
        <v>0</v>
      </c>
      <c r="AR224">
        <v>2</v>
      </c>
      <c r="AS224">
        <v>1</v>
      </c>
      <c r="AT224" t="s">
        <v>95</v>
      </c>
      <c r="AU224">
        <v>6</v>
      </c>
      <c r="AV224" t="s">
        <v>104</v>
      </c>
      <c r="AW224">
        <v>0</v>
      </c>
      <c r="AX224" t="s">
        <v>121</v>
      </c>
      <c r="AY224" t="s">
        <v>122</v>
      </c>
      <c r="AZ224" t="s">
        <v>99</v>
      </c>
      <c r="BA224">
        <v>1</v>
      </c>
      <c r="BB224">
        <v>308</v>
      </c>
      <c r="BC224" t="s">
        <v>95</v>
      </c>
      <c r="BD224" t="s">
        <v>95</v>
      </c>
      <c r="BE224" t="s">
        <v>102</v>
      </c>
      <c r="BF224">
        <v>0</v>
      </c>
      <c r="BG224">
        <v>0</v>
      </c>
      <c r="BH224">
        <v>0</v>
      </c>
      <c r="BI224">
        <v>0</v>
      </c>
      <c r="BJ224">
        <v>0</v>
      </c>
      <c r="BK224" t="s">
        <v>107</v>
      </c>
      <c r="BL224">
        <v>0</v>
      </c>
      <c r="BM224">
        <v>2006</v>
      </c>
      <c r="BN224" t="s">
        <v>108</v>
      </c>
      <c r="BO224" t="s">
        <v>109</v>
      </c>
      <c r="BP224">
        <v>0</v>
      </c>
      <c r="BQ224">
        <v>0</v>
      </c>
      <c r="BR224">
        <v>1</v>
      </c>
      <c r="BS224">
        <v>2</v>
      </c>
      <c r="BT224" t="s">
        <v>110</v>
      </c>
      <c r="BU224">
        <v>54</v>
      </c>
      <c r="BV224">
        <v>54</v>
      </c>
      <c r="BW224">
        <v>1</v>
      </c>
      <c r="BX224">
        <v>2</v>
      </c>
      <c r="BY224">
        <v>0</v>
      </c>
      <c r="BZ224">
        <v>1</v>
      </c>
      <c r="CA224">
        <v>0.223469387755102</v>
      </c>
      <c r="CB224">
        <v>0.11111111111111099</v>
      </c>
      <c r="CC224">
        <f t="shared" si="13"/>
        <v>0.82118380062305296</v>
      </c>
      <c r="CD224">
        <f t="shared" si="14"/>
        <v>108.80949208232367</v>
      </c>
      <c r="CE224">
        <v>123500</v>
      </c>
      <c r="CF224" s="1">
        <v>132089.29714711299</v>
      </c>
      <c r="CG224" s="1">
        <f>CE224-CF224</f>
        <v>-8589.2971471129858</v>
      </c>
      <c r="CH224" s="1">
        <f>ABS(CG224)</f>
        <v>8589.2971471129858</v>
      </c>
      <c r="CI224">
        <f>IF(CG224&gt;0,1,0)</f>
        <v>0</v>
      </c>
      <c r="CJ224">
        <v>223</v>
      </c>
      <c r="CK224" s="1">
        <f t="shared" si="15"/>
        <v>2</v>
      </c>
    </row>
    <row r="225" spans="1:89" x14ac:dyDescent="0.25">
      <c r="A225">
        <v>610</v>
      </c>
      <c r="B225">
        <v>20</v>
      </c>
      <c r="C225" t="s">
        <v>82</v>
      </c>
      <c r="D225">
        <v>61</v>
      </c>
      <c r="E225">
        <v>7943</v>
      </c>
      <c r="F225" t="s">
        <v>83</v>
      </c>
      <c r="G225" t="s">
        <v>84</v>
      </c>
      <c r="H225" t="s">
        <v>85</v>
      </c>
      <c r="I225" t="s">
        <v>86</v>
      </c>
      <c r="J225" t="s">
        <v>87</v>
      </c>
      <c r="K225" t="s">
        <v>198</v>
      </c>
      <c r="L225" t="s">
        <v>124</v>
      </c>
      <c r="M225" t="s">
        <v>90</v>
      </c>
      <c r="N225">
        <v>4</v>
      </c>
      <c r="O225">
        <v>5</v>
      </c>
      <c r="P225" t="s">
        <v>91</v>
      </c>
      <c r="Q225" t="s">
        <v>92</v>
      </c>
      <c r="R225" t="s">
        <v>93</v>
      </c>
      <c r="S225" t="s">
        <v>93</v>
      </c>
      <c r="T225" t="s">
        <v>219</v>
      </c>
      <c r="U225">
        <v>192</v>
      </c>
      <c r="V225" t="s">
        <v>95</v>
      </c>
      <c r="W225" t="s">
        <v>105</v>
      </c>
      <c r="X225" t="s">
        <v>96</v>
      </c>
      <c r="Y225" t="s">
        <v>95</v>
      </c>
      <c r="Z225" t="s">
        <v>95</v>
      </c>
      <c r="AA225" t="s">
        <v>142</v>
      </c>
      <c r="AB225" t="s">
        <v>128</v>
      </c>
      <c r="AC225">
        <v>903</v>
      </c>
      <c r="AD225" t="s">
        <v>99</v>
      </c>
      <c r="AE225">
        <v>1029</v>
      </c>
      <c r="AF225" t="s">
        <v>100</v>
      </c>
      <c r="AG225" t="s">
        <v>114</v>
      </c>
      <c r="AH225" t="s">
        <v>102</v>
      </c>
      <c r="AI225" t="s">
        <v>103</v>
      </c>
      <c r="AJ225">
        <v>1029</v>
      </c>
      <c r="AK225">
        <v>0</v>
      </c>
      <c r="AL225">
        <v>1029</v>
      </c>
      <c r="AM225">
        <f t="shared" si="12"/>
        <v>0</v>
      </c>
      <c r="AN225">
        <v>1</v>
      </c>
      <c r="AO225">
        <v>0</v>
      </c>
      <c r="AP225">
        <v>1</v>
      </c>
      <c r="AQ225">
        <v>0</v>
      </c>
      <c r="AR225">
        <v>3</v>
      </c>
      <c r="AS225">
        <v>1</v>
      </c>
      <c r="AT225" t="s">
        <v>95</v>
      </c>
      <c r="AU225">
        <v>5</v>
      </c>
      <c r="AV225" t="s">
        <v>104</v>
      </c>
      <c r="AW225">
        <v>0</v>
      </c>
      <c r="AX225" t="s">
        <v>121</v>
      </c>
      <c r="AY225" t="s">
        <v>106</v>
      </c>
      <c r="AZ225" t="s">
        <v>99</v>
      </c>
      <c r="BA225">
        <v>1</v>
      </c>
      <c r="BB225">
        <v>261</v>
      </c>
      <c r="BC225" t="s">
        <v>95</v>
      </c>
      <c r="BD225" t="s">
        <v>95</v>
      </c>
      <c r="BE225" t="s">
        <v>102</v>
      </c>
      <c r="BF225">
        <v>64</v>
      </c>
      <c r="BG225">
        <v>0</v>
      </c>
      <c r="BH225">
        <v>39</v>
      </c>
      <c r="BI225">
        <v>0</v>
      </c>
      <c r="BJ225">
        <v>0</v>
      </c>
      <c r="BK225" t="s">
        <v>107</v>
      </c>
      <c r="BL225">
        <v>0</v>
      </c>
      <c r="BM225">
        <v>2007</v>
      </c>
      <c r="BN225" t="s">
        <v>108</v>
      </c>
      <c r="BO225" t="s">
        <v>109</v>
      </c>
      <c r="BP225">
        <v>0</v>
      </c>
      <c r="BQ225">
        <v>0</v>
      </c>
      <c r="BR225">
        <v>1</v>
      </c>
      <c r="BS225">
        <v>2</v>
      </c>
      <c r="BT225" t="s">
        <v>129</v>
      </c>
      <c r="BU225">
        <v>46</v>
      </c>
      <c r="BV225">
        <v>46</v>
      </c>
      <c r="BW225">
        <v>1</v>
      </c>
      <c r="BX225">
        <v>2</v>
      </c>
      <c r="BY225">
        <v>0</v>
      </c>
      <c r="BZ225">
        <v>1</v>
      </c>
      <c r="CA225">
        <v>0.122448979591837</v>
      </c>
      <c r="CB225">
        <v>0</v>
      </c>
      <c r="CC225">
        <f t="shared" si="13"/>
        <v>0.87045197028830412</v>
      </c>
      <c r="CD225">
        <f t="shared" si="14"/>
        <v>107.02551840808572</v>
      </c>
      <c r="CE225">
        <v>118500</v>
      </c>
      <c r="CF225" s="1">
        <v>109916.764890533</v>
      </c>
      <c r="CG225" s="1">
        <f>CE225-CF225</f>
        <v>8583.2351094670012</v>
      </c>
      <c r="CH225" s="1">
        <f>ABS(CG225)</f>
        <v>8583.2351094670012</v>
      </c>
      <c r="CI225">
        <f>IF(CG225&gt;0,1,0)</f>
        <v>1</v>
      </c>
      <c r="CJ225">
        <v>224</v>
      </c>
      <c r="CK225" s="1">
        <f t="shared" si="15"/>
        <v>2</v>
      </c>
    </row>
    <row r="226" spans="1:89" x14ac:dyDescent="0.25">
      <c r="A226">
        <v>449</v>
      </c>
      <c r="B226">
        <v>50</v>
      </c>
      <c r="C226" t="s">
        <v>117</v>
      </c>
      <c r="D226">
        <v>50</v>
      </c>
      <c r="E226">
        <v>8600</v>
      </c>
      <c r="F226" t="s">
        <v>83</v>
      </c>
      <c r="G226" t="s">
        <v>84</v>
      </c>
      <c r="H226" t="s">
        <v>208</v>
      </c>
      <c r="I226" t="s">
        <v>86</v>
      </c>
      <c r="J226" t="s">
        <v>87</v>
      </c>
      <c r="K226" t="s">
        <v>186</v>
      </c>
      <c r="L226" t="s">
        <v>89</v>
      </c>
      <c r="M226" t="s">
        <v>90</v>
      </c>
      <c r="N226">
        <v>6</v>
      </c>
      <c r="O226">
        <v>6</v>
      </c>
      <c r="P226" t="s">
        <v>91</v>
      </c>
      <c r="Q226" t="s">
        <v>92</v>
      </c>
      <c r="R226" t="s">
        <v>144</v>
      </c>
      <c r="S226" t="s">
        <v>144</v>
      </c>
      <c r="T226" t="s">
        <v>94</v>
      </c>
      <c r="U226">
        <v>0</v>
      </c>
      <c r="V226" t="s">
        <v>95</v>
      </c>
      <c r="W226" t="s">
        <v>95</v>
      </c>
      <c r="X226" t="s">
        <v>153</v>
      </c>
      <c r="Y226" t="s">
        <v>95</v>
      </c>
      <c r="Z226" t="s">
        <v>95</v>
      </c>
      <c r="AA226" t="s">
        <v>97</v>
      </c>
      <c r="AB226" t="s">
        <v>99</v>
      </c>
      <c r="AC226">
        <v>0</v>
      </c>
      <c r="AD226" t="s">
        <v>99</v>
      </c>
      <c r="AE226">
        <v>780</v>
      </c>
      <c r="AF226" t="s">
        <v>100</v>
      </c>
      <c r="AG226" t="s">
        <v>95</v>
      </c>
      <c r="AH226" t="s">
        <v>102</v>
      </c>
      <c r="AI226" t="s">
        <v>103</v>
      </c>
      <c r="AJ226">
        <v>780</v>
      </c>
      <c r="AK226">
        <v>0</v>
      </c>
      <c r="AL226">
        <v>1376</v>
      </c>
      <c r="AM226">
        <f t="shared" si="12"/>
        <v>0</v>
      </c>
      <c r="AN226">
        <v>0</v>
      </c>
      <c r="AO226">
        <v>0</v>
      </c>
      <c r="AP226">
        <v>2</v>
      </c>
      <c r="AQ226">
        <v>0</v>
      </c>
      <c r="AR226">
        <v>3</v>
      </c>
      <c r="AS226">
        <v>1</v>
      </c>
      <c r="AT226" t="s">
        <v>95</v>
      </c>
      <c r="AU226">
        <v>7</v>
      </c>
      <c r="AV226" t="s">
        <v>104</v>
      </c>
      <c r="AW226">
        <v>1</v>
      </c>
      <c r="AX226" t="s">
        <v>114</v>
      </c>
      <c r="AY226" t="s">
        <v>122</v>
      </c>
      <c r="AZ226" t="s">
        <v>99</v>
      </c>
      <c r="BA226">
        <v>1</v>
      </c>
      <c r="BB226">
        <v>198</v>
      </c>
      <c r="BC226" t="s">
        <v>95</v>
      </c>
      <c r="BD226" t="s">
        <v>95</v>
      </c>
      <c r="BE226" t="s">
        <v>120</v>
      </c>
      <c r="BF226">
        <v>0</v>
      </c>
      <c r="BG226">
        <v>0</v>
      </c>
      <c r="BH226">
        <v>0</v>
      </c>
      <c r="BI226">
        <v>0</v>
      </c>
      <c r="BJ226">
        <v>0</v>
      </c>
      <c r="BK226" t="s">
        <v>107</v>
      </c>
      <c r="BL226">
        <v>0</v>
      </c>
      <c r="BM226">
        <v>2006</v>
      </c>
      <c r="BN226" t="s">
        <v>108</v>
      </c>
      <c r="BO226" t="s">
        <v>109</v>
      </c>
      <c r="BP226">
        <v>0</v>
      </c>
      <c r="BQ226">
        <v>0</v>
      </c>
      <c r="BR226">
        <v>1</v>
      </c>
      <c r="BS226">
        <v>1</v>
      </c>
      <c r="BT226" t="s">
        <v>129</v>
      </c>
      <c r="BU226">
        <v>69</v>
      </c>
      <c r="BV226">
        <v>56</v>
      </c>
      <c r="BW226">
        <v>1</v>
      </c>
      <c r="BX226">
        <v>0</v>
      </c>
      <c r="BY226">
        <v>0.76410256410256405</v>
      </c>
      <c r="BZ226">
        <v>0.56686046511627897</v>
      </c>
      <c r="CA226">
        <v>1</v>
      </c>
      <c r="CB226">
        <v>0</v>
      </c>
      <c r="CC226">
        <f t="shared" si="13"/>
        <v>0.90930232558139534</v>
      </c>
      <c r="CD226">
        <f t="shared" si="14"/>
        <v>107.38587547322832</v>
      </c>
      <c r="CE226">
        <v>119500</v>
      </c>
      <c r="CF226" s="1">
        <v>127996.065500303</v>
      </c>
      <c r="CG226" s="1">
        <f>CE226-CF226</f>
        <v>-8496.065500302997</v>
      </c>
      <c r="CH226" s="1">
        <f>ABS(CG226)</f>
        <v>8496.065500302997</v>
      </c>
      <c r="CI226">
        <f>IF(CG226&gt;0,1,0)</f>
        <v>0</v>
      </c>
      <c r="CJ226">
        <v>225</v>
      </c>
      <c r="CK226" s="1">
        <f t="shared" si="15"/>
        <v>2</v>
      </c>
    </row>
    <row r="227" spans="1:89" x14ac:dyDescent="0.25">
      <c r="A227">
        <v>648</v>
      </c>
      <c r="B227">
        <v>20</v>
      </c>
      <c r="C227" t="s">
        <v>82</v>
      </c>
      <c r="D227">
        <v>85</v>
      </c>
      <c r="E227">
        <v>10452</v>
      </c>
      <c r="F227" t="s">
        <v>83</v>
      </c>
      <c r="G227" t="s">
        <v>111</v>
      </c>
      <c r="H227" t="s">
        <v>85</v>
      </c>
      <c r="I227" t="s">
        <v>86</v>
      </c>
      <c r="J227" t="s">
        <v>87</v>
      </c>
      <c r="K227" t="s">
        <v>173</v>
      </c>
      <c r="L227" t="s">
        <v>89</v>
      </c>
      <c r="M227" t="s">
        <v>90</v>
      </c>
      <c r="N227">
        <v>6</v>
      </c>
      <c r="O227">
        <v>5</v>
      </c>
      <c r="P227" t="s">
        <v>125</v>
      </c>
      <c r="Q227" t="s">
        <v>92</v>
      </c>
      <c r="R227" t="s">
        <v>149</v>
      </c>
      <c r="S227" t="s">
        <v>149</v>
      </c>
      <c r="T227" t="s">
        <v>180</v>
      </c>
      <c r="U227">
        <v>216</v>
      </c>
      <c r="V227" t="s">
        <v>95</v>
      </c>
      <c r="W227" t="s">
        <v>95</v>
      </c>
      <c r="X227" t="s">
        <v>96</v>
      </c>
      <c r="Y227" t="s">
        <v>95</v>
      </c>
      <c r="Z227" t="s">
        <v>95</v>
      </c>
      <c r="AA227" t="s">
        <v>142</v>
      </c>
      <c r="AB227" t="s">
        <v>128</v>
      </c>
      <c r="AC227">
        <v>500</v>
      </c>
      <c r="AD227" t="s">
        <v>99</v>
      </c>
      <c r="AE227">
        <v>1094</v>
      </c>
      <c r="AF227" t="s">
        <v>100</v>
      </c>
      <c r="AG227" t="s">
        <v>101</v>
      </c>
      <c r="AH227" t="s">
        <v>102</v>
      </c>
      <c r="AI227" t="s">
        <v>103</v>
      </c>
      <c r="AJ227">
        <v>1094</v>
      </c>
      <c r="AK227">
        <v>0</v>
      </c>
      <c r="AL227">
        <v>1094</v>
      </c>
      <c r="AM227">
        <f t="shared" si="12"/>
        <v>0</v>
      </c>
      <c r="AN227">
        <v>0</v>
      </c>
      <c r="AO227">
        <v>0</v>
      </c>
      <c r="AP227">
        <v>1</v>
      </c>
      <c r="AQ227">
        <v>0</v>
      </c>
      <c r="AR227">
        <v>3</v>
      </c>
      <c r="AS227">
        <v>1</v>
      </c>
      <c r="AT227" t="s">
        <v>95</v>
      </c>
      <c r="AU227">
        <v>5</v>
      </c>
      <c r="AV227" t="s">
        <v>104</v>
      </c>
      <c r="AW227">
        <v>2</v>
      </c>
      <c r="AX227" t="s">
        <v>114</v>
      </c>
      <c r="AY227" t="s">
        <v>106</v>
      </c>
      <c r="AZ227" t="s">
        <v>140</v>
      </c>
      <c r="BA227">
        <v>2</v>
      </c>
      <c r="BB227">
        <v>495</v>
      </c>
      <c r="BC227" t="s">
        <v>95</v>
      </c>
      <c r="BD227" t="s">
        <v>95</v>
      </c>
      <c r="BE227" t="s">
        <v>102</v>
      </c>
      <c r="BF227">
        <v>0</v>
      </c>
      <c r="BG227">
        <v>0</v>
      </c>
      <c r="BH227">
        <v>0</v>
      </c>
      <c r="BI227">
        <v>0</v>
      </c>
      <c r="BJ227">
        <v>287</v>
      </c>
      <c r="BK227" t="s">
        <v>107</v>
      </c>
      <c r="BL227">
        <v>0</v>
      </c>
      <c r="BM227">
        <v>2008</v>
      </c>
      <c r="BN227" t="s">
        <v>108</v>
      </c>
      <c r="BO227" t="s">
        <v>109</v>
      </c>
      <c r="BP227">
        <v>0</v>
      </c>
      <c r="BQ227">
        <v>0</v>
      </c>
      <c r="BR227">
        <v>1</v>
      </c>
      <c r="BS227">
        <v>2</v>
      </c>
      <c r="BT227" t="s">
        <v>129</v>
      </c>
      <c r="BU227">
        <v>55</v>
      </c>
      <c r="BV227">
        <v>55</v>
      </c>
      <c r="BW227">
        <v>1</v>
      </c>
      <c r="BX227">
        <v>2</v>
      </c>
      <c r="BY227">
        <v>0</v>
      </c>
      <c r="BZ227">
        <v>1</v>
      </c>
      <c r="CA227">
        <v>0.54296160877513699</v>
      </c>
      <c r="CB227">
        <v>0.11111111111111099</v>
      </c>
      <c r="CC227">
        <f t="shared" si="13"/>
        <v>0.89533103712208195</v>
      </c>
      <c r="CD227">
        <f t="shared" si="14"/>
        <v>119.16059943773139</v>
      </c>
      <c r="CE227">
        <v>155000</v>
      </c>
      <c r="CF227" s="1">
        <v>146529.640231336</v>
      </c>
      <c r="CG227" s="1">
        <f>CE227-CF227</f>
        <v>8470.3597686639987</v>
      </c>
      <c r="CH227" s="1">
        <f>ABS(CG227)</f>
        <v>8470.3597686639987</v>
      </c>
      <c r="CI227">
        <f>IF(CG227&gt;0,1,0)</f>
        <v>1</v>
      </c>
      <c r="CJ227">
        <v>226</v>
      </c>
      <c r="CK227" s="1">
        <f t="shared" si="15"/>
        <v>2</v>
      </c>
    </row>
    <row r="228" spans="1:89" x14ac:dyDescent="0.25">
      <c r="A228">
        <v>415</v>
      </c>
      <c r="B228">
        <v>60</v>
      </c>
      <c r="C228" t="s">
        <v>82</v>
      </c>
      <c r="D228">
        <v>59</v>
      </c>
      <c r="E228">
        <v>11228</v>
      </c>
      <c r="F228" t="s">
        <v>83</v>
      </c>
      <c r="G228" t="s">
        <v>130</v>
      </c>
      <c r="H228" t="s">
        <v>85</v>
      </c>
      <c r="I228" t="s">
        <v>161</v>
      </c>
      <c r="J228" t="s">
        <v>87</v>
      </c>
      <c r="K228" t="s">
        <v>167</v>
      </c>
      <c r="L228" t="s">
        <v>89</v>
      </c>
      <c r="M228" t="s">
        <v>90</v>
      </c>
      <c r="N228">
        <v>7</v>
      </c>
      <c r="O228">
        <v>5</v>
      </c>
      <c r="P228" t="s">
        <v>91</v>
      </c>
      <c r="Q228" t="s">
        <v>92</v>
      </c>
      <c r="R228" t="s">
        <v>93</v>
      </c>
      <c r="S228" t="s">
        <v>93</v>
      </c>
      <c r="T228" t="s">
        <v>94</v>
      </c>
      <c r="U228">
        <v>0</v>
      </c>
      <c r="V228" t="s">
        <v>114</v>
      </c>
      <c r="W228" t="s">
        <v>95</v>
      </c>
      <c r="X228" t="s">
        <v>133</v>
      </c>
      <c r="Y228" t="s">
        <v>114</v>
      </c>
      <c r="Z228" t="s">
        <v>95</v>
      </c>
      <c r="AA228" t="s">
        <v>97</v>
      </c>
      <c r="AB228" t="s">
        <v>98</v>
      </c>
      <c r="AC228">
        <v>50</v>
      </c>
      <c r="AD228" t="s">
        <v>135</v>
      </c>
      <c r="AE228">
        <v>1080</v>
      </c>
      <c r="AF228" t="s">
        <v>100</v>
      </c>
      <c r="AG228" t="s">
        <v>101</v>
      </c>
      <c r="AH228" t="s">
        <v>102</v>
      </c>
      <c r="AI228" t="s">
        <v>103</v>
      </c>
      <c r="AJ228">
        <v>1080</v>
      </c>
      <c r="AK228">
        <v>0</v>
      </c>
      <c r="AL228">
        <v>2097</v>
      </c>
      <c r="AM228">
        <f t="shared" si="12"/>
        <v>1</v>
      </c>
      <c r="AN228">
        <v>0</v>
      </c>
      <c r="AO228">
        <v>1</v>
      </c>
      <c r="AP228">
        <v>2</v>
      </c>
      <c r="AQ228">
        <v>1</v>
      </c>
      <c r="AR228">
        <v>3</v>
      </c>
      <c r="AS228">
        <v>1</v>
      </c>
      <c r="AT228" t="s">
        <v>114</v>
      </c>
      <c r="AU228">
        <v>9</v>
      </c>
      <c r="AV228" t="s">
        <v>104</v>
      </c>
      <c r="AW228">
        <v>1</v>
      </c>
      <c r="AX228" t="s">
        <v>95</v>
      </c>
      <c r="AY228" t="s">
        <v>106</v>
      </c>
      <c r="AZ228" t="s">
        <v>99</v>
      </c>
      <c r="BA228">
        <v>3</v>
      </c>
      <c r="BB228">
        <v>678</v>
      </c>
      <c r="BC228" t="s">
        <v>95</v>
      </c>
      <c r="BD228" t="s">
        <v>95</v>
      </c>
      <c r="BE228" t="s">
        <v>102</v>
      </c>
      <c r="BF228">
        <v>196</v>
      </c>
      <c r="BG228">
        <v>187</v>
      </c>
      <c r="BH228">
        <v>0</v>
      </c>
      <c r="BI228">
        <v>0</v>
      </c>
      <c r="BJ228">
        <v>0</v>
      </c>
      <c r="BK228" t="s">
        <v>107</v>
      </c>
      <c r="BL228">
        <v>0</v>
      </c>
      <c r="BM228">
        <v>2008</v>
      </c>
      <c r="BN228" t="s">
        <v>108</v>
      </c>
      <c r="BO228" t="s">
        <v>109</v>
      </c>
      <c r="BP228">
        <v>0</v>
      </c>
      <c r="BQ228">
        <v>0</v>
      </c>
      <c r="BR228">
        <v>1</v>
      </c>
      <c r="BS228">
        <v>4</v>
      </c>
      <c r="BT228" t="s">
        <v>116</v>
      </c>
      <c r="BU228">
        <v>15</v>
      </c>
      <c r="BV228">
        <v>15</v>
      </c>
      <c r="BW228">
        <v>1</v>
      </c>
      <c r="BX228">
        <v>2</v>
      </c>
      <c r="BY228">
        <v>0.94166666666666698</v>
      </c>
      <c r="BZ228">
        <v>0.515021459227468</v>
      </c>
      <c r="CA228">
        <v>0.46203703703703702</v>
      </c>
      <c r="CB228">
        <v>0.11111111111111099</v>
      </c>
      <c r="CC228">
        <f t="shared" si="13"/>
        <v>0.90381189882436763</v>
      </c>
      <c r="CD228">
        <f t="shared" si="14"/>
        <v>139.05094310908041</v>
      </c>
      <c r="CE228">
        <v>228000</v>
      </c>
      <c r="CF228" s="1">
        <v>236421.526254678</v>
      </c>
      <c r="CG228" s="1">
        <f>CE228-CF228</f>
        <v>-8421.5262546779995</v>
      </c>
      <c r="CH228" s="1">
        <f>ABS(CG228)</f>
        <v>8421.5262546779995</v>
      </c>
      <c r="CI228">
        <f>IF(CG228&gt;0,1,0)</f>
        <v>0</v>
      </c>
      <c r="CJ228">
        <v>227</v>
      </c>
      <c r="CK228" s="1">
        <f t="shared" si="15"/>
        <v>2</v>
      </c>
    </row>
    <row r="229" spans="1:89" x14ac:dyDescent="0.25">
      <c r="A229">
        <v>1111</v>
      </c>
      <c r="B229">
        <v>60</v>
      </c>
      <c r="C229" t="s">
        <v>82</v>
      </c>
      <c r="D229">
        <v>69</v>
      </c>
      <c r="E229">
        <v>8000</v>
      </c>
      <c r="F229" t="s">
        <v>83</v>
      </c>
      <c r="G229" t="s">
        <v>84</v>
      </c>
      <c r="H229" t="s">
        <v>85</v>
      </c>
      <c r="I229" t="s">
        <v>86</v>
      </c>
      <c r="J229" t="s">
        <v>87</v>
      </c>
      <c r="K229" t="s">
        <v>169</v>
      </c>
      <c r="L229" t="s">
        <v>89</v>
      </c>
      <c r="M229" t="s">
        <v>90</v>
      </c>
      <c r="N229">
        <v>6</v>
      </c>
      <c r="O229">
        <v>5</v>
      </c>
      <c r="P229" t="s">
        <v>91</v>
      </c>
      <c r="Q229" t="s">
        <v>92</v>
      </c>
      <c r="R229" t="s">
        <v>126</v>
      </c>
      <c r="S229" t="s">
        <v>126</v>
      </c>
      <c r="T229" t="s">
        <v>94</v>
      </c>
      <c r="U229">
        <v>0</v>
      </c>
      <c r="V229" t="s">
        <v>95</v>
      </c>
      <c r="W229" t="s">
        <v>95</v>
      </c>
      <c r="X229" t="s">
        <v>133</v>
      </c>
      <c r="Y229" t="s">
        <v>114</v>
      </c>
      <c r="Z229" t="s">
        <v>95</v>
      </c>
      <c r="AA229" t="s">
        <v>97</v>
      </c>
      <c r="AB229" t="s">
        <v>135</v>
      </c>
      <c r="AC229">
        <v>219</v>
      </c>
      <c r="AD229" t="s">
        <v>99</v>
      </c>
      <c r="AE229">
        <v>773</v>
      </c>
      <c r="AF229" t="s">
        <v>100</v>
      </c>
      <c r="AG229" t="s">
        <v>114</v>
      </c>
      <c r="AH229" t="s">
        <v>102</v>
      </c>
      <c r="AI229" t="s">
        <v>103</v>
      </c>
      <c r="AJ229">
        <v>773</v>
      </c>
      <c r="AK229">
        <v>0</v>
      </c>
      <c r="AL229">
        <v>1658</v>
      </c>
      <c r="AM229">
        <f t="shared" si="12"/>
        <v>0</v>
      </c>
      <c r="AN229">
        <v>1</v>
      </c>
      <c r="AO229">
        <v>0</v>
      </c>
      <c r="AP229">
        <v>2</v>
      </c>
      <c r="AQ229">
        <v>1</v>
      </c>
      <c r="AR229">
        <v>3</v>
      </c>
      <c r="AS229">
        <v>1</v>
      </c>
      <c r="AT229" t="s">
        <v>95</v>
      </c>
      <c r="AU229">
        <v>8</v>
      </c>
      <c r="AV229" t="s">
        <v>104</v>
      </c>
      <c r="AW229">
        <v>1</v>
      </c>
      <c r="AX229" t="s">
        <v>95</v>
      </c>
      <c r="AY229" t="s">
        <v>106</v>
      </c>
      <c r="AZ229" t="s">
        <v>136</v>
      </c>
      <c r="BA229">
        <v>2</v>
      </c>
      <c r="BB229">
        <v>431</v>
      </c>
      <c r="BC229" t="s">
        <v>95</v>
      </c>
      <c r="BD229" t="s">
        <v>95</v>
      </c>
      <c r="BE229" t="s">
        <v>102</v>
      </c>
      <c r="BF229">
        <v>224</v>
      </c>
      <c r="BG229">
        <v>84</v>
      </c>
      <c r="BH229">
        <v>0</v>
      </c>
      <c r="BI229">
        <v>0</v>
      </c>
      <c r="BJ229">
        <v>0</v>
      </c>
      <c r="BK229" t="s">
        <v>107</v>
      </c>
      <c r="BL229">
        <v>0</v>
      </c>
      <c r="BM229">
        <v>2008</v>
      </c>
      <c r="BN229" t="s">
        <v>108</v>
      </c>
      <c r="BO229" t="s">
        <v>109</v>
      </c>
      <c r="BP229">
        <v>0</v>
      </c>
      <c r="BQ229">
        <v>0</v>
      </c>
      <c r="BR229">
        <v>1</v>
      </c>
      <c r="BS229">
        <v>4</v>
      </c>
      <c r="BT229" t="s">
        <v>129</v>
      </c>
      <c r="BU229">
        <v>13</v>
      </c>
      <c r="BV229">
        <v>12</v>
      </c>
      <c r="BW229">
        <v>1</v>
      </c>
      <c r="BX229">
        <v>2</v>
      </c>
      <c r="BY229">
        <v>1.14489003880983</v>
      </c>
      <c r="BZ229">
        <v>0.466224366706876</v>
      </c>
      <c r="CA229">
        <v>0.71668822768434703</v>
      </c>
      <c r="CB229">
        <v>0</v>
      </c>
      <c r="CC229">
        <f t="shared" si="13"/>
        <v>0.90337500000000004</v>
      </c>
      <c r="CD229">
        <f t="shared" si="14"/>
        <v>128.72507090080077</v>
      </c>
      <c r="CE229">
        <v>188000</v>
      </c>
      <c r="CF229" s="1">
        <v>179597.659584301</v>
      </c>
      <c r="CG229" s="1">
        <f>CE229-CF229</f>
        <v>8402.340415699</v>
      </c>
      <c r="CH229" s="1">
        <f>ABS(CG229)</f>
        <v>8402.340415699</v>
      </c>
      <c r="CI229">
        <f>IF(CG229&gt;0,1,0)</f>
        <v>1</v>
      </c>
      <c r="CJ229">
        <v>228</v>
      </c>
      <c r="CK229" s="1">
        <f t="shared" si="15"/>
        <v>2</v>
      </c>
    </row>
    <row r="230" spans="1:89" x14ac:dyDescent="0.25">
      <c r="A230">
        <v>1113</v>
      </c>
      <c r="B230">
        <v>20</v>
      </c>
      <c r="C230" t="s">
        <v>82</v>
      </c>
      <c r="D230">
        <v>73</v>
      </c>
      <c r="E230">
        <v>7100</v>
      </c>
      <c r="F230" t="s">
        <v>83</v>
      </c>
      <c r="G230" t="s">
        <v>111</v>
      </c>
      <c r="H230" t="s">
        <v>85</v>
      </c>
      <c r="I230" t="s">
        <v>148</v>
      </c>
      <c r="J230" t="s">
        <v>87</v>
      </c>
      <c r="K230" t="s">
        <v>88</v>
      </c>
      <c r="L230" t="s">
        <v>89</v>
      </c>
      <c r="M230" t="s">
        <v>90</v>
      </c>
      <c r="N230">
        <v>5</v>
      </c>
      <c r="O230">
        <v>7</v>
      </c>
      <c r="P230" t="s">
        <v>91</v>
      </c>
      <c r="Q230" t="s">
        <v>92</v>
      </c>
      <c r="R230" t="s">
        <v>211</v>
      </c>
      <c r="S230" t="s">
        <v>187</v>
      </c>
      <c r="T230" t="s">
        <v>94</v>
      </c>
      <c r="U230">
        <v>0</v>
      </c>
      <c r="V230" t="s">
        <v>95</v>
      </c>
      <c r="W230" t="s">
        <v>95</v>
      </c>
      <c r="X230" t="s">
        <v>96</v>
      </c>
      <c r="Y230" t="s">
        <v>95</v>
      </c>
      <c r="Z230" t="s">
        <v>95</v>
      </c>
      <c r="AA230" t="s">
        <v>97</v>
      </c>
      <c r="AB230" t="s">
        <v>135</v>
      </c>
      <c r="AC230">
        <v>708</v>
      </c>
      <c r="AD230" t="s">
        <v>99</v>
      </c>
      <c r="AE230">
        <v>816</v>
      </c>
      <c r="AF230" t="s">
        <v>100</v>
      </c>
      <c r="AG230" t="s">
        <v>95</v>
      </c>
      <c r="AH230" t="s">
        <v>102</v>
      </c>
      <c r="AI230" t="s">
        <v>113</v>
      </c>
      <c r="AJ230">
        <v>816</v>
      </c>
      <c r="AK230">
        <v>0</v>
      </c>
      <c r="AL230">
        <v>816</v>
      </c>
      <c r="AM230">
        <f t="shared" si="12"/>
        <v>0</v>
      </c>
      <c r="AN230">
        <v>1</v>
      </c>
      <c r="AO230">
        <v>0</v>
      </c>
      <c r="AP230">
        <v>1</v>
      </c>
      <c r="AQ230">
        <v>0</v>
      </c>
      <c r="AR230">
        <v>2</v>
      </c>
      <c r="AS230">
        <v>1</v>
      </c>
      <c r="AT230" t="s">
        <v>95</v>
      </c>
      <c r="AU230">
        <v>5</v>
      </c>
      <c r="AV230" t="s">
        <v>104</v>
      </c>
      <c r="AW230">
        <v>0</v>
      </c>
      <c r="AX230" t="s">
        <v>121</v>
      </c>
      <c r="AY230" t="s">
        <v>122</v>
      </c>
      <c r="AZ230" t="s">
        <v>99</v>
      </c>
      <c r="BA230">
        <v>1</v>
      </c>
      <c r="BB230">
        <v>308</v>
      </c>
      <c r="BC230" t="s">
        <v>95</v>
      </c>
      <c r="BD230" t="s">
        <v>95</v>
      </c>
      <c r="BE230" t="s">
        <v>102</v>
      </c>
      <c r="BF230">
        <v>0</v>
      </c>
      <c r="BG230">
        <v>0</v>
      </c>
      <c r="BH230">
        <v>0</v>
      </c>
      <c r="BI230">
        <v>0</v>
      </c>
      <c r="BJ230">
        <v>0</v>
      </c>
      <c r="BK230" t="s">
        <v>107</v>
      </c>
      <c r="BL230">
        <v>0</v>
      </c>
      <c r="BM230">
        <v>2006</v>
      </c>
      <c r="BN230" t="s">
        <v>108</v>
      </c>
      <c r="BO230" t="s">
        <v>109</v>
      </c>
      <c r="BP230">
        <v>0</v>
      </c>
      <c r="BQ230">
        <v>0</v>
      </c>
      <c r="BR230">
        <v>1</v>
      </c>
      <c r="BS230">
        <v>2</v>
      </c>
      <c r="BT230" t="s">
        <v>110</v>
      </c>
      <c r="BU230">
        <v>49</v>
      </c>
      <c r="BV230">
        <v>49</v>
      </c>
      <c r="BW230">
        <v>2</v>
      </c>
      <c r="BX230">
        <v>2</v>
      </c>
      <c r="BY230">
        <v>0</v>
      </c>
      <c r="BZ230">
        <v>1</v>
      </c>
      <c r="CA230">
        <v>0.13235294117647101</v>
      </c>
      <c r="CB230">
        <v>0</v>
      </c>
      <c r="CC230">
        <f t="shared" si="13"/>
        <v>0.88507042253521129</v>
      </c>
      <c r="CD230">
        <f t="shared" si="14"/>
        <v>111.03084893832596</v>
      </c>
      <c r="CE230">
        <v>129900</v>
      </c>
      <c r="CF230" s="1">
        <v>121526.661345575</v>
      </c>
      <c r="CG230" s="1">
        <f>CE230-CF230</f>
        <v>8373.3386544249952</v>
      </c>
      <c r="CH230" s="1">
        <f>ABS(CG230)</f>
        <v>8373.3386544249952</v>
      </c>
      <c r="CI230">
        <f>IF(CG230&gt;0,1,0)</f>
        <v>1</v>
      </c>
      <c r="CJ230">
        <v>229</v>
      </c>
      <c r="CK230" s="1">
        <f t="shared" si="15"/>
        <v>2</v>
      </c>
    </row>
    <row r="231" spans="1:89" x14ac:dyDescent="0.25">
      <c r="A231">
        <v>819</v>
      </c>
      <c r="B231">
        <v>80</v>
      </c>
      <c r="C231" t="s">
        <v>82</v>
      </c>
      <c r="D231">
        <v>80</v>
      </c>
      <c r="E231">
        <v>8816</v>
      </c>
      <c r="F231" t="s">
        <v>83</v>
      </c>
      <c r="G231" t="s">
        <v>84</v>
      </c>
      <c r="H231" t="s">
        <v>85</v>
      </c>
      <c r="I231" t="s">
        <v>86</v>
      </c>
      <c r="J231" t="s">
        <v>87</v>
      </c>
      <c r="K231" t="s">
        <v>147</v>
      </c>
      <c r="L231" t="s">
        <v>89</v>
      </c>
      <c r="M231" t="s">
        <v>90</v>
      </c>
      <c r="N231">
        <v>6</v>
      </c>
      <c r="O231">
        <v>7</v>
      </c>
      <c r="P231" t="s">
        <v>91</v>
      </c>
      <c r="Q231" t="s">
        <v>92</v>
      </c>
      <c r="R231" t="s">
        <v>126</v>
      </c>
      <c r="S231" t="s">
        <v>126</v>
      </c>
      <c r="T231" t="s">
        <v>112</v>
      </c>
      <c r="U231">
        <v>80</v>
      </c>
      <c r="V231" t="s">
        <v>95</v>
      </c>
      <c r="W231" t="s">
        <v>95</v>
      </c>
      <c r="X231" t="s">
        <v>96</v>
      </c>
      <c r="Y231" t="s">
        <v>95</v>
      </c>
      <c r="Z231" t="s">
        <v>95</v>
      </c>
      <c r="AA231" t="s">
        <v>134</v>
      </c>
      <c r="AB231" t="s">
        <v>135</v>
      </c>
      <c r="AC231">
        <v>504</v>
      </c>
      <c r="AD231" t="s">
        <v>99</v>
      </c>
      <c r="AE231">
        <v>1010</v>
      </c>
      <c r="AF231" t="s">
        <v>100</v>
      </c>
      <c r="AG231" t="s">
        <v>114</v>
      </c>
      <c r="AH231" t="s">
        <v>102</v>
      </c>
      <c r="AI231" t="s">
        <v>103</v>
      </c>
      <c r="AJ231">
        <v>1052</v>
      </c>
      <c r="AK231">
        <v>0</v>
      </c>
      <c r="AL231">
        <v>1052</v>
      </c>
      <c r="AM231">
        <f t="shared" si="12"/>
        <v>0</v>
      </c>
      <c r="AN231">
        <v>1</v>
      </c>
      <c r="AO231">
        <v>0</v>
      </c>
      <c r="AP231">
        <v>1</v>
      </c>
      <c r="AQ231">
        <v>0</v>
      </c>
      <c r="AR231">
        <v>3</v>
      </c>
      <c r="AS231">
        <v>1</v>
      </c>
      <c r="AT231" t="s">
        <v>95</v>
      </c>
      <c r="AU231">
        <v>6</v>
      </c>
      <c r="AV231" t="s">
        <v>104</v>
      </c>
      <c r="AW231">
        <v>0</v>
      </c>
      <c r="AX231" t="s">
        <v>121</v>
      </c>
      <c r="AY231" t="s">
        <v>106</v>
      </c>
      <c r="AZ231" t="s">
        <v>99</v>
      </c>
      <c r="BA231">
        <v>2</v>
      </c>
      <c r="BB231">
        <v>440</v>
      </c>
      <c r="BC231" t="s">
        <v>95</v>
      </c>
      <c r="BD231" t="s">
        <v>95</v>
      </c>
      <c r="BE231" t="s">
        <v>102</v>
      </c>
      <c r="BF231">
        <v>0</v>
      </c>
      <c r="BG231">
        <v>0</v>
      </c>
      <c r="BH231">
        <v>0</v>
      </c>
      <c r="BI231">
        <v>0</v>
      </c>
      <c r="BJ231">
        <v>0</v>
      </c>
      <c r="BK231" t="s">
        <v>145</v>
      </c>
      <c r="BL231">
        <v>0</v>
      </c>
      <c r="BM231">
        <v>2010</v>
      </c>
      <c r="BN231" t="s">
        <v>108</v>
      </c>
      <c r="BO231" t="s">
        <v>109</v>
      </c>
      <c r="BP231">
        <v>0</v>
      </c>
      <c r="BQ231">
        <v>0</v>
      </c>
      <c r="BR231">
        <v>1</v>
      </c>
      <c r="BS231">
        <v>3</v>
      </c>
      <c r="BT231" t="s">
        <v>129</v>
      </c>
      <c r="BU231">
        <v>39</v>
      </c>
      <c r="BV231">
        <v>39</v>
      </c>
      <c r="BW231">
        <v>1</v>
      </c>
      <c r="BX231">
        <v>2</v>
      </c>
      <c r="BY231">
        <v>0</v>
      </c>
      <c r="BZ231">
        <v>1</v>
      </c>
      <c r="CA231">
        <v>0.50099009900990099</v>
      </c>
      <c r="CB231">
        <v>0</v>
      </c>
      <c r="CC231">
        <f t="shared" si="13"/>
        <v>0.88067150635208713</v>
      </c>
      <c r="CD231">
        <f t="shared" si="14"/>
        <v>119.16059943773139</v>
      </c>
      <c r="CE231">
        <v>155000</v>
      </c>
      <c r="CF231" s="1">
        <v>146765.34803441801</v>
      </c>
      <c r="CG231" s="1">
        <f>CE231-CF231</f>
        <v>8234.6519655819866</v>
      </c>
      <c r="CH231" s="1">
        <f>ABS(CG231)</f>
        <v>8234.6519655819866</v>
      </c>
      <c r="CI231">
        <f>IF(CG231&gt;0,1,0)</f>
        <v>1</v>
      </c>
      <c r="CJ231">
        <v>230</v>
      </c>
      <c r="CK231" s="1">
        <f t="shared" si="15"/>
        <v>2</v>
      </c>
    </row>
    <row r="232" spans="1:89" x14ac:dyDescent="0.25">
      <c r="A232">
        <v>1035</v>
      </c>
      <c r="B232">
        <v>30</v>
      </c>
      <c r="C232" t="s">
        <v>82</v>
      </c>
      <c r="D232">
        <v>50</v>
      </c>
      <c r="E232">
        <v>6305</v>
      </c>
      <c r="F232" t="s">
        <v>83</v>
      </c>
      <c r="G232" t="s">
        <v>84</v>
      </c>
      <c r="H232" t="s">
        <v>208</v>
      </c>
      <c r="I232" t="s">
        <v>86</v>
      </c>
      <c r="J232" t="s">
        <v>87</v>
      </c>
      <c r="K232" t="s">
        <v>225</v>
      </c>
      <c r="L232" t="s">
        <v>89</v>
      </c>
      <c r="M232" t="s">
        <v>90</v>
      </c>
      <c r="N232">
        <v>5</v>
      </c>
      <c r="O232">
        <v>7</v>
      </c>
      <c r="P232" t="s">
        <v>91</v>
      </c>
      <c r="Q232" t="s">
        <v>92</v>
      </c>
      <c r="R232" t="s">
        <v>144</v>
      </c>
      <c r="S232" t="s">
        <v>144</v>
      </c>
      <c r="T232" t="s">
        <v>94</v>
      </c>
      <c r="U232">
        <v>0</v>
      </c>
      <c r="V232" t="s">
        <v>95</v>
      </c>
      <c r="W232" t="s">
        <v>114</v>
      </c>
      <c r="X232" t="s">
        <v>133</v>
      </c>
      <c r="Y232" t="s">
        <v>105</v>
      </c>
      <c r="Z232" t="s">
        <v>105</v>
      </c>
      <c r="AA232" t="s">
        <v>97</v>
      </c>
      <c r="AB232" t="s">
        <v>99</v>
      </c>
      <c r="AC232">
        <v>0</v>
      </c>
      <c r="AD232" t="s">
        <v>99</v>
      </c>
      <c r="AE232">
        <v>920</v>
      </c>
      <c r="AF232" t="s">
        <v>100</v>
      </c>
      <c r="AG232" t="s">
        <v>101</v>
      </c>
      <c r="AH232" t="s">
        <v>102</v>
      </c>
      <c r="AI232" t="s">
        <v>103</v>
      </c>
      <c r="AJ232">
        <v>954</v>
      </c>
      <c r="AK232">
        <v>0</v>
      </c>
      <c r="AL232">
        <v>954</v>
      </c>
      <c r="AM232">
        <f t="shared" si="12"/>
        <v>0</v>
      </c>
      <c r="AN232">
        <v>0</v>
      </c>
      <c r="AO232">
        <v>0</v>
      </c>
      <c r="AP232">
        <v>1</v>
      </c>
      <c r="AQ232">
        <v>0</v>
      </c>
      <c r="AR232">
        <v>2</v>
      </c>
      <c r="AS232">
        <v>1</v>
      </c>
      <c r="AT232" t="s">
        <v>105</v>
      </c>
      <c r="AU232">
        <v>5</v>
      </c>
      <c r="AV232" t="s">
        <v>104</v>
      </c>
      <c r="AW232">
        <v>1</v>
      </c>
      <c r="AX232" t="s">
        <v>114</v>
      </c>
      <c r="AY232" t="s">
        <v>175</v>
      </c>
      <c r="AZ232" t="s">
        <v>99</v>
      </c>
      <c r="BA232">
        <v>1</v>
      </c>
      <c r="BB232">
        <v>240</v>
      </c>
      <c r="BC232" t="s">
        <v>105</v>
      </c>
      <c r="BD232" t="s">
        <v>95</v>
      </c>
      <c r="BE232" t="s">
        <v>102</v>
      </c>
      <c r="BF232">
        <v>0</v>
      </c>
      <c r="BG232">
        <v>0</v>
      </c>
      <c r="BH232">
        <v>0</v>
      </c>
      <c r="BI232">
        <v>0</v>
      </c>
      <c r="BJ232">
        <v>0</v>
      </c>
      <c r="BK232" t="s">
        <v>145</v>
      </c>
      <c r="BL232">
        <v>0</v>
      </c>
      <c r="BM232">
        <v>2007</v>
      </c>
      <c r="BN232" t="s">
        <v>108</v>
      </c>
      <c r="BO232" t="s">
        <v>109</v>
      </c>
      <c r="BP232">
        <v>0</v>
      </c>
      <c r="BQ232">
        <v>0</v>
      </c>
      <c r="BR232">
        <v>1</v>
      </c>
      <c r="BS232">
        <v>1</v>
      </c>
      <c r="BT232" t="s">
        <v>129</v>
      </c>
      <c r="BU232">
        <v>69</v>
      </c>
      <c r="BV232">
        <v>57</v>
      </c>
      <c r="BW232">
        <v>1</v>
      </c>
      <c r="BX232">
        <v>0</v>
      </c>
      <c r="BY232">
        <v>0</v>
      </c>
      <c r="BZ232">
        <v>1</v>
      </c>
      <c r="CA232">
        <v>1</v>
      </c>
      <c r="CB232">
        <v>0.11111111111111099</v>
      </c>
      <c r="CC232">
        <f t="shared" si="13"/>
        <v>0.8486915146708961</v>
      </c>
      <c r="CD232">
        <f t="shared" si="14"/>
        <v>107.47568179421317</v>
      </c>
      <c r="CE232">
        <v>119750</v>
      </c>
      <c r="CF232" s="1">
        <v>127953.795281001</v>
      </c>
      <c r="CG232" s="1">
        <f>CE232-CF232</f>
        <v>-8203.7952810010029</v>
      </c>
      <c r="CH232" s="1">
        <f>ABS(CG232)</f>
        <v>8203.7952810010029</v>
      </c>
      <c r="CI232">
        <f>IF(CG232&gt;0,1,0)</f>
        <v>0</v>
      </c>
      <c r="CJ232">
        <v>231</v>
      </c>
      <c r="CK232" s="1">
        <f t="shared" si="15"/>
        <v>2</v>
      </c>
    </row>
    <row r="233" spans="1:89" x14ac:dyDescent="0.25">
      <c r="A233">
        <v>195</v>
      </c>
      <c r="B233">
        <v>20</v>
      </c>
      <c r="C233" t="s">
        <v>82</v>
      </c>
      <c r="D233">
        <v>60</v>
      </c>
      <c r="E233">
        <v>7180</v>
      </c>
      <c r="F233" t="s">
        <v>83</v>
      </c>
      <c r="G233" t="s">
        <v>111</v>
      </c>
      <c r="H233" t="s">
        <v>85</v>
      </c>
      <c r="I233" t="s">
        <v>86</v>
      </c>
      <c r="J233" t="s">
        <v>87</v>
      </c>
      <c r="K233" t="s">
        <v>132</v>
      </c>
      <c r="L233" t="s">
        <v>89</v>
      </c>
      <c r="M233" t="s">
        <v>90</v>
      </c>
      <c r="N233">
        <v>5</v>
      </c>
      <c r="O233">
        <v>7</v>
      </c>
      <c r="P233" t="s">
        <v>125</v>
      </c>
      <c r="Q233" t="s">
        <v>92</v>
      </c>
      <c r="R233" t="s">
        <v>126</v>
      </c>
      <c r="S233" t="s">
        <v>126</v>
      </c>
      <c r="T233" t="s">
        <v>94</v>
      </c>
      <c r="U233">
        <v>0</v>
      </c>
      <c r="V233" t="s">
        <v>95</v>
      </c>
      <c r="W233" t="s">
        <v>95</v>
      </c>
      <c r="X233" t="s">
        <v>96</v>
      </c>
      <c r="Y233" t="s">
        <v>95</v>
      </c>
      <c r="Z233" t="s">
        <v>95</v>
      </c>
      <c r="AA233" t="s">
        <v>134</v>
      </c>
      <c r="AB233" t="s">
        <v>127</v>
      </c>
      <c r="AC233">
        <v>390</v>
      </c>
      <c r="AD233" t="s">
        <v>99</v>
      </c>
      <c r="AE233">
        <v>864</v>
      </c>
      <c r="AF233" t="s">
        <v>100</v>
      </c>
      <c r="AG233" t="s">
        <v>95</v>
      </c>
      <c r="AH233" t="s">
        <v>102</v>
      </c>
      <c r="AI233" t="s">
        <v>103</v>
      </c>
      <c r="AJ233">
        <v>864</v>
      </c>
      <c r="AK233">
        <v>0</v>
      </c>
      <c r="AL233">
        <v>864</v>
      </c>
      <c r="AM233">
        <f t="shared" si="12"/>
        <v>0</v>
      </c>
      <c r="AN233">
        <v>0</v>
      </c>
      <c r="AO233">
        <v>0</v>
      </c>
      <c r="AP233">
        <v>1</v>
      </c>
      <c r="AQ233">
        <v>0</v>
      </c>
      <c r="AR233">
        <v>3</v>
      </c>
      <c r="AS233">
        <v>1</v>
      </c>
      <c r="AT233" t="s">
        <v>95</v>
      </c>
      <c r="AU233">
        <v>5</v>
      </c>
      <c r="AV233" t="s">
        <v>104</v>
      </c>
      <c r="AW233">
        <v>0</v>
      </c>
      <c r="AX233" t="s">
        <v>121</v>
      </c>
      <c r="AY233" t="s">
        <v>122</v>
      </c>
      <c r="AZ233" t="s">
        <v>99</v>
      </c>
      <c r="BA233">
        <v>1</v>
      </c>
      <c r="BB233">
        <v>352</v>
      </c>
      <c r="BC233" t="s">
        <v>95</v>
      </c>
      <c r="BD233" t="s">
        <v>95</v>
      </c>
      <c r="BE233" t="s">
        <v>102</v>
      </c>
      <c r="BF233">
        <v>0</v>
      </c>
      <c r="BG233">
        <v>0</v>
      </c>
      <c r="BH233">
        <v>0</v>
      </c>
      <c r="BI233">
        <v>0</v>
      </c>
      <c r="BJ233">
        <v>0</v>
      </c>
      <c r="BK233" t="s">
        <v>107</v>
      </c>
      <c r="BL233">
        <v>0</v>
      </c>
      <c r="BM233">
        <v>2008</v>
      </c>
      <c r="BN233" t="s">
        <v>108</v>
      </c>
      <c r="BO233" t="s">
        <v>109</v>
      </c>
      <c r="BP233">
        <v>0</v>
      </c>
      <c r="BQ233">
        <v>0</v>
      </c>
      <c r="BR233">
        <v>1</v>
      </c>
      <c r="BS233">
        <v>3</v>
      </c>
      <c r="BT233" t="s">
        <v>129</v>
      </c>
      <c r="BU233">
        <v>36</v>
      </c>
      <c r="BV233">
        <v>36</v>
      </c>
      <c r="BW233">
        <v>1</v>
      </c>
      <c r="BX233">
        <v>2</v>
      </c>
      <c r="BY233">
        <v>0</v>
      </c>
      <c r="BZ233">
        <v>1</v>
      </c>
      <c r="CA233">
        <v>0.54861111111111105</v>
      </c>
      <c r="CB233">
        <v>0</v>
      </c>
      <c r="CC233">
        <f t="shared" si="13"/>
        <v>0.87966573816155991</v>
      </c>
      <c r="CD233">
        <f t="shared" si="14"/>
        <v>110.03262868050039</v>
      </c>
      <c r="CE233">
        <v>127000</v>
      </c>
      <c r="CF233" s="1">
        <v>118879.726148553</v>
      </c>
      <c r="CG233" s="1">
        <f>CE233-CF233</f>
        <v>8120.2738514469966</v>
      </c>
      <c r="CH233" s="1">
        <f>ABS(CG233)</f>
        <v>8120.2738514469966</v>
      </c>
      <c r="CI233">
        <f>IF(CG233&gt;0,1,0)</f>
        <v>1</v>
      </c>
      <c r="CJ233">
        <v>232</v>
      </c>
      <c r="CK233" s="1">
        <f t="shared" si="15"/>
        <v>2</v>
      </c>
    </row>
    <row r="234" spans="1:89" x14ac:dyDescent="0.25">
      <c r="A234">
        <v>102</v>
      </c>
      <c r="B234">
        <v>60</v>
      </c>
      <c r="C234" t="s">
        <v>82</v>
      </c>
      <c r="D234">
        <v>77</v>
      </c>
      <c r="E234">
        <v>9206</v>
      </c>
      <c r="F234" t="s">
        <v>83</v>
      </c>
      <c r="G234" t="s">
        <v>84</v>
      </c>
      <c r="H234" t="s">
        <v>85</v>
      </c>
      <c r="I234" t="s">
        <v>86</v>
      </c>
      <c r="J234" t="s">
        <v>87</v>
      </c>
      <c r="K234" t="s">
        <v>167</v>
      </c>
      <c r="L234" t="s">
        <v>89</v>
      </c>
      <c r="M234" t="s">
        <v>90</v>
      </c>
      <c r="N234">
        <v>6</v>
      </c>
      <c r="O234">
        <v>5</v>
      </c>
      <c r="P234" t="s">
        <v>91</v>
      </c>
      <c r="Q234" t="s">
        <v>92</v>
      </c>
      <c r="R234" t="s">
        <v>126</v>
      </c>
      <c r="S234" t="s">
        <v>126</v>
      </c>
      <c r="T234" t="s">
        <v>112</v>
      </c>
      <c r="U234">
        <v>336</v>
      </c>
      <c r="V234" t="s">
        <v>114</v>
      </c>
      <c r="W234" t="s">
        <v>95</v>
      </c>
      <c r="X234" t="s">
        <v>96</v>
      </c>
      <c r="Y234" t="s">
        <v>114</v>
      </c>
      <c r="Z234" t="s">
        <v>95</v>
      </c>
      <c r="AA234" t="s">
        <v>97</v>
      </c>
      <c r="AB234" t="s">
        <v>99</v>
      </c>
      <c r="AC234">
        <v>0</v>
      </c>
      <c r="AD234" t="s">
        <v>99</v>
      </c>
      <c r="AE234">
        <v>741</v>
      </c>
      <c r="AF234" t="s">
        <v>100</v>
      </c>
      <c r="AG234" t="s">
        <v>95</v>
      </c>
      <c r="AH234" t="s">
        <v>102</v>
      </c>
      <c r="AI234" t="s">
        <v>103</v>
      </c>
      <c r="AJ234">
        <v>977</v>
      </c>
      <c r="AK234">
        <v>0</v>
      </c>
      <c r="AL234">
        <v>1732</v>
      </c>
      <c r="AM234">
        <f t="shared" si="12"/>
        <v>0</v>
      </c>
      <c r="AN234">
        <v>0</v>
      </c>
      <c r="AO234">
        <v>0</v>
      </c>
      <c r="AP234">
        <v>2</v>
      </c>
      <c r="AQ234">
        <v>1</v>
      </c>
      <c r="AR234">
        <v>3</v>
      </c>
      <c r="AS234">
        <v>1</v>
      </c>
      <c r="AT234" t="s">
        <v>114</v>
      </c>
      <c r="AU234">
        <v>7</v>
      </c>
      <c r="AV234" t="s">
        <v>104</v>
      </c>
      <c r="AW234">
        <v>1</v>
      </c>
      <c r="AX234" t="s">
        <v>95</v>
      </c>
      <c r="AY234" t="s">
        <v>106</v>
      </c>
      <c r="AZ234" t="s">
        <v>136</v>
      </c>
      <c r="BA234">
        <v>2</v>
      </c>
      <c r="BB234">
        <v>476</v>
      </c>
      <c r="BC234" t="s">
        <v>95</v>
      </c>
      <c r="BD234" t="s">
        <v>95</v>
      </c>
      <c r="BE234" t="s">
        <v>102</v>
      </c>
      <c r="BF234">
        <v>192</v>
      </c>
      <c r="BG234">
        <v>46</v>
      </c>
      <c r="BH234">
        <v>0</v>
      </c>
      <c r="BI234">
        <v>0</v>
      </c>
      <c r="BJ234">
        <v>0</v>
      </c>
      <c r="BK234" t="s">
        <v>107</v>
      </c>
      <c r="BL234">
        <v>0</v>
      </c>
      <c r="BM234">
        <v>2010</v>
      </c>
      <c r="BN234" t="s">
        <v>108</v>
      </c>
      <c r="BO234" t="s">
        <v>109</v>
      </c>
      <c r="BP234">
        <v>0</v>
      </c>
      <c r="BQ234">
        <v>0</v>
      </c>
      <c r="BR234">
        <v>1</v>
      </c>
      <c r="BS234">
        <v>3</v>
      </c>
      <c r="BT234" t="s">
        <v>129</v>
      </c>
      <c r="BU234">
        <v>25</v>
      </c>
      <c r="BV234">
        <v>25</v>
      </c>
      <c r="BW234">
        <v>1</v>
      </c>
      <c r="BX234">
        <v>0</v>
      </c>
      <c r="BY234">
        <v>0.77277379733879203</v>
      </c>
      <c r="BZ234">
        <v>0.56408775981524295</v>
      </c>
      <c r="CA234">
        <v>1</v>
      </c>
      <c r="CB234">
        <v>0</v>
      </c>
      <c r="CC234">
        <f t="shared" si="13"/>
        <v>0.89387356072126878</v>
      </c>
      <c r="CD234">
        <f t="shared" si="14"/>
        <v>125.94125042027416</v>
      </c>
      <c r="CE234">
        <v>178000</v>
      </c>
      <c r="CF234" s="1">
        <v>169898.29090944299</v>
      </c>
      <c r="CG234" s="1">
        <f>CE234-CF234</f>
        <v>8101.7090905570076</v>
      </c>
      <c r="CH234" s="1">
        <f>ABS(CG234)</f>
        <v>8101.7090905570076</v>
      </c>
      <c r="CI234">
        <f>IF(CG234&gt;0,1,0)</f>
        <v>1</v>
      </c>
      <c r="CJ234">
        <v>233</v>
      </c>
      <c r="CK234" s="1">
        <f t="shared" si="15"/>
        <v>2</v>
      </c>
    </row>
    <row r="235" spans="1:89" x14ac:dyDescent="0.25">
      <c r="A235">
        <v>30</v>
      </c>
      <c r="B235">
        <v>30</v>
      </c>
      <c r="C235" t="s">
        <v>117</v>
      </c>
      <c r="D235">
        <v>60</v>
      </c>
      <c r="E235">
        <v>6324</v>
      </c>
      <c r="F235" t="s">
        <v>83</v>
      </c>
      <c r="G235" t="s">
        <v>111</v>
      </c>
      <c r="H235" t="s">
        <v>85</v>
      </c>
      <c r="I235" t="s">
        <v>86</v>
      </c>
      <c r="J235" t="s">
        <v>87</v>
      </c>
      <c r="K235" t="s">
        <v>185</v>
      </c>
      <c r="L235" t="s">
        <v>124</v>
      </c>
      <c r="M235" t="s">
        <v>90</v>
      </c>
      <c r="N235">
        <v>4</v>
      </c>
      <c r="O235">
        <v>6</v>
      </c>
      <c r="P235" t="s">
        <v>91</v>
      </c>
      <c r="Q235" t="s">
        <v>92</v>
      </c>
      <c r="R235" t="s">
        <v>144</v>
      </c>
      <c r="S235" t="s">
        <v>144</v>
      </c>
      <c r="T235" t="s">
        <v>94</v>
      </c>
      <c r="U235">
        <v>0</v>
      </c>
      <c r="V235" t="s">
        <v>95</v>
      </c>
      <c r="W235" t="s">
        <v>95</v>
      </c>
      <c r="X235" t="s">
        <v>153</v>
      </c>
      <c r="Y235" t="s">
        <v>95</v>
      </c>
      <c r="Z235" t="s">
        <v>95</v>
      </c>
      <c r="AA235" t="s">
        <v>97</v>
      </c>
      <c r="AB235" t="s">
        <v>99</v>
      </c>
      <c r="AC235">
        <v>0</v>
      </c>
      <c r="AD235" t="s">
        <v>99</v>
      </c>
      <c r="AE235">
        <v>520</v>
      </c>
      <c r="AF235" t="s">
        <v>100</v>
      </c>
      <c r="AG235" t="s">
        <v>105</v>
      </c>
      <c r="AH235" t="s">
        <v>120</v>
      </c>
      <c r="AI235" t="s">
        <v>103</v>
      </c>
      <c r="AJ235">
        <v>520</v>
      </c>
      <c r="AK235">
        <v>0</v>
      </c>
      <c r="AL235">
        <v>520</v>
      </c>
      <c r="AM235">
        <f t="shared" si="12"/>
        <v>0</v>
      </c>
      <c r="AN235">
        <v>0</v>
      </c>
      <c r="AO235">
        <v>0</v>
      </c>
      <c r="AP235">
        <v>1</v>
      </c>
      <c r="AQ235">
        <v>0</v>
      </c>
      <c r="AR235">
        <v>1</v>
      </c>
      <c r="AS235">
        <v>1</v>
      </c>
      <c r="AT235" t="s">
        <v>105</v>
      </c>
      <c r="AU235">
        <v>4</v>
      </c>
      <c r="AV235" t="s">
        <v>104</v>
      </c>
      <c r="AW235">
        <v>0</v>
      </c>
      <c r="AX235" t="s">
        <v>121</v>
      </c>
      <c r="AY235" t="s">
        <v>122</v>
      </c>
      <c r="AZ235" t="s">
        <v>99</v>
      </c>
      <c r="BA235">
        <v>1</v>
      </c>
      <c r="BB235">
        <v>240</v>
      </c>
      <c r="BC235" t="s">
        <v>105</v>
      </c>
      <c r="BD235" t="s">
        <v>95</v>
      </c>
      <c r="BE235" t="s">
        <v>102</v>
      </c>
      <c r="BF235">
        <v>49</v>
      </c>
      <c r="BG235">
        <v>0</v>
      </c>
      <c r="BH235">
        <v>87</v>
      </c>
      <c r="BI235">
        <v>0</v>
      </c>
      <c r="BJ235">
        <v>0</v>
      </c>
      <c r="BK235" t="s">
        <v>107</v>
      </c>
      <c r="BL235">
        <v>0</v>
      </c>
      <c r="BM235">
        <v>2008</v>
      </c>
      <c r="BN235" t="s">
        <v>108</v>
      </c>
      <c r="BO235" t="s">
        <v>109</v>
      </c>
      <c r="BP235">
        <v>0</v>
      </c>
      <c r="BQ235">
        <v>0</v>
      </c>
      <c r="BR235">
        <v>0</v>
      </c>
      <c r="BS235">
        <v>1</v>
      </c>
      <c r="BT235" t="s">
        <v>129</v>
      </c>
      <c r="BU235">
        <v>81</v>
      </c>
      <c r="BV235">
        <v>58</v>
      </c>
      <c r="BW235">
        <v>1</v>
      </c>
      <c r="BX235">
        <v>0</v>
      </c>
      <c r="BY235">
        <v>0</v>
      </c>
      <c r="BZ235">
        <v>1</v>
      </c>
      <c r="CA235">
        <v>1</v>
      </c>
      <c r="CB235">
        <v>0</v>
      </c>
      <c r="CC235">
        <f t="shared" si="13"/>
        <v>0.91777356103731811</v>
      </c>
      <c r="CD235">
        <f t="shared" si="14"/>
        <v>85.956006212883835</v>
      </c>
      <c r="CE235">
        <v>68500</v>
      </c>
      <c r="CF235" s="1">
        <v>76584.522998765897</v>
      </c>
      <c r="CG235" s="1">
        <f>CE235-CF235</f>
        <v>-8084.5229987658968</v>
      </c>
      <c r="CH235" s="1">
        <f>ABS(CG235)</f>
        <v>8084.5229987658968</v>
      </c>
      <c r="CI235">
        <f>IF(CG235&gt;0,1,0)</f>
        <v>0</v>
      </c>
      <c r="CJ235">
        <v>234</v>
      </c>
      <c r="CK235" s="1">
        <f t="shared" si="15"/>
        <v>2</v>
      </c>
    </row>
    <row r="236" spans="1:89" x14ac:dyDescent="0.25">
      <c r="A236">
        <v>193</v>
      </c>
      <c r="B236">
        <v>20</v>
      </c>
      <c r="C236" t="s">
        <v>82</v>
      </c>
      <c r="D236">
        <v>68</v>
      </c>
      <c r="E236">
        <v>9017</v>
      </c>
      <c r="F236" t="s">
        <v>83</v>
      </c>
      <c r="G236" t="s">
        <v>111</v>
      </c>
      <c r="H236" t="s">
        <v>85</v>
      </c>
      <c r="I236" t="s">
        <v>86</v>
      </c>
      <c r="J236" t="s">
        <v>87</v>
      </c>
      <c r="K236" t="s">
        <v>132</v>
      </c>
      <c r="L236" t="s">
        <v>89</v>
      </c>
      <c r="M236" t="s">
        <v>90</v>
      </c>
      <c r="N236">
        <v>7</v>
      </c>
      <c r="O236">
        <v>5</v>
      </c>
      <c r="P236" t="s">
        <v>91</v>
      </c>
      <c r="Q236" t="s">
        <v>92</v>
      </c>
      <c r="R236" t="s">
        <v>93</v>
      </c>
      <c r="S236" t="s">
        <v>93</v>
      </c>
      <c r="T236" t="s">
        <v>94</v>
      </c>
      <c r="U236">
        <v>0</v>
      </c>
      <c r="V236" t="s">
        <v>114</v>
      </c>
      <c r="W236" t="s">
        <v>95</v>
      </c>
      <c r="X236" t="s">
        <v>133</v>
      </c>
      <c r="Y236" t="s">
        <v>114</v>
      </c>
      <c r="Z236" t="s">
        <v>95</v>
      </c>
      <c r="AA236" t="s">
        <v>134</v>
      </c>
      <c r="AB236" t="s">
        <v>135</v>
      </c>
      <c r="AC236">
        <v>560</v>
      </c>
      <c r="AD236" t="s">
        <v>99</v>
      </c>
      <c r="AE236">
        <v>1431</v>
      </c>
      <c r="AF236" t="s">
        <v>100</v>
      </c>
      <c r="AG236" t="s">
        <v>101</v>
      </c>
      <c r="AH236" t="s">
        <v>102</v>
      </c>
      <c r="AI236" t="s">
        <v>103</v>
      </c>
      <c r="AJ236">
        <v>1431</v>
      </c>
      <c r="AK236">
        <v>0</v>
      </c>
      <c r="AL236">
        <v>1431</v>
      </c>
      <c r="AM236">
        <f t="shared" si="12"/>
        <v>0</v>
      </c>
      <c r="AN236">
        <v>1</v>
      </c>
      <c r="AO236">
        <v>0</v>
      </c>
      <c r="AP236">
        <v>2</v>
      </c>
      <c r="AQ236">
        <v>0</v>
      </c>
      <c r="AR236">
        <v>3</v>
      </c>
      <c r="AS236">
        <v>1</v>
      </c>
      <c r="AT236" t="s">
        <v>114</v>
      </c>
      <c r="AU236">
        <v>6</v>
      </c>
      <c r="AV236" t="s">
        <v>104</v>
      </c>
      <c r="AW236">
        <v>0</v>
      </c>
      <c r="AX236" t="s">
        <v>121</v>
      </c>
      <c r="AY236" t="s">
        <v>106</v>
      </c>
      <c r="AZ236" t="s">
        <v>136</v>
      </c>
      <c r="BA236">
        <v>2</v>
      </c>
      <c r="BB236">
        <v>666</v>
      </c>
      <c r="BC236" t="s">
        <v>95</v>
      </c>
      <c r="BD236" t="s">
        <v>95</v>
      </c>
      <c r="BE236" t="s">
        <v>102</v>
      </c>
      <c r="BF236">
        <v>0</v>
      </c>
      <c r="BG236">
        <v>35</v>
      </c>
      <c r="BH236">
        <v>0</v>
      </c>
      <c r="BI236">
        <v>0</v>
      </c>
      <c r="BJ236">
        <v>0</v>
      </c>
      <c r="BK236" t="s">
        <v>107</v>
      </c>
      <c r="BL236">
        <v>0</v>
      </c>
      <c r="BM236">
        <v>2009</v>
      </c>
      <c r="BN236" t="s">
        <v>108</v>
      </c>
      <c r="BO236" t="s">
        <v>109</v>
      </c>
      <c r="BP236">
        <v>0</v>
      </c>
      <c r="BQ236">
        <v>0</v>
      </c>
      <c r="BR236">
        <v>1</v>
      </c>
      <c r="BS236">
        <v>4</v>
      </c>
      <c r="BT236" t="s">
        <v>110</v>
      </c>
      <c r="BU236">
        <v>10</v>
      </c>
      <c r="BV236">
        <v>10</v>
      </c>
      <c r="BW236">
        <v>1</v>
      </c>
      <c r="BX236">
        <v>2</v>
      </c>
      <c r="BY236">
        <v>0</v>
      </c>
      <c r="BZ236">
        <v>1</v>
      </c>
      <c r="CA236">
        <v>0.60866526904262797</v>
      </c>
      <c r="CB236">
        <v>0.11111111111111099</v>
      </c>
      <c r="CC236">
        <f t="shared" si="13"/>
        <v>0.8412997671065765</v>
      </c>
      <c r="CD236">
        <f t="shared" si="14"/>
        <v>129.81368892796843</v>
      </c>
      <c r="CE236">
        <v>192000</v>
      </c>
      <c r="CF236" s="1">
        <v>199954.32051195501</v>
      </c>
      <c r="CG236" s="1">
        <f>CE236-CF236</f>
        <v>-7954.3205119550112</v>
      </c>
      <c r="CH236" s="1">
        <f>ABS(CG236)</f>
        <v>7954.3205119550112</v>
      </c>
      <c r="CI236">
        <f>IF(CG236&gt;0,1,0)</f>
        <v>0</v>
      </c>
      <c r="CJ236">
        <v>235</v>
      </c>
      <c r="CK236" s="1">
        <f t="shared" si="15"/>
        <v>2</v>
      </c>
    </row>
    <row r="237" spans="1:89" x14ac:dyDescent="0.25">
      <c r="A237">
        <v>1341</v>
      </c>
      <c r="B237">
        <v>20</v>
      </c>
      <c r="C237" t="s">
        <v>82</v>
      </c>
      <c r="D237">
        <v>70</v>
      </c>
      <c r="E237">
        <v>8294</v>
      </c>
      <c r="F237" t="s">
        <v>83</v>
      </c>
      <c r="G237" t="s">
        <v>84</v>
      </c>
      <c r="H237" t="s">
        <v>85</v>
      </c>
      <c r="I237" t="s">
        <v>86</v>
      </c>
      <c r="J237" t="s">
        <v>87</v>
      </c>
      <c r="K237" t="s">
        <v>88</v>
      </c>
      <c r="L237" t="s">
        <v>89</v>
      </c>
      <c r="M237" t="s">
        <v>90</v>
      </c>
      <c r="N237">
        <v>4</v>
      </c>
      <c r="O237">
        <v>5</v>
      </c>
      <c r="P237" t="s">
        <v>91</v>
      </c>
      <c r="Q237" t="s">
        <v>92</v>
      </c>
      <c r="R237" t="s">
        <v>144</v>
      </c>
      <c r="S237" t="s">
        <v>144</v>
      </c>
      <c r="T237" t="s">
        <v>94</v>
      </c>
      <c r="U237">
        <v>0</v>
      </c>
      <c r="V237" t="s">
        <v>95</v>
      </c>
      <c r="W237" t="s">
        <v>95</v>
      </c>
      <c r="X237" t="s">
        <v>96</v>
      </c>
      <c r="Y237" t="s">
        <v>95</v>
      </c>
      <c r="Z237" t="s">
        <v>95</v>
      </c>
      <c r="AA237" t="s">
        <v>97</v>
      </c>
      <c r="AB237" t="s">
        <v>99</v>
      </c>
      <c r="AC237">
        <v>0</v>
      </c>
      <c r="AD237" t="s">
        <v>99</v>
      </c>
      <c r="AE237">
        <v>858</v>
      </c>
      <c r="AF237" t="s">
        <v>100</v>
      </c>
      <c r="AG237" t="s">
        <v>95</v>
      </c>
      <c r="AH237" t="s">
        <v>102</v>
      </c>
      <c r="AI237" t="s">
        <v>103</v>
      </c>
      <c r="AJ237">
        <v>872</v>
      </c>
      <c r="AK237">
        <v>0</v>
      </c>
      <c r="AL237">
        <v>872</v>
      </c>
      <c r="AM237">
        <f t="shared" si="12"/>
        <v>0</v>
      </c>
      <c r="AN237">
        <v>0</v>
      </c>
      <c r="AO237">
        <v>0</v>
      </c>
      <c r="AP237">
        <v>1</v>
      </c>
      <c r="AQ237">
        <v>0</v>
      </c>
      <c r="AR237">
        <v>3</v>
      </c>
      <c r="AS237">
        <v>1</v>
      </c>
      <c r="AT237" t="s">
        <v>95</v>
      </c>
      <c r="AU237">
        <v>5</v>
      </c>
      <c r="AV237" t="s">
        <v>104</v>
      </c>
      <c r="AW237">
        <v>0</v>
      </c>
      <c r="AX237" t="s">
        <v>121</v>
      </c>
      <c r="AY237" t="s">
        <v>122</v>
      </c>
      <c r="AZ237" t="s">
        <v>99</v>
      </c>
      <c r="BA237">
        <v>4</v>
      </c>
      <c r="BB237">
        <v>480</v>
      </c>
      <c r="BC237" t="s">
        <v>95</v>
      </c>
      <c r="BD237" t="s">
        <v>95</v>
      </c>
      <c r="BE237" t="s">
        <v>102</v>
      </c>
      <c r="BF237">
        <v>0</v>
      </c>
      <c r="BG237">
        <v>0</v>
      </c>
      <c r="BH237">
        <v>0</v>
      </c>
      <c r="BI237">
        <v>0</v>
      </c>
      <c r="BJ237">
        <v>0</v>
      </c>
      <c r="BK237" t="s">
        <v>156</v>
      </c>
      <c r="BL237">
        <v>0</v>
      </c>
      <c r="BM237">
        <v>2007</v>
      </c>
      <c r="BN237" t="s">
        <v>108</v>
      </c>
      <c r="BO237" t="s">
        <v>109</v>
      </c>
      <c r="BP237">
        <v>0</v>
      </c>
      <c r="BQ237">
        <v>0</v>
      </c>
      <c r="BR237">
        <v>1</v>
      </c>
      <c r="BS237">
        <v>3</v>
      </c>
      <c r="BT237" t="s">
        <v>129</v>
      </c>
      <c r="BU237">
        <v>36</v>
      </c>
      <c r="BV237">
        <v>36</v>
      </c>
      <c r="BW237">
        <v>1</v>
      </c>
      <c r="BX237">
        <v>0</v>
      </c>
      <c r="BY237">
        <v>0</v>
      </c>
      <c r="BZ237">
        <v>1</v>
      </c>
      <c r="CA237">
        <v>1</v>
      </c>
      <c r="CB237">
        <v>0</v>
      </c>
      <c r="CC237">
        <f t="shared" si="13"/>
        <v>0.89486375693272247</v>
      </c>
      <c r="CD237">
        <f t="shared" si="14"/>
        <v>108.63306789532258</v>
      </c>
      <c r="CE237">
        <v>123000</v>
      </c>
      <c r="CF237" s="1">
        <v>115046.102110815</v>
      </c>
      <c r="CG237" s="1">
        <f>CE237-CF237</f>
        <v>7953.8978891849983</v>
      </c>
      <c r="CH237" s="1">
        <f>ABS(CG237)</f>
        <v>7953.8978891849983</v>
      </c>
      <c r="CI237">
        <f>IF(CG237&gt;0,1,0)</f>
        <v>1</v>
      </c>
      <c r="CJ237">
        <v>236</v>
      </c>
      <c r="CK237" s="1">
        <f t="shared" si="15"/>
        <v>2</v>
      </c>
    </row>
    <row r="238" spans="1:89" x14ac:dyDescent="0.25">
      <c r="A238">
        <v>1071</v>
      </c>
      <c r="B238">
        <v>20</v>
      </c>
      <c r="C238" t="s">
        <v>82</v>
      </c>
      <c r="D238">
        <v>72</v>
      </c>
      <c r="E238">
        <v>10152</v>
      </c>
      <c r="F238" t="s">
        <v>83</v>
      </c>
      <c r="G238" t="s">
        <v>84</v>
      </c>
      <c r="H238" t="s">
        <v>85</v>
      </c>
      <c r="I238" t="s">
        <v>86</v>
      </c>
      <c r="J238" t="s">
        <v>87</v>
      </c>
      <c r="K238" t="s">
        <v>88</v>
      </c>
      <c r="L238" t="s">
        <v>89</v>
      </c>
      <c r="M238" t="s">
        <v>90</v>
      </c>
      <c r="N238">
        <v>5</v>
      </c>
      <c r="O238">
        <v>5</v>
      </c>
      <c r="P238" t="s">
        <v>125</v>
      </c>
      <c r="Q238" t="s">
        <v>92</v>
      </c>
      <c r="R238" t="s">
        <v>144</v>
      </c>
      <c r="S238" t="s">
        <v>144</v>
      </c>
      <c r="T238" t="s">
        <v>112</v>
      </c>
      <c r="U238">
        <v>120</v>
      </c>
      <c r="V238" t="s">
        <v>95</v>
      </c>
      <c r="W238" t="s">
        <v>95</v>
      </c>
      <c r="X238" t="s">
        <v>96</v>
      </c>
      <c r="Y238" t="s">
        <v>95</v>
      </c>
      <c r="Z238" t="s">
        <v>95</v>
      </c>
      <c r="AA238" t="s">
        <v>97</v>
      </c>
      <c r="AB238" t="s">
        <v>98</v>
      </c>
      <c r="AC238">
        <v>586</v>
      </c>
      <c r="AD238" t="s">
        <v>99</v>
      </c>
      <c r="AE238">
        <v>1048</v>
      </c>
      <c r="AF238" t="s">
        <v>100</v>
      </c>
      <c r="AG238" t="s">
        <v>95</v>
      </c>
      <c r="AH238" t="s">
        <v>102</v>
      </c>
      <c r="AI238" t="s">
        <v>103</v>
      </c>
      <c r="AJ238">
        <v>1048</v>
      </c>
      <c r="AK238">
        <v>0</v>
      </c>
      <c r="AL238">
        <v>1048</v>
      </c>
      <c r="AM238">
        <f t="shared" si="12"/>
        <v>0</v>
      </c>
      <c r="AN238">
        <v>1</v>
      </c>
      <c r="AO238">
        <v>0</v>
      </c>
      <c r="AP238">
        <v>1</v>
      </c>
      <c r="AQ238">
        <v>0</v>
      </c>
      <c r="AR238">
        <v>3</v>
      </c>
      <c r="AS238">
        <v>1</v>
      </c>
      <c r="AT238" t="s">
        <v>95</v>
      </c>
      <c r="AU238">
        <v>6</v>
      </c>
      <c r="AV238" t="s">
        <v>104</v>
      </c>
      <c r="AW238">
        <v>0</v>
      </c>
      <c r="AX238" t="s">
        <v>121</v>
      </c>
      <c r="AY238" t="s">
        <v>106</v>
      </c>
      <c r="AZ238" t="s">
        <v>99</v>
      </c>
      <c r="BA238">
        <v>1</v>
      </c>
      <c r="BB238">
        <v>286</v>
      </c>
      <c r="BC238" t="s">
        <v>95</v>
      </c>
      <c r="BD238" t="s">
        <v>95</v>
      </c>
      <c r="BE238" t="s">
        <v>102</v>
      </c>
      <c r="BF238">
        <v>0</v>
      </c>
      <c r="BG238">
        <v>20</v>
      </c>
      <c r="BH238">
        <v>0</v>
      </c>
      <c r="BI238">
        <v>0</v>
      </c>
      <c r="BJ238">
        <v>192</v>
      </c>
      <c r="BK238" t="s">
        <v>107</v>
      </c>
      <c r="BL238">
        <v>0</v>
      </c>
      <c r="BM238">
        <v>2007</v>
      </c>
      <c r="BN238" t="s">
        <v>108</v>
      </c>
      <c r="BO238" t="s">
        <v>109</v>
      </c>
      <c r="BP238">
        <v>0</v>
      </c>
      <c r="BQ238">
        <v>0</v>
      </c>
      <c r="BR238">
        <v>1</v>
      </c>
      <c r="BS238">
        <v>2</v>
      </c>
      <c r="BT238" t="s">
        <v>129</v>
      </c>
      <c r="BU238">
        <v>51</v>
      </c>
      <c r="BV238">
        <v>51</v>
      </c>
      <c r="BW238">
        <v>1</v>
      </c>
      <c r="BX238">
        <v>2</v>
      </c>
      <c r="BY238">
        <v>0</v>
      </c>
      <c r="BZ238">
        <v>1</v>
      </c>
      <c r="CA238">
        <v>0.44083969465648898</v>
      </c>
      <c r="CB238">
        <v>0</v>
      </c>
      <c r="CC238">
        <f t="shared" si="13"/>
        <v>0.89676910953506694</v>
      </c>
      <c r="CD238">
        <f t="shared" si="14"/>
        <v>112.75440236295196</v>
      </c>
      <c r="CE238">
        <v>135000</v>
      </c>
      <c r="CF238" s="1">
        <v>127055.84348169601</v>
      </c>
      <c r="CG238" s="1">
        <f>CE238-CF238</f>
        <v>7944.1565183039929</v>
      </c>
      <c r="CH238" s="1">
        <f>ABS(CG238)</f>
        <v>7944.1565183039929</v>
      </c>
      <c r="CI238">
        <f>IF(CG238&gt;0,1,0)</f>
        <v>1</v>
      </c>
      <c r="CJ238">
        <v>237</v>
      </c>
      <c r="CK238" s="1">
        <f t="shared" si="15"/>
        <v>2</v>
      </c>
    </row>
    <row r="239" spans="1:89" x14ac:dyDescent="0.25">
      <c r="A239">
        <v>288</v>
      </c>
      <c r="B239">
        <v>20</v>
      </c>
      <c r="C239" t="s">
        <v>82</v>
      </c>
      <c r="D239">
        <v>69</v>
      </c>
      <c r="E239">
        <v>8125</v>
      </c>
      <c r="F239" t="s">
        <v>83</v>
      </c>
      <c r="G239" t="s">
        <v>111</v>
      </c>
      <c r="H239" t="s">
        <v>85</v>
      </c>
      <c r="I239" t="s">
        <v>148</v>
      </c>
      <c r="J239" t="s">
        <v>87</v>
      </c>
      <c r="K239" t="s">
        <v>88</v>
      </c>
      <c r="L239" t="s">
        <v>89</v>
      </c>
      <c r="M239" t="s">
        <v>90</v>
      </c>
      <c r="N239">
        <v>4</v>
      </c>
      <c r="O239">
        <v>4</v>
      </c>
      <c r="P239" t="s">
        <v>91</v>
      </c>
      <c r="Q239" t="s">
        <v>92</v>
      </c>
      <c r="R239" t="s">
        <v>126</v>
      </c>
      <c r="S239" t="s">
        <v>126</v>
      </c>
      <c r="T239" t="s">
        <v>94</v>
      </c>
      <c r="U239">
        <v>0</v>
      </c>
      <c r="V239" t="s">
        <v>95</v>
      </c>
      <c r="W239" t="s">
        <v>95</v>
      </c>
      <c r="X239" t="s">
        <v>96</v>
      </c>
      <c r="Y239" t="s">
        <v>95</v>
      </c>
      <c r="Z239" t="s">
        <v>95</v>
      </c>
      <c r="AA239" t="s">
        <v>97</v>
      </c>
      <c r="AB239" t="s">
        <v>98</v>
      </c>
      <c r="AC239">
        <v>614</v>
      </c>
      <c r="AD239" t="s">
        <v>99</v>
      </c>
      <c r="AE239">
        <v>858</v>
      </c>
      <c r="AF239" t="s">
        <v>100</v>
      </c>
      <c r="AG239" t="s">
        <v>95</v>
      </c>
      <c r="AH239" t="s">
        <v>102</v>
      </c>
      <c r="AI239" t="s">
        <v>103</v>
      </c>
      <c r="AJ239">
        <v>858</v>
      </c>
      <c r="AK239">
        <v>0</v>
      </c>
      <c r="AL239">
        <v>858</v>
      </c>
      <c r="AM239">
        <f t="shared" si="12"/>
        <v>0</v>
      </c>
      <c r="AN239">
        <v>0</v>
      </c>
      <c r="AO239">
        <v>0</v>
      </c>
      <c r="AP239">
        <v>1</v>
      </c>
      <c r="AQ239">
        <v>0</v>
      </c>
      <c r="AR239">
        <v>3</v>
      </c>
      <c r="AS239">
        <v>1</v>
      </c>
      <c r="AT239" t="s">
        <v>95</v>
      </c>
      <c r="AU239">
        <v>5</v>
      </c>
      <c r="AV239" t="s">
        <v>104</v>
      </c>
      <c r="AW239">
        <v>0</v>
      </c>
      <c r="AX239" t="s">
        <v>121</v>
      </c>
      <c r="AY239" t="s">
        <v>168</v>
      </c>
      <c r="AZ239" t="s">
        <v>168</v>
      </c>
      <c r="BA239">
        <v>0</v>
      </c>
      <c r="BB239">
        <v>0</v>
      </c>
      <c r="BC239" t="s">
        <v>168</v>
      </c>
      <c r="BD239" t="s">
        <v>168</v>
      </c>
      <c r="BE239" t="s">
        <v>102</v>
      </c>
      <c r="BF239">
        <v>0</v>
      </c>
      <c r="BG239">
        <v>0</v>
      </c>
      <c r="BH239">
        <v>0</v>
      </c>
      <c r="BI239">
        <v>0</v>
      </c>
      <c r="BJ239">
        <v>0</v>
      </c>
      <c r="BK239" t="s">
        <v>107</v>
      </c>
      <c r="BL239">
        <v>0</v>
      </c>
      <c r="BM239">
        <v>2006</v>
      </c>
      <c r="BN239" t="s">
        <v>108</v>
      </c>
      <c r="BO239" t="s">
        <v>109</v>
      </c>
      <c r="BP239">
        <v>0</v>
      </c>
      <c r="BQ239">
        <v>0</v>
      </c>
      <c r="BR239">
        <v>1</v>
      </c>
      <c r="BS239">
        <v>3</v>
      </c>
      <c r="BT239" t="s">
        <v>129</v>
      </c>
      <c r="BU239">
        <v>35</v>
      </c>
      <c r="BV239">
        <v>35</v>
      </c>
      <c r="BW239">
        <v>1</v>
      </c>
      <c r="BX239">
        <v>2</v>
      </c>
      <c r="BY239">
        <v>0</v>
      </c>
      <c r="BZ239">
        <v>1</v>
      </c>
      <c r="CA239">
        <v>0.28438228438228402</v>
      </c>
      <c r="CB239">
        <v>0</v>
      </c>
      <c r="CC239">
        <f t="shared" si="13"/>
        <v>0.89439999999999997</v>
      </c>
      <c r="CD239">
        <f t="shared" si="14"/>
        <v>95.01519606468257</v>
      </c>
      <c r="CE239">
        <v>88000</v>
      </c>
      <c r="CF239" s="1">
        <v>95868.328536613393</v>
      </c>
      <c r="CG239" s="1">
        <f>CE239-CF239</f>
        <v>-7868.3285366133932</v>
      </c>
      <c r="CH239" s="1">
        <f>ABS(CG239)</f>
        <v>7868.3285366133932</v>
      </c>
      <c r="CI239">
        <f>IF(CG239&gt;0,1,0)</f>
        <v>0</v>
      </c>
      <c r="CJ239">
        <v>238</v>
      </c>
      <c r="CK239" s="1">
        <f t="shared" si="15"/>
        <v>2</v>
      </c>
    </row>
    <row r="240" spans="1:89" x14ac:dyDescent="0.25">
      <c r="A240">
        <v>1090</v>
      </c>
      <c r="B240">
        <v>120</v>
      </c>
      <c r="C240" t="s">
        <v>195</v>
      </c>
      <c r="D240">
        <v>37</v>
      </c>
      <c r="E240">
        <v>3316</v>
      </c>
      <c r="F240" t="s">
        <v>206</v>
      </c>
      <c r="G240" t="s">
        <v>111</v>
      </c>
      <c r="H240" t="s">
        <v>85</v>
      </c>
      <c r="I240" t="s">
        <v>86</v>
      </c>
      <c r="J240" t="s">
        <v>87</v>
      </c>
      <c r="K240" t="s">
        <v>192</v>
      </c>
      <c r="L240" t="s">
        <v>89</v>
      </c>
      <c r="M240" t="s">
        <v>174</v>
      </c>
      <c r="N240">
        <v>8</v>
      </c>
      <c r="O240">
        <v>5</v>
      </c>
      <c r="P240" t="s">
        <v>91</v>
      </c>
      <c r="Q240" t="s">
        <v>92</v>
      </c>
      <c r="R240" t="s">
        <v>144</v>
      </c>
      <c r="S240" t="s">
        <v>144</v>
      </c>
      <c r="T240" t="s">
        <v>94</v>
      </c>
      <c r="U240">
        <v>0</v>
      </c>
      <c r="V240" t="s">
        <v>114</v>
      </c>
      <c r="W240" t="s">
        <v>95</v>
      </c>
      <c r="X240" t="s">
        <v>133</v>
      </c>
      <c r="Y240" t="s">
        <v>114</v>
      </c>
      <c r="Z240" t="s">
        <v>95</v>
      </c>
      <c r="AA240" t="s">
        <v>97</v>
      </c>
      <c r="AB240" t="s">
        <v>135</v>
      </c>
      <c r="AC240">
        <v>1039</v>
      </c>
      <c r="AD240" t="s">
        <v>99</v>
      </c>
      <c r="AE240">
        <v>1247</v>
      </c>
      <c r="AF240" t="s">
        <v>100</v>
      </c>
      <c r="AG240" t="s">
        <v>101</v>
      </c>
      <c r="AH240" t="s">
        <v>102</v>
      </c>
      <c r="AI240" t="s">
        <v>103</v>
      </c>
      <c r="AJ240">
        <v>1247</v>
      </c>
      <c r="AK240">
        <v>0</v>
      </c>
      <c r="AL240">
        <v>1247</v>
      </c>
      <c r="AM240">
        <f t="shared" si="12"/>
        <v>0</v>
      </c>
      <c r="AN240">
        <v>1</v>
      </c>
      <c r="AO240">
        <v>0</v>
      </c>
      <c r="AP240">
        <v>1</v>
      </c>
      <c r="AQ240">
        <v>1</v>
      </c>
      <c r="AR240">
        <v>1</v>
      </c>
      <c r="AS240">
        <v>1</v>
      </c>
      <c r="AT240" t="s">
        <v>114</v>
      </c>
      <c r="AU240">
        <v>4</v>
      </c>
      <c r="AV240" t="s">
        <v>104</v>
      </c>
      <c r="AW240">
        <v>1</v>
      </c>
      <c r="AX240" t="s">
        <v>114</v>
      </c>
      <c r="AY240" t="s">
        <v>106</v>
      </c>
      <c r="AZ240" t="s">
        <v>136</v>
      </c>
      <c r="BA240">
        <v>2</v>
      </c>
      <c r="BB240">
        <v>550</v>
      </c>
      <c r="BC240" t="s">
        <v>95</v>
      </c>
      <c r="BD240" t="s">
        <v>95</v>
      </c>
      <c r="BE240" t="s">
        <v>102</v>
      </c>
      <c r="BF240">
        <v>0</v>
      </c>
      <c r="BG240">
        <v>84</v>
      </c>
      <c r="BH240">
        <v>0</v>
      </c>
      <c r="BI240">
        <v>0</v>
      </c>
      <c r="BJ240">
        <v>0</v>
      </c>
      <c r="BK240" t="s">
        <v>107</v>
      </c>
      <c r="BL240">
        <v>0</v>
      </c>
      <c r="BM240">
        <v>2006</v>
      </c>
      <c r="BN240" t="s">
        <v>108</v>
      </c>
      <c r="BO240" t="s">
        <v>109</v>
      </c>
      <c r="BP240">
        <v>0</v>
      </c>
      <c r="BQ240">
        <v>0</v>
      </c>
      <c r="BR240">
        <v>1</v>
      </c>
      <c r="BS240">
        <v>4</v>
      </c>
      <c r="BT240" t="s">
        <v>129</v>
      </c>
      <c r="BU240">
        <v>1</v>
      </c>
      <c r="BV240">
        <v>1</v>
      </c>
      <c r="BW240">
        <v>1</v>
      </c>
      <c r="BX240">
        <v>2</v>
      </c>
      <c r="BY240">
        <v>0</v>
      </c>
      <c r="BZ240">
        <v>1</v>
      </c>
      <c r="CA240">
        <v>0.16680032076984799</v>
      </c>
      <c r="CB240">
        <v>0.11111111111111099</v>
      </c>
      <c r="CC240">
        <f t="shared" si="13"/>
        <v>0.62394451145958985</v>
      </c>
      <c r="CD240">
        <f t="shared" si="14"/>
        <v>131.15549487717135</v>
      </c>
      <c r="CE240">
        <v>197000</v>
      </c>
      <c r="CF240" s="1">
        <v>204667.80389582799</v>
      </c>
      <c r="CG240" s="1">
        <f>CE240-CF240</f>
        <v>-7667.803895827994</v>
      </c>
      <c r="CH240" s="1">
        <f>ABS(CG240)</f>
        <v>7667.803895827994</v>
      </c>
      <c r="CI240">
        <f>IF(CG240&gt;0,1,0)</f>
        <v>0</v>
      </c>
      <c r="CJ240">
        <v>239</v>
      </c>
      <c r="CK240" s="1">
        <f t="shared" si="15"/>
        <v>2</v>
      </c>
    </row>
    <row r="241" spans="1:89" x14ac:dyDescent="0.25">
      <c r="A241">
        <v>844</v>
      </c>
      <c r="B241">
        <v>90</v>
      </c>
      <c r="C241" t="s">
        <v>82</v>
      </c>
      <c r="D241">
        <v>80</v>
      </c>
      <c r="E241">
        <v>8000</v>
      </c>
      <c r="F241" t="s">
        <v>83</v>
      </c>
      <c r="G241" t="s">
        <v>84</v>
      </c>
      <c r="H241" t="s">
        <v>85</v>
      </c>
      <c r="I241" t="s">
        <v>148</v>
      </c>
      <c r="J241" t="s">
        <v>87</v>
      </c>
      <c r="K241" t="s">
        <v>88</v>
      </c>
      <c r="L241" t="s">
        <v>151</v>
      </c>
      <c r="M241" t="s">
        <v>179</v>
      </c>
      <c r="N241">
        <v>5</v>
      </c>
      <c r="O241">
        <v>4</v>
      </c>
      <c r="P241" t="s">
        <v>91</v>
      </c>
      <c r="Q241" t="s">
        <v>92</v>
      </c>
      <c r="R241" t="s">
        <v>112</v>
      </c>
      <c r="S241" t="s">
        <v>112</v>
      </c>
      <c r="T241" t="s">
        <v>94</v>
      </c>
      <c r="U241">
        <v>0</v>
      </c>
      <c r="V241" t="s">
        <v>95</v>
      </c>
      <c r="W241" t="s">
        <v>95</v>
      </c>
      <c r="X241" t="s">
        <v>96</v>
      </c>
      <c r="Y241" t="s">
        <v>95</v>
      </c>
      <c r="Z241" t="s">
        <v>95</v>
      </c>
      <c r="AA241" t="s">
        <v>97</v>
      </c>
      <c r="AB241" t="s">
        <v>99</v>
      </c>
      <c r="AC241">
        <v>0</v>
      </c>
      <c r="AD241" t="s">
        <v>99</v>
      </c>
      <c r="AE241">
        <v>1800</v>
      </c>
      <c r="AF241" t="s">
        <v>100</v>
      </c>
      <c r="AG241" t="s">
        <v>101</v>
      </c>
      <c r="AH241" t="s">
        <v>120</v>
      </c>
      <c r="AI241" t="s">
        <v>103</v>
      </c>
      <c r="AJ241">
        <v>1800</v>
      </c>
      <c r="AK241">
        <v>0</v>
      </c>
      <c r="AL241">
        <v>1800</v>
      </c>
      <c r="AM241">
        <f t="shared" si="12"/>
        <v>0</v>
      </c>
      <c r="AN241">
        <v>0</v>
      </c>
      <c r="AO241">
        <v>0</v>
      </c>
      <c r="AP241">
        <v>2</v>
      </c>
      <c r="AQ241">
        <v>0</v>
      </c>
      <c r="AR241">
        <v>6</v>
      </c>
      <c r="AS241">
        <v>2</v>
      </c>
      <c r="AT241" t="s">
        <v>95</v>
      </c>
      <c r="AU241">
        <v>10</v>
      </c>
      <c r="AV241" t="s">
        <v>104</v>
      </c>
      <c r="AW241">
        <v>0</v>
      </c>
      <c r="AX241" t="s">
        <v>121</v>
      </c>
      <c r="AY241" t="s">
        <v>168</v>
      </c>
      <c r="AZ241" t="s">
        <v>168</v>
      </c>
      <c r="BA241">
        <v>0</v>
      </c>
      <c r="BB241">
        <v>0</v>
      </c>
      <c r="BC241" t="s">
        <v>168</v>
      </c>
      <c r="BD241" t="s">
        <v>168</v>
      </c>
      <c r="BE241" t="s">
        <v>102</v>
      </c>
      <c r="BF241">
        <v>0</v>
      </c>
      <c r="BG241">
        <v>0</v>
      </c>
      <c r="BH241">
        <v>0</v>
      </c>
      <c r="BI241">
        <v>0</v>
      </c>
      <c r="BJ241">
        <v>0</v>
      </c>
      <c r="BK241" t="s">
        <v>107</v>
      </c>
      <c r="BL241">
        <v>0</v>
      </c>
      <c r="BM241">
        <v>2007</v>
      </c>
      <c r="BN241" t="s">
        <v>108</v>
      </c>
      <c r="BO241" t="s">
        <v>109</v>
      </c>
      <c r="BP241">
        <v>0</v>
      </c>
      <c r="BQ241">
        <v>0</v>
      </c>
      <c r="BR241">
        <v>1</v>
      </c>
      <c r="BS241">
        <v>2</v>
      </c>
      <c r="BT241" t="s">
        <v>110</v>
      </c>
      <c r="BU241">
        <v>46</v>
      </c>
      <c r="BV241">
        <v>46</v>
      </c>
      <c r="BW241">
        <v>1</v>
      </c>
      <c r="BX241">
        <v>0</v>
      </c>
      <c r="BY241">
        <v>0</v>
      </c>
      <c r="BZ241">
        <v>1</v>
      </c>
      <c r="CA241">
        <v>1</v>
      </c>
      <c r="CB241">
        <v>0.11111111111111099</v>
      </c>
      <c r="CC241">
        <f t="shared" si="13"/>
        <v>0.77500000000000002</v>
      </c>
      <c r="CD241">
        <f t="shared" si="14"/>
        <v>114.73281389480779</v>
      </c>
      <c r="CE241">
        <v>141000</v>
      </c>
      <c r="CF241" s="1">
        <v>133339.12836191201</v>
      </c>
      <c r="CG241" s="1">
        <f>CE241-CF241</f>
        <v>7660.8716380879923</v>
      </c>
      <c r="CH241" s="1">
        <f>ABS(CG241)</f>
        <v>7660.8716380879923</v>
      </c>
      <c r="CI241">
        <f>IF(CG241&gt;0,1,0)</f>
        <v>1</v>
      </c>
      <c r="CJ241">
        <v>240</v>
      </c>
      <c r="CK241" s="1">
        <f t="shared" si="15"/>
        <v>2</v>
      </c>
    </row>
    <row r="242" spans="1:89" x14ac:dyDescent="0.25">
      <c r="A242">
        <v>776</v>
      </c>
      <c r="B242">
        <v>120</v>
      </c>
      <c r="C242" t="s">
        <v>117</v>
      </c>
      <c r="D242">
        <v>32</v>
      </c>
      <c r="E242">
        <v>4500</v>
      </c>
      <c r="F242" t="s">
        <v>83</v>
      </c>
      <c r="G242" t="s">
        <v>84</v>
      </c>
      <c r="H242" t="s">
        <v>85</v>
      </c>
      <c r="I242" t="s">
        <v>131</v>
      </c>
      <c r="J242" t="s">
        <v>87</v>
      </c>
      <c r="K242" t="s">
        <v>141</v>
      </c>
      <c r="L242" t="s">
        <v>89</v>
      </c>
      <c r="M242" t="s">
        <v>174</v>
      </c>
      <c r="N242">
        <v>6</v>
      </c>
      <c r="O242">
        <v>5</v>
      </c>
      <c r="P242" t="s">
        <v>125</v>
      </c>
      <c r="Q242" t="s">
        <v>92</v>
      </c>
      <c r="R242" t="s">
        <v>93</v>
      </c>
      <c r="S242" t="s">
        <v>93</v>
      </c>
      <c r="T242" t="s">
        <v>112</v>
      </c>
      <c r="U242">
        <v>320</v>
      </c>
      <c r="V242" t="s">
        <v>95</v>
      </c>
      <c r="W242" t="s">
        <v>95</v>
      </c>
      <c r="X242" t="s">
        <v>133</v>
      </c>
      <c r="Y242" t="s">
        <v>101</v>
      </c>
      <c r="Z242" t="s">
        <v>95</v>
      </c>
      <c r="AA242" t="s">
        <v>97</v>
      </c>
      <c r="AB242" t="s">
        <v>135</v>
      </c>
      <c r="AC242">
        <v>866</v>
      </c>
      <c r="AD242" t="s">
        <v>99</v>
      </c>
      <c r="AE242">
        <v>1204</v>
      </c>
      <c r="AF242" t="s">
        <v>100</v>
      </c>
      <c r="AG242" t="s">
        <v>101</v>
      </c>
      <c r="AH242" t="s">
        <v>102</v>
      </c>
      <c r="AI242" t="s">
        <v>103</v>
      </c>
      <c r="AJ242">
        <v>1204</v>
      </c>
      <c r="AK242">
        <v>0</v>
      </c>
      <c r="AL242">
        <v>1204</v>
      </c>
      <c r="AM242">
        <f t="shared" si="12"/>
        <v>0</v>
      </c>
      <c r="AN242">
        <v>1</v>
      </c>
      <c r="AO242">
        <v>0</v>
      </c>
      <c r="AP242">
        <v>2</v>
      </c>
      <c r="AQ242">
        <v>0</v>
      </c>
      <c r="AR242">
        <v>2</v>
      </c>
      <c r="AS242">
        <v>1</v>
      </c>
      <c r="AT242" t="s">
        <v>95</v>
      </c>
      <c r="AU242">
        <v>5</v>
      </c>
      <c r="AV242" t="s">
        <v>104</v>
      </c>
      <c r="AW242">
        <v>0</v>
      </c>
      <c r="AX242" t="s">
        <v>121</v>
      </c>
      <c r="AY242" t="s">
        <v>106</v>
      </c>
      <c r="AZ242" t="s">
        <v>136</v>
      </c>
      <c r="BA242">
        <v>2</v>
      </c>
      <c r="BB242">
        <v>412</v>
      </c>
      <c r="BC242" t="s">
        <v>95</v>
      </c>
      <c r="BD242" t="s">
        <v>95</v>
      </c>
      <c r="BE242" t="s">
        <v>102</v>
      </c>
      <c r="BF242">
        <v>0</v>
      </c>
      <c r="BG242">
        <v>247</v>
      </c>
      <c r="BH242">
        <v>0</v>
      </c>
      <c r="BI242">
        <v>0</v>
      </c>
      <c r="BJ242">
        <v>0</v>
      </c>
      <c r="BK242" t="s">
        <v>107</v>
      </c>
      <c r="BL242">
        <v>0</v>
      </c>
      <c r="BM242">
        <v>2009</v>
      </c>
      <c r="BN242" t="s">
        <v>108</v>
      </c>
      <c r="BO242" t="s">
        <v>109</v>
      </c>
      <c r="BP242">
        <v>0</v>
      </c>
      <c r="BQ242">
        <v>0</v>
      </c>
      <c r="BR242">
        <v>1</v>
      </c>
      <c r="BS242">
        <v>4</v>
      </c>
      <c r="BT242" t="s">
        <v>129</v>
      </c>
      <c r="BU242">
        <v>11</v>
      </c>
      <c r="BV242">
        <v>11</v>
      </c>
      <c r="BW242">
        <v>1</v>
      </c>
      <c r="BX242">
        <v>2</v>
      </c>
      <c r="BY242">
        <v>0</v>
      </c>
      <c r="BZ242">
        <v>1</v>
      </c>
      <c r="CA242">
        <v>0.28073089700996701</v>
      </c>
      <c r="CB242">
        <v>0.22222222222222199</v>
      </c>
      <c r="CC242">
        <f t="shared" si="13"/>
        <v>0.73244444444444445</v>
      </c>
      <c r="CD242">
        <f t="shared" si="14"/>
        <v>121.28469651239591</v>
      </c>
      <c r="CE242">
        <v>162000</v>
      </c>
      <c r="CF242" s="1">
        <v>169613.50456538601</v>
      </c>
      <c r="CG242" s="1">
        <f>CE242-CF242</f>
        <v>-7613.5045653860143</v>
      </c>
      <c r="CH242" s="1">
        <f>ABS(CG242)</f>
        <v>7613.5045653860143</v>
      </c>
      <c r="CI242">
        <f>IF(CG242&gt;0,1,0)</f>
        <v>0</v>
      </c>
      <c r="CJ242">
        <v>241</v>
      </c>
      <c r="CK242" s="1">
        <f t="shared" si="15"/>
        <v>2</v>
      </c>
    </row>
    <row r="243" spans="1:89" x14ac:dyDescent="0.25">
      <c r="A243">
        <v>1310</v>
      </c>
      <c r="B243">
        <v>20</v>
      </c>
      <c r="C243" t="s">
        <v>82</v>
      </c>
      <c r="D243">
        <v>69</v>
      </c>
      <c r="E243">
        <v>7153</v>
      </c>
      <c r="F243" t="s">
        <v>83</v>
      </c>
      <c r="G243" t="s">
        <v>84</v>
      </c>
      <c r="H243" t="s">
        <v>85</v>
      </c>
      <c r="I243" t="s">
        <v>86</v>
      </c>
      <c r="J243" t="s">
        <v>87</v>
      </c>
      <c r="K243" t="s">
        <v>167</v>
      </c>
      <c r="L243" t="s">
        <v>89</v>
      </c>
      <c r="M243" t="s">
        <v>90</v>
      </c>
      <c r="N243">
        <v>6</v>
      </c>
      <c r="O243">
        <v>5</v>
      </c>
      <c r="P243" t="s">
        <v>91</v>
      </c>
      <c r="Q243" t="s">
        <v>92</v>
      </c>
      <c r="R243" t="s">
        <v>126</v>
      </c>
      <c r="S243" t="s">
        <v>126</v>
      </c>
      <c r="T243" t="s">
        <v>112</v>
      </c>
      <c r="U243">
        <v>88</v>
      </c>
      <c r="V243" t="s">
        <v>95</v>
      </c>
      <c r="W243" t="s">
        <v>95</v>
      </c>
      <c r="X243" t="s">
        <v>96</v>
      </c>
      <c r="Y243" t="s">
        <v>114</v>
      </c>
      <c r="Z243" t="s">
        <v>95</v>
      </c>
      <c r="AA243" t="s">
        <v>97</v>
      </c>
      <c r="AB243" t="s">
        <v>135</v>
      </c>
      <c r="AC243">
        <v>1200</v>
      </c>
      <c r="AD243" t="s">
        <v>99</v>
      </c>
      <c r="AE243">
        <v>1278</v>
      </c>
      <c r="AF243" t="s">
        <v>100</v>
      </c>
      <c r="AG243" t="s">
        <v>114</v>
      </c>
      <c r="AH243" t="s">
        <v>102</v>
      </c>
      <c r="AI243" t="s">
        <v>103</v>
      </c>
      <c r="AJ243">
        <v>1294</v>
      </c>
      <c r="AK243">
        <v>0</v>
      </c>
      <c r="AL243">
        <v>1294</v>
      </c>
      <c r="AM243">
        <f t="shared" si="12"/>
        <v>0</v>
      </c>
      <c r="AN243">
        <v>1</v>
      </c>
      <c r="AO243">
        <v>0</v>
      </c>
      <c r="AP243">
        <v>2</v>
      </c>
      <c r="AQ243">
        <v>0</v>
      </c>
      <c r="AR243">
        <v>3</v>
      </c>
      <c r="AS243">
        <v>1</v>
      </c>
      <c r="AT243" t="s">
        <v>114</v>
      </c>
      <c r="AU243">
        <v>6</v>
      </c>
      <c r="AV243" t="s">
        <v>104</v>
      </c>
      <c r="AW243">
        <v>0</v>
      </c>
      <c r="AX243" t="s">
        <v>121</v>
      </c>
      <c r="AY243" t="s">
        <v>106</v>
      </c>
      <c r="AZ243" t="s">
        <v>140</v>
      </c>
      <c r="BA243">
        <v>2</v>
      </c>
      <c r="BB243">
        <v>496</v>
      </c>
      <c r="BC243" t="s">
        <v>95</v>
      </c>
      <c r="BD243" t="s">
        <v>95</v>
      </c>
      <c r="BE243" t="s">
        <v>102</v>
      </c>
      <c r="BF243">
        <v>112</v>
      </c>
      <c r="BG243">
        <v>51</v>
      </c>
      <c r="BH243">
        <v>0</v>
      </c>
      <c r="BI243">
        <v>0</v>
      </c>
      <c r="BJ243">
        <v>0</v>
      </c>
      <c r="BK243" t="s">
        <v>156</v>
      </c>
      <c r="BL243">
        <v>0</v>
      </c>
      <c r="BM243">
        <v>2008</v>
      </c>
      <c r="BN243" t="s">
        <v>108</v>
      </c>
      <c r="BO243" t="s">
        <v>109</v>
      </c>
      <c r="BP243">
        <v>0</v>
      </c>
      <c r="BQ243">
        <v>0</v>
      </c>
      <c r="BR243">
        <v>1</v>
      </c>
      <c r="BS243">
        <v>4</v>
      </c>
      <c r="BT243" t="s">
        <v>129</v>
      </c>
      <c r="BU243">
        <v>17</v>
      </c>
      <c r="BV243">
        <v>17</v>
      </c>
      <c r="BW243">
        <v>1</v>
      </c>
      <c r="BX243">
        <v>2</v>
      </c>
      <c r="BY243">
        <v>0</v>
      </c>
      <c r="BZ243">
        <v>1</v>
      </c>
      <c r="CA243">
        <v>6.1032863849765299E-2</v>
      </c>
      <c r="CB243">
        <v>0</v>
      </c>
      <c r="CC243">
        <f t="shared" si="13"/>
        <v>0.81909688242695378</v>
      </c>
      <c r="CD243">
        <f t="shared" si="14"/>
        <v>126.28018286864975</v>
      </c>
      <c r="CE243">
        <v>179200</v>
      </c>
      <c r="CF243" s="1">
        <v>171617.116108588</v>
      </c>
      <c r="CG243" s="1">
        <f>CE243-CF243</f>
        <v>7582.8838914119988</v>
      </c>
      <c r="CH243" s="1">
        <f>ABS(CG243)</f>
        <v>7582.8838914119988</v>
      </c>
      <c r="CI243">
        <f>IF(CG243&gt;0,1,0)</f>
        <v>1</v>
      </c>
      <c r="CJ243">
        <v>242</v>
      </c>
      <c r="CK243" s="1">
        <f t="shared" si="15"/>
        <v>2</v>
      </c>
    </row>
    <row r="244" spans="1:89" x14ac:dyDescent="0.25">
      <c r="A244">
        <v>1136</v>
      </c>
      <c r="B244">
        <v>30</v>
      </c>
      <c r="C244" t="s">
        <v>117</v>
      </c>
      <c r="D244">
        <v>60</v>
      </c>
      <c r="E244">
        <v>6180</v>
      </c>
      <c r="F244" t="s">
        <v>83</v>
      </c>
      <c r="G244" t="s">
        <v>84</v>
      </c>
      <c r="H244" t="s">
        <v>85</v>
      </c>
      <c r="I244" t="s">
        <v>148</v>
      </c>
      <c r="J244" t="s">
        <v>87</v>
      </c>
      <c r="K244" t="s">
        <v>185</v>
      </c>
      <c r="L244" t="s">
        <v>89</v>
      </c>
      <c r="M244" t="s">
        <v>90</v>
      </c>
      <c r="N244">
        <v>6</v>
      </c>
      <c r="O244">
        <v>5</v>
      </c>
      <c r="P244" t="s">
        <v>91</v>
      </c>
      <c r="Q244" t="s">
        <v>92</v>
      </c>
      <c r="R244" t="s">
        <v>149</v>
      </c>
      <c r="S244" t="s">
        <v>149</v>
      </c>
      <c r="T244" t="s">
        <v>94</v>
      </c>
      <c r="U244">
        <v>0</v>
      </c>
      <c r="V244" t="s">
        <v>95</v>
      </c>
      <c r="W244" t="s">
        <v>95</v>
      </c>
      <c r="X244" t="s">
        <v>153</v>
      </c>
      <c r="Y244" t="s">
        <v>95</v>
      </c>
      <c r="Z244" t="s">
        <v>95</v>
      </c>
      <c r="AA244" t="s">
        <v>97</v>
      </c>
      <c r="AB244" t="s">
        <v>99</v>
      </c>
      <c r="AC244">
        <v>0</v>
      </c>
      <c r="AD244" t="s">
        <v>99</v>
      </c>
      <c r="AE244">
        <v>960</v>
      </c>
      <c r="AF244" t="s">
        <v>100</v>
      </c>
      <c r="AG244" t="s">
        <v>95</v>
      </c>
      <c r="AH244" t="s">
        <v>120</v>
      </c>
      <c r="AI244" t="s">
        <v>103</v>
      </c>
      <c r="AJ244">
        <v>986</v>
      </c>
      <c r="AK244">
        <v>0</v>
      </c>
      <c r="AL244">
        <v>986</v>
      </c>
      <c r="AM244">
        <f t="shared" si="12"/>
        <v>0</v>
      </c>
      <c r="AN244">
        <v>0</v>
      </c>
      <c r="AO244">
        <v>0</v>
      </c>
      <c r="AP244">
        <v>1</v>
      </c>
      <c r="AQ244">
        <v>0</v>
      </c>
      <c r="AR244">
        <v>2</v>
      </c>
      <c r="AS244">
        <v>1</v>
      </c>
      <c r="AT244" t="s">
        <v>95</v>
      </c>
      <c r="AU244">
        <v>5</v>
      </c>
      <c r="AV244" t="s">
        <v>104</v>
      </c>
      <c r="AW244">
        <v>1</v>
      </c>
      <c r="AX244" t="s">
        <v>114</v>
      </c>
      <c r="AY244" t="s">
        <v>122</v>
      </c>
      <c r="AZ244" t="s">
        <v>99</v>
      </c>
      <c r="BA244">
        <v>1</v>
      </c>
      <c r="BB244">
        <v>180</v>
      </c>
      <c r="BC244" t="s">
        <v>95</v>
      </c>
      <c r="BD244" t="s">
        <v>95</v>
      </c>
      <c r="BE244" t="s">
        <v>102</v>
      </c>
      <c r="BF244">
        <v>0</v>
      </c>
      <c r="BG244">
        <v>128</v>
      </c>
      <c r="BH244">
        <v>0</v>
      </c>
      <c r="BI244">
        <v>0</v>
      </c>
      <c r="BJ244">
        <v>0</v>
      </c>
      <c r="BK244" t="s">
        <v>107</v>
      </c>
      <c r="BL244">
        <v>0</v>
      </c>
      <c r="BM244">
        <v>2007</v>
      </c>
      <c r="BN244" t="s">
        <v>108</v>
      </c>
      <c r="BO244" t="s">
        <v>109</v>
      </c>
      <c r="BP244">
        <v>0</v>
      </c>
      <c r="BQ244">
        <v>0</v>
      </c>
      <c r="BR244">
        <v>1</v>
      </c>
      <c r="BS244">
        <v>1</v>
      </c>
      <c r="BT244" t="s">
        <v>129</v>
      </c>
      <c r="BU244">
        <v>81</v>
      </c>
      <c r="BV244">
        <v>57</v>
      </c>
      <c r="BW244">
        <v>1</v>
      </c>
      <c r="BX244">
        <v>0</v>
      </c>
      <c r="BY244">
        <v>0</v>
      </c>
      <c r="BZ244">
        <v>1</v>
      </c>
      <c r="CA244">
        <v>1</v>
      </c>
      <c r="CB244">
        <v>0</v>
      </c>
      <c r="CC244">
        <f t="shared" si="13"/>
        <v>0.84045307443365691</v>
      </c>
      <c r="CD244">
        <f t="shared" si="14"/>
        <v>100.79525054384001</v>
      </c>
      <c r="CE244">
        <v>102000</v>
      </c>
      <c r="CF244" s="1">
        <v>109562.40567655201</v>
      </c>
      <c r="CG244" s="1">
        <f>CE244-CF244</f>
        <v>-7562.4056765520072</v>
      </c>
      <c r="CH244" s="1">
        <f>ABS(CG244)</f>
        <v>7562.4056765520072</v>
      </c>
      <c r="CI244">
        <f>IF(CG244&gt;0,1,0)</f>
        <v>0</v>
      </c>
      <c r="CJ244">
        <v>243</v>
      </c>
      <c r="CK244" s="1">
        <f t="shared" si="15"/>
        <v>2</v>
      </c>
    </row>
    <row r="245" spans="1:89" x14ac:dyDescent="0.25">
      <c r="A245">
        <v>470</v>
      </c>
      <c r="B245">
        <v>60</v>
      </c>
      <c r="C245" t="s">
        <v>82</v>
      </c>
      <c r="D245">
        <v>76</v>
      </c>
      <c r="E245">
        <v>9291</v>
      </c>
      <c r="F245" t="s">
        <v>83</v>
      </c>
      <c r="G245" t="s">
        <v>111</v>
      </c>
      <c r="H245" t="s">
        <v>85</v>
      </c>
      <c r="I245" t="s">
        <v>148</v>
      </c>
      <c r="J245" t="s">
        <v>87</v>
      </c>
      <c r="K245" t="s">
        <v>167</v>
      </c>
      <c r="L245" t="s">
        <v>210</v>
      </c>
      <c r="M245" t="s">
        <v>90</v>
      </c>
      <c r="N245">
        <v>6</v>
      </c>
      <c r="O245">
        <v>5</v>
      </c>
      <c r="P245" t="s">
        <v>91</v>
      </c>
      <c r="Q245" t="s">
        <v>92</v>
      </c>
      <c r="R245" t="s">
        <v>126</v>
      </c>
      <c r="S245" t="s">
        <v>126</v>
      </c>
      <c r="T245" t="s">
        <v>112</v>
      </c>
      <c r="U245">
        <v>120</v>
      </c>
      <c r="V245" t="s">
        <v>114</v>
      </c>
      <c r="W245" t="s">
        <v>95</v>
      </c>
      <c r="X245" t="s">
        <v>133</v>
      </c>
      <c r="Y245" t="s">
        <v>114</v>
      </c>
      <c r="Z245" t="s">
        <v>95</v>
      </c>
      <c r="AA245" t="s">
        <v>97</v>
      </c>
      <c r="AB245" t="s">
        <v>135</v>
      </c>
      <c r="AC245">
        <v>426</v>
      </c>
      <c r="AD245" t="s">
        <v>99</v>
      </c>
      <c r="AE245">
        <v>832</v>
      </c>
      <c r="AF245" t="s">
        <v>100</v>
      </c>
      <c r="AG245" t="s">
        <v>101</v>
      </c>
      <c r="AH245" t="s">
        <v>102</v>
      </c>
      <c r="AI245" t="s">
        <v>103</v>
      </c>
      <c r="AJ245">
        <v>832</v>
      </c>
      <c r="AK245">
        <v>0</v>
      </c>
      <c r="AL245">
        <v>1710</v>
      </c>
      <c r="AM245">
        <f t="shared" si="12"/>
        <v>0</v>
      </c>
      <c r="AN245">
        <v>0</v>
      </c>
      <c r="AO245">
        <v>0</v>
      </c>
      <c r="AP245">
        <v>2</v>
      </c>
      <c r="AQ245">
        <v>1</v>
      </c>
      <c r="AR245">
        <v>3</v>
      </c>
      <c r="AS245">
        <v>1</v>
      </c>
      <c r="AT245" t="s">
        <v>114</v>
      </c>
      <c r="AU245">
        <v>7</v>
      </c>
      <c r="AV245" t="s">
        <v>104</v>
      </c>
      <c r="AW245">
        <v>0</v>
      </c>
      <c r="AX245" t="s">
        <v>121</v>
      </c>
      <c r="AY245" t="s">
        <v>106</v>
      </c>
      <c r="AZ245" t="s">
        <v>140</v>
      </c>
      <c r="BA245">
        <v>2</v>
      </c>
      <c r="BB245">
        <v>506</v>
      </c>
      <c r="BC245" t="s">
        <v>95</v>
      </c>
      <c r="BD245" t="s">
        <v>95</v>
      </c>
      <c r="BE245" t="s">
        <v>102</v>
      </c>
      <c r="BF245">
        <v>144</v>
      </c>
      <c r="BG245">
        <v>70</v>
      </c>
      <c r="BH245">
        <v>0</v>
      </c>
      <c r="BI245">
        <v>0</v>
      </c>
      <c r="BJ245">
        <v>0</v>
      </c>
      <c r="BK245" t="s">
        <v>107</v>
      </c>
      <c r="BL245">
        <v>0</v>
      </c>
      <c r="BM245">
        <v>2008</v>
      </c>
      <c r="BN245" t="s">
        <v>108</v>
      </c>
      <c r="BO245" t="s">
        <v>109</v>
      </c>
      <c r="BP245">
        <v>0</v>
      </c>
      <c r="BQ245">
        <v>0</v>
      </c>
      <c r="BR245">
        <v>1</v>
      </c>
      <c r="BS245">
        <v>4</v>
      </c>
      <c r="BT245" t="s">
        <v>129</v>
      </c>
      <c r="BU245">
        <v>15</v>
      </c>
      <c r="BV245">
        <v>15</v>
      </c>
      <c r="BW245">
        <v>1</v>
      </c>
      <c r="BX245">
        <v>2</v>
      </c>
      <c r="BY245">
        <v>1.0552884615384599</v>
      </c>
      <c r="BZ245">
        <v>0.48654970760233901</v>
      </c>
      <c r="CA245">
        <v>0.487980769230769</v>
      </c>
      <c r="CB245">
        <v>0.11111111111111099</v>
      </c>
      <c r="CC245">
        <f t="shared" si="13"/>
        <v>0.91045097406091913</v>
      </c>
      <c r="CD245">
        <f t="shared" si="14"/>
        <v>128.45074947952304</v>
      </c>
      <c r="CE245">
        <v>187000</v>
      </c>
      <c r="CF245" s="1">
        <v>179554.53815891399</v>
      </c>
      <c r="CG245" s="1">
        <f>CE245-CF245</f>
        <v>7445.461841086013</v>
      </c>
      <c r="CH245" s="1">
        <f>ABS(CG245)</f>
        <v>7445.461841086013</v>
      </c>
      <c r="CI245">
        <f>IF(CG245&gt;0,1,0)</f>
        <v>1</v>
      </c>
      <c r="CJ245">
        <v>244</v>
      </c>
      <c r="CK245" s="1">
        <f t="shared" si="15"/>
        <v>2</v>
      </c>
    </row>
    <row r="246" spans="1:89" x14ac:dyDescent="0.25">
      <c r="A246">
        <v>768</v>
      </c>
      <c r="B246">
        <v>50</v>
      </c>
      <c r="C246" t="s">
        <v>82</v>
      </c>
      <c r="D246">
        <v>75</v>
      </c>
      <c r="E246">
        <v>12508</v>
      </c>
      <c r="F246" t="s">
        <v>83</v>
      </c>
      <c r="G246" t="s">
        <v>111</v>
      </c>
      <c r="H246" t="s">
        <v>85</v>
      </c>
      <c r="I246" t="s">
        <v>86</v>
      </c>
      <c r="J246" t="s">
        <v>87</v>
      </c>
      <c r="K246" t="s">
        <v>141</v>
      </c>
      <c r="L246" t="s">
        <v>89</v>
      </c>
      <c r="M246" t="s">
        <v>90</v>
      </c>
      <c r="N246">
        <v>6</v>
      </c>
      <c r="O246">
        <v>7</v>
      </c>
      <c r="P246" t="s">
        <v>91</v>
      </c>
      <c r="Q246" t="s">
        <v>92</v>
      </c>
      <c r="R246" t="s">
        <v>93</v>
      </c>
      <c r="S246" t="s">
        <v>93</v>
      </c>
      <c r="T246" t="s">
        <v>94</v>
      </c>
      <c r="U246">
        <v>0</v>
      </c>
      <c r="V246" t="s">
        <v>95</v>
      </c>
      <c r="W246" t="s">
        <v>95</v>
      </c>
      <c r="X246" t="s">
        <v>96</v>
      </c>
      <c r="Y246" t="s">
        <v>114</v>
      </c>
      <c r="Z246" t="s">
        <v>95</v>
      </c>
      <c r="AA246" t="s">
        <v>142</v>
      </c>
      <c r="AB246" t="s">
        <v>127</v>
      </c>
      <c r="AC246">
        <v>660</v>
      </c>
      <c r="AD246" t="s">
        <v>99</v>
      </c>
      <c r="AE246">
        <v>983</v>
      </c>
      <c r="AF246" t="s">
        <v>100</v>
      </c>
      <c r="AG246" t="s">
        <v>101</v>
      </c>
      <c r="AH246" t="s">
        <v>102</v>
      </c>
      <c r="AI246" t="s">
        <v>103</v>
      </c>
      <c r="AJ246">
        <v>983</v>
      </c>
      <c r="AK246">
        <v>0</v>
      </c>
      <c r="AL246">
        <v>1750</v>
      </c>
      <c r="AM246">
        <f t="shared" si="12"/>
        <v>0</v>
      </c>
      <c r="AN246">
        <v>1</v>
      </c>
      <c r="AO246">
        <v>0</v>
      </c>
      <c r="AP246">
        <v>2</v>
      </c>
      <c r="AQ246">
        <v>0</v>
      </c>
      <c r="AR246">
        <v>4</v>
      </c>
      <c r="AS246">
        <v>1</v>
      </c>
      <c r="AT246" t="s">
        <v>95</v>
      </c>
      <c r="AU246">
        <v>7</v>
      </c>
      <c r="AV246" t="s">
        <v>143</v>
      </c>
      <c r="AW246">
        <v>0</v>
      </c>
      <c r="AX246" t="s">
        <v>121</v>
      </c>
      <c r="AY246" t="s">
        <v>106</v>
      </c>
      <c r="AZ246" t="s">
        <v>99</v>
      </c>
      <c r="BA246">
        <v>1</v>
      </c>
      <c r="BB246">
        <v>423</v>
      </c>
      <c r="BC246" t="s">
        <v>95</v>
      </c>
      <c r="BD246" t="s">
        <v>95</v>
      </c>
      <c r="BE246" t="s">
        <v>102</v>
      </c>
      <c r="BF246">
        <v>245</v>
      </c>
      <c r="BG246">
        <v>0</v>
      </c>
      <c r="BH246">
        <v>156</v>
      </c>
      <c r="BI246">
        <v>0</v>
      </c>
      <c r="BJ246">
        <v>0</v>
      </c>
      <c r="BK246" t="s">
        <v>107</v>
      </c>
      <c r="BL246">
        <v>1300</v>
      </c>
      <c r="BM246">
        <v>2008</v>
      </c>
      <c r="BN246" t="s">
        <v>108</v>
      </c>
      <c r="BO246" t="s">
        <v>109</v>
      </c>
      <c r="BP246">
        <v>0</v>
      </c>
      <c r="BQ246">
        <v>1</v>
      </c>
      <c r="BR246">
        <v>1</v>
      </c>
      <c r="BS246">
        <v>3</v>
      </c>
      <c r="BT246" t="s">
        <v>110</v>
      </c>
      <c r="BU246">
        <v>68</v>
      </c>
      <c r="BV246">
        <v>23</v>
      </c>
      <c r="BW246">
        <v>1</v>
      </c>
      <c r="BX246">
        <v>2</v>
      </c>
      <c r="BY246">
        <v>0.78026449643947104</v>
      </c>
      <c r="BZ246">
        <v>0.56171428571428605</v>
      </c>
      <c r="CA246">
        <v>0.32858596134282803</v>
      </c>
      <c r="CB246">
        <v>0.11111111111111099</v>
      </c>
      <c r="CC246">
        <f t="shared" si="13"/>
        <v>0.92141029740965785</v>
      </c>
      <c r="CD246">
        <f t="shared" si="14"/>
        <v>120.68352673090325</v>
      </c>
      <c r="CE246">
        <v>160000</v>
      </c>
      <c r="CF246" s="1">
        <v>152695.643131227</v>
      </c>
      <c r="CG246" s="1">
        <f>CE246-CF246</f>
        <v>7304.3568687730003</v>
      </c>
      <c r="CH246" s="1">
        <f>ABS(CG246)</f>
        <v>7304.3568687730003</v>
      </c>
      <c r="CI246">
        <f>IF(CG246&gt;0,1,0)</f>
        <v>1</v>
      </c>
      <c r="CJ246">
        <v>245</v>
      </c>
      <c r="CK246" s="1">
        <f t="shared" si="15"/>
        <v>2</v>
      </c>
    </row>
    <row r="247" spans="1:89" x14ac:dyDescent="0.25">
      <c r="A247">
        <v>24</v>
      </c>
      <c r="B247">
        <v>120</v>
      </c>
      <c r="C247" t="s">
        <v>117</v>
      </c>
      <c r="D247">
        <v>44</v>
      </c>
      <c r="E247">
        <v>4224</v>
      </c>
      <c r="F247" t="s">
        <v>83</v>
      </c>
      <c r="G247" t="s">
        <v>84</v>
      </c>
      <c r="H247" t="s">
        <v>85</v>
      </c>
      <c r="I247" t="s">
        <v>86</v>
      </c>
      <c r="J247" t="s">
        <v>87</v>
      </c>
      <c r="K247" t="s">
        <v>231</v>
      </c>
      <c r="L247" t="s">
        <v>89</v>
      </c>
      <c r="M247" t="s">
        <v>174</v>
      </c>
      <c r="N247">
        <v>5</v>
      </c>
      <c r="O247">
        <v>7</v>
      </c>
      <c r="P247" t="s">
        <v>91</v>
      </c>
      <c r="Q247" t="s">
        <v>92</v>
      </c>
      <c r="R247" t="s">
        <v>190</v>
      </c>
      <c r="S247" t="s">
        <v>191</v>
      </c>
      <c r="T247" t="s">
        <v>94</v>
      </c>
      <c r="U247">
        <v>0</v>
      </c>
      <c r="V247" t="s">
        <v>95</v>
      </c>
      <c r="W247" t="s">
        <v>95</v>
      </c>
      <c r="X247" t="s">
        <v>133</v>
      </c>
      <c r="Y247" t="s">
        <v>114</v>
      </c>
      <c r="Z247" t="s">
        <v>95</v>
      </c>
      <c r="AA247" t="s">
        <v>97</v>
      </c>
      <c r="AB247" t="s">
        <v>135</v>
      </c>
      <c r="AC247">
        <v>840</v>
      </c>
      <c r="AD247" t="s">
        <v>99</v>
      </c>
      <c r="AE247">
        <v>1040</v>
      </c>
      <c r="AF247" t="s">
        <v>100</v>
      </c>
      <c r="AG247" t="s">
        <v>95</v>
      </c>
      <c r="AH247" t="s">
        <v>102</v>
      </c>
      <c r="AI247" t="s">
        <v>103</v>
      </c>
      <c r="AJ247">
        <v>1060</v>
      </c>
      <c r="AK247">
        <v>0</v>
      </c>
      <c r="AL247">
        <v>1060</v>
      </c>
      <c r="AM247">
        <f t="shared" si="12"/>
        <v>0</v>
      </c>
      <c r="AN247">
        <v>1</v>
      </c>
      <c r="AO247">
        <v>0</v>
      </c>
      <c r="AP247">
        <v>1</v>
      </c>
      <c r="AQ247">
        <v>0</v>
      </c>
      <c r="AR247">
        <v>3</v>
      </c>
      <c r="AS247">
        <v>1</v>
      </c>
      <c r="AT247" t="s">
        <v>95</v>
      </c>
      <c r="AU247">
        <v>6</v>
      </c>
      <c r="AV247" t="s">
        <v>104</v>
      </c>
      <c r="AW247">
        <v>1</v>
      </c>
      <c r="AX247" t="s">
        <v>95</v>
      </c>
      <c r="AY247" t="s">
        <v>106</v>
      </c>
      <c r="AZ247" t="s">
        <v>99</v>
      </c>
      <c r="BA247">
        <v>2</v>
      </c>
      <c r="BB247">
        <v>572</v>
      </c>
      <c r="BC247" t="s">
        <v>95</v>
      </c>
      <c r="BD247" t="s">
        <v>95</v>
      </c>
      <c r="BE247" t="s">
        <v>102</v>
      </c>
      <c r="BF247">
        <v>100</v>
      </c>
      <c r="BG247">
        <v>110</v>
      </c>
      <c r="BH247">
        <v>0</v>
      </c>
      <c r="BI247">
        <v>0</v>
      </c>
      <c r="BJ247">
        <v>0</v>
      </c>
      <c r="BK247" t="s">
        <v>107</v>
      </c>
      <c r="BL247">
        <v>0</v>
      </c>
      <c r="BM247">
        <v>2007</v>
      </c>
      <c r="BN247" t="s">
        <v>108</v>
      </c>
      <c r="BO247" t="s">
        <v>109</v>
      </c>
      <c r="BP247">
        <v>0</v>
      </c>
      <c r="BQ247">
        <v>0</v>
      </c>
      <c r="BR247">
        <v>1</v>
      </c>
      <c r="BS247">
        <v>3</v>
      </c>
      <c r="BT247" t="s">
        <v>129</v>
      </c>
      <c r="BU247">
        <v>31</v>
      </c>
      <c r="BV247">
        <v>31</v>
      </c>
      <c r="BW247">
        <v>2</v>
      </c>
      <c r="BX247">
        <v>2</v>
      </c>
      <c r="BY247">
        <v>0</v>
      </c>
      <c r="BZ247">
        <v>1</v>
      </c>
      <c r="CA247">
        <v>0.19230769230769201</v>
      </c>
      <c r="CB247">
        <v>0</v>
      </c>
      <c r="CC247">
        <f t="shared" si="13"/>
        <v>0.74905303030303028</v>
      </c>
      <c r="CD247">
        <f t="shared" si="14"/>
        <v>111.03084893832596</v>
      </c>
      <c r="CE247">
        <v>129900</v>
      </c>
      <c r="CF247" s="1">
        <v>137130.83863475901</v>
      </c>
      <c r="CG247" s="1">
        <f>CE247-CF247</f>
        <v>-7230.8386347590131</v>
      </c>
      <c r="CH247" s="1">
        <f>ABS(CG247)</f>
        <v>7230.8386347590131</v>
      </c>
      <c r="CI247">
        <f>IF(CG247&gt;0,1,0)</f>
        <v>0</v>
      </c>
      <c r="CJ247">
        <v>246</v>
      </c>
      <c r="CK247" s="1">
        <f t="shared" si="15"/>
        <v>2</v>
      </c>
    </row>
    <row r="248" spans="1:89" x14ac:dyDescent="0.25">
      <c r="A248">
        <v>201</v>
      </c>
      <c r="B248">
        <v>20</v>
      </c>
      <c r="C248" t="s">
        <v>117</v>
      </c>
      <c r="D248">
        <v>80</v>
      </c>
      <c r="E248">
        <v>8546</v>
      </c>
      <c r="F248" t="s">
        <v>83</v>
      </c>
      <c r="G248" t="s">
        <v>84</v>
      </c>
      <c r="H248" t="s">
        <v>85</v>
      </c>
      <c r="I248" t="s">
        <v>148</v>
      </c>
      <c r="J248" t="s">
        <v>87</v>
      </c>
      <c r="K248" t="s">
        <v>173</v>
      </c>
      <c r="L248" t="s">
        <v>89</v>
      </c>
      <c r="M248" t="s">
        <v>90</v>
      </c>
      <c r="N248">
        <v>4</v>
      </c>
      <c r="O248">
        <v>5</v>
      </c>
      <c r="P248" t="s">
        <v>91</v>
      </c>
      <c r="Q248" t="s">
        <v>92</v>
      </c>
      <c r="R248" t="s">
        <v>93</v>
      </c>
      <c r="S248" t="s">
        <v>93</v>
      </c>
      <c r="T248" t="s">
        <v>94</v>
      </c>
      <c r="U248">
        <v>0</v>
      </c>
      <c r="V248" t="s">
        <v>95</v>
      </c>
      <c r="W248" t="s">
        <v>95</v>
      </c>
      <c r="X248" t="s">
        <v>133</v>
      </c>
      <c r="Y248" t="s">
        <v>114</v>
      </c>
      <c r="Z248" t="s">
        <v>95</v>
      </c>
      <c r="AA248" t="s">
        <v>97</v>
      </c>
      <c r="AB248" t="s">
        <v>99</v>
      </c>
      <c r="AC248">
        <v>0</v>
      </c>
      <c r="AD248" t="s">
        <v>99</v>
      </c>
      <c r="AE248">
        <v>1121</v>
      </c>
      <c r="AF248" t="s">
        <v>100</v>
      </c>
      <c r="AG248" t="s">
        <v>101</v>
      </c>
      <c r="AH248" t="s">
        <v>102</v>
      </c>
      <c r="AI248" t="s">
        <v>103</v>
      </c>
      <c r="AJ248">
        <v>1121</v>
      </c>
      <c r="AK248">
        <v>0</v>
      </c>
      <c r="AL248">
        <v>1121</v>
      </c>
      <c r="AM248">
        <f t="shared" si="12"/>
        <v>0</v>
      </c>
      <c r="AN248">
        <v>0</v>
      </c>
      <c r="AO248">
        <v>0</v>
      </c>
      <c r="AP248">
        <v>2</v>
      </c>
      <c r="AQ248">
        <v>0</v>
      </c>
      <c r="AR248">
        <v>2</v>
      </c>
      <c r="AS248">
        <v>1</v>
      </c>
      <c r="AT248" t="s">
        <v>95</v>
      </c>
      <c r="AU248">
        <v>5</v>
      </c>
      <c r="AV248" t="s">
        <v>104</v>
      </c>
      <c r="AW248">
        <v>0</v>
      </c>
      <c r="AX248" t="s">
        <v>121</v>
      </c>
      <c r="AY248" t="s">
        <v>106</v>
      </c>
      <c r="AZ248" t="s">
        <v>140</v>
      </c>
      <c r="BA248">
        <v>2</v>
      </c>
      <c r="BB248">
        <v>440</v>
      </c>
      <c r="BC248" t="s">
        <v>95</v>
      </c>
      <c r="BD248" t="s">
        <v>95</v>
      </c>
      <c r="BE248" t="s">
        <v>102</v>
      </c>
      <c r="BF248">
        <v>132</v>
      </c>
      <c r="BG248">
        <v>64</v>
      </c>
      <c r="BH248">
        <v>0</v>
      </c>
      <c r="BI248">
        <v>0</v>
      </c>
      <c r="BJ248">
        <v>0</v>
      </c>
      <c r="BK248" t="s">
        <v>107</v>
      </c>
      <c r="BL248">
        <v>0</v>
      </c>
      <c r="BM248">
        <v>2010</v>
      </c>
      <c r="BN248" t="s">
        <v>108</v>
      </c>
      <c r="BO248" t="s">
        <v>109</v>
      </c>
      <c r="BP248">
        <v>0</v>
      </c>
      <c r="BQ248">
        <v>0</v>
      </c>
      <c r="BR248">
        <v>1</v>
      </c>
      <c r="BS248">
        <v>4</v>
      </c>
      <c r="BT248" t="s">
        <v>177</v>
      </c>
      <c r="BU248">
        <v>7</v>
      </c>
      <c r="BV248">
        <v>6</v>
      </c>
      <c r="BW248">
        <v>1</v>
      </c>
      <c r="BX248">
        <v>0</v>
      </c>
      <c r="BY248">
        <v>0</v>
      </c>
      <c r="BZ248">
        <v>1</v>
      </c>
      <c r="CA248">
        <v>1</v>
      </c>
      <c r="CB248">
        <v>0.11111111111111099</v>
      </c>
      <c r="CC248">
        <f t="shared" si="13"/>
        <v>0.86882752164755439</v>
      </c>
      <c r="CD248">
        <f t="shared" si="14"/>
        <v>114.40663558587232</v>
      </c>
      <c r="CE248">
        <v>140000</v>
      </c>
      <c r="CF248" s="1">
        <v>132772.28916808101</v>
      </c>
      <c r="CG248" s="1">
        <f>CE248-CF248</f>
        <v>7227.7108319189865</v>
      </c>
      <c r="CH248" s="1">
        <f>ABS(CG248)</f>
        <v>7227.7108319189865</v>
      </c>
      <c r="CI248">
        <f>IF(CG248&gt;0,1,0)</f>
        <v>1</v>
      </c>
      <c r="CJ248">
        <v>247</v>
      </c>
      <c r="CK248" s="1">
        <f t="shared" si="15"/>
        <v>2</v>
      </c>
    </row>
    <row r="249" spans="1:89" x14ac:dyDescent="0.25">
      <c r="A249">
        <v>1432</v>
      </c>
      <c r="B249">
        <v>120</v>
      </c>
      <c r="C249" t="s">
        <v>82</v>
      </c>
      <c r="D249">
        <v>69</v>
      </c>
      <c r="E249">
        <v>4928</v>
      </c>
      <c r="F249" t="s">
        <v>83</v>
      </c>
      <c r="G249" t="s">
        <v>111</v>
      </c>
      <c r="H249" t="s">
        <v>85</v>
      </c>
      <c r="I249" t="s">
        <v>86</v>
      </c>
      <c r="J249" t="s">
        <v>87</v>
      </c>
      <c r="K249" t="s">
        <v>213</v>
      </c>
      <c r="L249" t="s">
        <v>89</v>
      </c>
      <c r="M249" t="s">
        <v>174</v>
      </c>
      <c r="N249">
        <v>6</v>
      </c>
      <c r="O249">
        <v>6</v>
      </c>
      <c r="P249" t="s">
        <v>91</v>
      </c>
      <c r="Q249" t="s">
        <v>92</v>
      </c>
      <c r="R249" t="s">
        <v>138</v>
      </c>
      <c r="S249" t="s">
        <v>138</v>
      </c>
      <c r="T249" t="s">
        <v>94</v>
      </c>
      <c r="U249">
        <v>0</v>
      </c>
      <c r="V249" t="s">
        <v>95</v>
      </c>
      <c r="W249" t="s">
        <v>95</v>
      </c>
      <c r="X249" t="s">
        <v>96</v>
      </c>
      <c r="Y249" t="s">
        <v>114</v>
      </c>
      <c r="Z249" t="s">
        <v>95</v>
      </c>
      <c r="AA249" t="s">
        <v>97</v>
      </c>
      <c r="AB249" t="s">
        <v>154</v>
      </c>
      <c r="AC249">
        <v>958</v>
      </c>
      <c r="AD249" t="s">
        <v>99</v>
      </c>
      <c r="AE249">
        <v>958</v>
      </c>
      <c r="AF249" t="s">
        <v>100</v>
      </c>
      <c r="AG249" t="s">
        <v>95</v>
      </c>
      <c r="AH249" t="s">
        <v>102</v>
      </c>
      <c r="AI249" t="s">
        <v>103</v>
      </c>
      <c r="AJ249">
        <v>958</v>
      </c>
      <c r="AK249">
        <v>0</v>
      </c>
      <c r="AL249">
        <v>958</v>
      </c>
      <c r="AM249">
        <f t="shared" si="12"/>
        <v>0</v>
      </c>
      <c r="AN249">
        <v>0</v>
      </c>
      <c r="AO249">
        <v>0</v>
      </c>
      <c r="AP249">
        <v>2</v>
      </c>
      <c r="AQ249">
        <v>0</v>
      </c>
      <c r="AR249">
        <v>2</v>
      </c>
      <c r="AS249">
        <v>1</v>
      </c>
      <c r="AT249" t="s">
        <v>95</v>
      </c>
      <c r="AU249">
        <v>5</v>
      </c>
      <c r="AV249" t="s">
        <v>104</v>
      </c>
      <c r="AW249">
        <v>0</v>
      </c>
      <c r="AX249" t="s">
        <v>121</v>
      </c>
      <c r="AY249" t="s">
        <v>106</v>
      </c>
      <c r="AZ249" t="s">
        <v>140</v>
      </c>
      <c r="BA249">
        <v>2</v>
      </c>
      <c r="BB249">
        <v>440</v>
      </c>
      <c r="BC249" t="s">
        <v>95</v>
      </c>
      <c r="BD249" t="s">
        <v>95</v>
      </c>
      <c r="BE249" t="s">
        <v>102</v>
      </c>
      <c r="BF249">
        <v>0</v>
      </c>
      <c r="BG249">
        <v>60</v>
      </c>
      <c r="BH249">
        <v>0</v>
      </c>
      <c r="BI249">
        <v>0</v>
      </c>
      <c r="BJ249">
        <v>0</v>
      </c>
      <c r="BK249" t="s">
        <v>107</v>
      </c>
      <c r="BL249">
        <v>0</v>
      </c>
      <c r="BM249">
        <v>2009</v>
      </c>
      <c r="BN249" t="s">
        <v>108</v>
      </c>
      <c r="BO249" t="s">
        <v>109</v>
      </c>
      <c r="BP249">
        <v>0</v>
      </c>
      <c r="BQ249">
        <v>0</v>
      </c>
      <c r="BR249">
        <v>1</v>
      </c>
      <c r="BS249">
        <v>3</v>
      </c>
      <c r="BT249" t="s">
        <v>116</v>
      </c>
      <c r="BU249">
        <v>33</v>
      </c>
      <c r="BV249">
        <v>33</v>
      </c>
      <c r="BW249">
        <v>1</v>
      </c>
      <c r="BX249">
        <v>2</v>
      </c>
      <c r="BY249">
        <v>0</v>
      </c>
      <c r="BZ249">
        <v>1</v>
      </c>
      <c r="CA249">
        <v>0</v>
      </c>
      <c r="CB249">
        <v>0</v>
      </c>
      <c r="CC249">
        <f t="shared" si="13"/>
        <v>0.80560064935064934</v>
      </c>
      <c r="CD249">
        <f t="shared" si="14"/>
        <v>115.62270921755621</v>
      </c>
      <c r="CE249">
        <v>143750</v>
      </c>
      <c r="CF249" s="1">
        <v>136548.40990894899</v>
      </c>
      <c r="CG249" s="1">
        <f>CE249-CF249</f>
        <v>7201.5900910510099</v>
      </c>
      <c r="CH249" s="1">
        <f>ABS(CG249)</f>
        <v>7201.5900910510099</v>
      </c>
      <c r="CI249">
        <f>IF(CG249&gt;0,1,0)</f>
        <v>1</v>
      </c>
      <c r="CJ249">
        <v>248</v>
      </c>
      <c r="CK249" s="1">
        <f t="shared" si="15"/>
        <v>2</v>
      </c>
    </row>
    <row r="250" spans="1:89" x14ac:dyDescent="0.25">
      <c r="A250">
        <v>924</v>
      </c>
      <c r="B250">
        <v>120</v>
      </c>
      <c r="C250" t="s">
        <v>82</v>
      </c>
      <c r="D250">
        <v>50</v>
      </c>
      <c r="E250">
        <v>8012</v>
      </c>
      <c r="F250" t="s">
        <v>83</v>
      </c>
      <c r="G250" t="s">
        <v>84</v>
      </c>
      <c r="H250" t="s">
        <v>85</v>
      </c>
      <c r="I250" t="s">
        <v>86</v>
      </c>
      <c r="J250" t="s">
        <v>87</v>
      </c>
      <c r="K250" t="s">
        <v>167</v>
      </c>
      <c r="L250" t="s">
        <v>89</v>
      </c>
      <c r="M250" t="s">
        <v>174</v>
      </c>
      <c r="N250">
        <v>6</v>
      </c>
      <c r="O250">
        <v>5</v>
      </c>
      <c r="P250" t="s">
        <v>91</v>
      </c>
      <c r="Q250" t="s">
        <v>92</v>
      </c>
      <c r="R250" t="s">
        <v>138</v>
      </c>
      <c r="S250" t="s">
        <v>138</v>
      </c>
      <c r="T250" t="s">
        <v>94</v>
      </c>
      <c r="U250">
        <v>0</v>
      </c>
      <c r="V250" t="s">
        <v>114</v>
      </c>
      <c r="W250" t="s">
        <v>95</v>
      </c>
      <c r="X250" t="s">
        <v>133</v>
      </c>
      <c r="Y250" t="s">
        <v>114</v>
      </c>
      <c r="Z250" t="s">
        <v>95</v>
      </c>
      <c r="AA250" t="s">
        <v>97</v>
      </c>
      <c r="AB250" t="s">
        <v>154</v>
      </c>
      <c r="AC250">
        <v>165</v>
      </c>
      <c r="AD250" t="s">
        <v>135</v>
      </c>
      <c r="AE250">
        <v>1604</v>
      </c>
      <c r="AF250" t="s">
        <v>100</v>
      </c>
      <c r="AG250" t="s">
        <v>101</v>
      </c>
      <c r="AH250" t="s">
        <v>102</v>
      </c>
      <c r="AI250" t="s">
        <v>103</v>
      </c>
      <c r="AJ250">
        <v>1617</v>
      </c>
      <c r="AK250">
        <v>0</v>
      </c>
      <c r="AL250">
        <v>1617</v>
      </c>
      <c r="AM250">
        <f t="shared" si="12"/>
        <v>0</v>
      </c>
      <c r="AN250">
        <v>1</v>
      </c>
      <c r="AO250">
        <v>0</v>
      </c>
      <c r="AP250">
        <v>2</v>
      </c>
      <c r="AQ250">
        <v>0</v>
      </c>
      <c r="AR250">
        <v>2</v>
      </c>
      <c r="AS250">
        <v>1</v>
      </c>
      <c r="AT250" t="s">
        <v>114</v>
      </c>
      <c r="AU250">
        <v>5</v>
      </c>
      <c r="AV250" t="s">
        <v>104</v>
      </c>
      <c r="AW250">
        <v>1</v>
      </c>
      <c r="AX250" t="s">
        <v>105</v>
      </c>
      <c r="AY250" t="s">
        <v>106</v>
      </c>
      <c r="AZ250" t="s">
        <v>140</v>
      </c>
      <c r="BA250">
        <v>2</v>
      </c>
      <c r="BB250">
        <v>533</v>
      </c>
      <c r="BC250" t="s">
        <v>95</v>
      </c>
      <c r="BD250" t="s">
        <v>95</v>
      </c>
      <c r="BE250" t="s">
        <v>102</v>
      </c>
      <c r="BF250">
        <v>0</v>
      </c>
      <c r="BG250">
        <v>69</v>
      </c>
      <c r="BH250">
        <v>0</v>
      </c>
      <c r="BI250">
        <v>0</v>
      </c>
      <c r="BJ250">
        <v>0</v>
      </c>
      <c r="BK250" t="s">
        <v>107</v>
      </c>
      <c r="BL250">
        <v>0</v>
      </c>
      <c r="BM250">
        <v>2008</v>
      </c>
      <c r="BN250" t="s">
        <v>108</v>
      </c>
      <c r="BO250" t="s">
        <v>109</v>
      </c>
      <c r="BP250">
        <v>0</v>
      </c>
      <c r="BQ250">
        <v>0</v>
      </c>
      <c r="BR250">
        <v>1</v>
      </c>
      <c r="BS250">
        <v>4</v>
      </c>
      <c r="BT250" t="s">
        <v>110</v>
      </c>
      <c r="BU250">
        <v>15</v>
      </c>
      <c r="BV250">
        <v>14</v>
      </c>
      <c r="BW250">
        <v>1</v>
      </c>
      <c r="BX250">
        <v>2</v>
      </c>
      <c r="BY250">
        <v>0</v>
      </c>
      <c r="BZ250">
        <v>1</v>
      </c>
      <c r="CA250">
        <v>0.37281795511221899</v>
      </c>
      <c r="CB250">
        <v>0.11111111111111099</v>
      </c>
      <c r="CC250">
        <f t="shared" si="13"/>
        <v>0.79817773339990017</v>
      </c>
      <c r="CD250">
        <f t="shared" si="14"/>
        <v>130.08371271248126</v>
      </c>
      <c r="CE250">
        <v>193000</v>
      </c>
      <c r="CF250" s="1">
        <v>185838.98888943001</v>
      </c>
      <c r="CG250" s="1">
        <f>CE250-CF250</f>
        <v>7161.0111105699907</v>
      </c>
      <c r="CH250" s="1">
        <f>ABS(CG250)</f>
        <v>7161.0111105699907</v>
      </c>
      <c r="CI250">
        <f>IF(CG250&gt;0,1,0)</f>
        <v>1</v>
      </c>
      <c r="CJ250">
        <v>249</v>
      </c>
      <c r="CK250" s="1">
        <f t="shared" si="15"/>
        <v>2</v>
      </c>
    </row>
    <row r="251" spans="1:89" x14ac:dyDescent="0.25">
      <c r="A251">
        <v>942</v>
      </c>
      <c r="B251">
        <v>60</v>
      </c>
      <c r="C251" t="s">
        <v>82</v>
      </c>
      <c r="D251">
        <v>69</v>
      </c>
      <c r="E251">
        <v>8755</v>
      </c>
      <c r="F251" t="s">
        <v>83</v>
      </c>
      <c r="G251" t="s">
        <v>111</v>
      </c>
      <c r="H251" t="s">
        <v>85</v>
      </c>
      <c r="I251" t="s">
        <v>131</v>
      </c>
      <c r="J251" t="s">
        <v>87</v>
      </c>
      <c r="K251" t="s">
        <v>169</v>
      </c>
      <c r="L251" t="s">
        <v>181</v>
      </c>
      <c r="M251" t="s">
        <v>90</v>
      </c>
      <c r="N251">
        <v>7</v>
      </c>
      <c r="O251">
        <v>5</v>
      </c>
      <c r="P251" t="s">
        <v>91</v>
      </c>
      <c r="Q251" t="s">
        <v>92</v>
      </c>
      <c r="R251" t="s">
        <v>93</v>
      </c>
      <c r="S251" t="s">
        <v>93</v>
      </c>
      <c r="T251" t="s">
        <v>112</v>
      </c>
      <c r="U251">
        <v>298</v>
      </c>
      <c r="V251" t="s">
        <v>114</v>
      </c>
      <c r="W251" t="s">
        <v>95</v>
      </c>
      <c r="X251" t="s">
        <v>133</v>
      </c>
      <c r="Y251" t="s">
        <v>114</v>
      </c>
      <c r="Z251" t="s">
        <v>95</v>
      </c>
      <c r="AA251" t="s">
        <v>97</v>
      </c>
      <c r="AB251" t="s">
        <v>127</v>
      </c>
      <c r="AC251">
        <v>772</v>
      </c>
      <c r="AD251" t="s">
        <v>99</v>
      </c>
      <c r="AE251">
        <v>992</v>
      </c>
      <c r="AF251" t="s">
        <v>100</v>
      </c>
      <c r="AG251" t="s">
        <v>101</v>
      </c>
      <c r="AH251" t="s">
        <v>102</v>
      </c>
      <c r="AI251" t="s">
        <v>103</v>
      </c>
      <c r="AJ251">
        <v>1022</v>
      </c>
      <c r="AK251">
        <v>0</v>
      </c>
      <c r="AL251">
        <v>2060</v>
      </c>
      <c r="AM251">
        <f t="shared" si="12"/>
        <v>1</v>
      </c>
      <c r="AN251">
        <v>1</v>
      </c>
      <c r="AO251">
        <v>0</v>
      </c>
      <c r="AP251">
        <v>2</v>
      </c>
      <c r="AQ251">
        <v>1</v>
      </c>
      <c r="AR251">
        <v>3</v>
      </c>
      <c r="AS251">
        <v>1</v>
      </c>
      <c r="AT251" t="s">
        <v>114</v>
      </c>
      <c r="AU251">
        <v>8</v>
      </c>
      <c r="AV251" t="s">
        <v>104</v>
      </c>
      <c r="AW251">
        <v>1</v>
      </c>
      <c r="AX251" t="s">
        <v>95</v>
      </c>
      <c r="AY251" t="s">
        <v>182</v>
      </c>
      <c r="AZ251" t="s">
        <v>140</v>
      </c>
      <c r="BA251">
        <v>2</v>
      </c>
      <c r="BB251">
        <v>390</v>
      </c>
      <c r="BC251" t="s">
        <v>95</v>
      </c>
      <c r="BD251" t="s">
        <v>95</v>
      </c>
      <c r="BE251" t="s">
        <v>102</v>
      </c>
      <c r="BF251">
        <v>0</v>
      </c>
      <c r="BG251">
        <v>0</v>
      </c>
      <c r="BH251">
        <v>0</v>
      </c>
      <c r="BI251">
        <v>168</v>
      </c>
      <c r="BJ251">
        <v>0</v>
      </c>
      <c r="BK251" t="s">
        <v>115</v>
      </c>
      <c r="BL251">
        <v>0</v>
      </c>
      <c r="BM251">
        <v>2009</v>
      </c>
      <c r="BN251" t="s">
        <v>108</v>
      </c>
      <c r="BO251" t="s">
        <v>109</v>
      </c>
      <c r="BP251">
        <v>0</v>
      </c>
      <c r="BQ251">
        <v>0</v>
      </c>
      <c r="BR251">
        <v>1</v>
      </c>
      <c r="BS251">
        <v>4</v>
      </c>
      <c r="BT251" t="s">
        <v>129</v>
      </c>
      <c r="BU251">
        <v>10</v>
      </c>
      <c r="BV251">
        <v>10</v>
      </c>
      <c r="BW251">
        <v>1</v>
      </c>
      <c r="BX251">
        <v>2</v>
      </c>
      <c r="BY251">
        <v>1.01565557729941</v>
      </c>
      <c r="BZ251">
        <v>0.49611650485436898</v>
      </c>
      <c r="CA251">
        <v>0.22177419354838701</v>
      </c>
      <c r="CB251">
        <v>0.11111111111111099</v>
      </c>
      <c r="CC251">
        <f t="shared" si="13"/>
        <v>0.88326670474014846</v>
      </c>
      <c r="CD251">
        <f t="shared" si="14"/>
        <v>135.57059725634664</v>
      </c>
      <c r="CE251">
        <v>214000</v>
      </c>
      <c r="CF251" s="1">
        <v>221103.242775044</v>
      </c>
      <c r="CG251" s="1">
        <f>CE251-CF251</f>
        <v>-7103.2427750439965</v>
      </c>
      <c r="CH251" s="1">
        <f>ABS(CG251)</f>
        <v>7103.2427750439965</v>
      </c>
      <c r="CI251">
        <f>IF(CG251&gt;0,1,0)</f>
        <v>0</v>
      </c>
      <c r="CJ251">
        <v>250</v>
      </c>
      <c r="CK251" s="1">
        <f t="shared" si="15"/>
        <v>3</v>
      </c>
    </row>
    <row r="252" spans="1:89" x14ac:dyDescent="0.25">
      <c r="A252">
        <v>121</v>
      </c>
      <c r="B252">
        <v>80</v>
      </c>
      <c r="C252" t="s">
        <v>82</v>
      </c>
      <c r="D252">
        <v>69</v>
      </c>
      <c r="E252">
        <v>21453</v>
      </c>
      <c r="F252" t="s">
        <v>83</v>
      </c>
      <c r="G252" t="s">
        <v>111</v>
      </c>
      <c r="H252" t="s">
        <v>160</v>
      </c>
      <c r="I252" t="s">
        <v>161</v>
      </c>
      <c r="J252" t="s">
        <v>162</v>
      </c>
      <c r="K252" t="s">
        <v>147</v>
      </c>
      <c r="L252" t="s">
        <v>89</v>
      </c>
      <c r="M252" t="s">
        <v>90</v>
      </c>
      <c r="N252">
        <v>6</v>
      </c>
      <c r="O252">
        <v>5</v>
      </c>
      <c r="P252" t="s">
        <v>163</v>
      </c>
      <c r="Q252" t="s">
        <v>233</v>
      </c>
      <c r="R252" t="s">
        <v>138</v>
      </c>
      <c r="S252" t="s">
        <v>138</v>
      </c>
      <c r="T252" t="s">
        <v>94</v>
      </c>
      <c r="U252">
        <v>0</v>
      </c>
      <c r="V252" t="s">
        <v>95</v>
      </c>
      <c r="W252" t="s">
        <v>95</v>
      </c>
      <c r="X252" t="s">
        <v>96</v>
      </c>
      <c r="Y252" t="s">
        <v>95</v>
      </c>
      <c r="Z252" t="s">
        <v>95</v>
      </c>
      <c r="AA252" t="s">
        <v>114</v>
      </c>
      <c r="AB252" t="s">
        <v>127</v>
      </c>
      <c r="AC252">
        <v>938</v>
      </c>
      <c r="AD252" t="s">
        <v>99</v>
      </c>
      <c r="AE252">
        <v>938</v>
      </c>
      <c r="AF252" t="s">
        <v>100</v>
      </c>
      <c r="AG252" t="s">
        <v>101</v>
      </c>
      <c r="AH252" t="s">
        <v>102</v>
      </c>
      <c r="AI252" t="s">
        <v>103</v>
      </c>
      <c r="AJ252">
        <v>988</v>
      </c>
      <c r="AK252">
        <v>0</v>
      </c>
      <c r="AL252">
        <v>988</v>
      </c>
      <c r="AM252">
        <f t="shared" si="12"/>
        <v>0</v>
      </c>
      <c r="AN252">
        <v>1</v>
      </c>
      <c r="AO252">
        <v>0</v>
      </c>
      <c r="AP252">
        <v>1</v>
      </c>
      <c r="AQ252">
        <v>0</v>
      </c>
      <c r="AR252">
        <v>1</v>
      </c>
      <c r="AS252">
        <v>1</v>
      </c>
      <c r="AT252" t="s">
        <v>95</v>
      </c>
      <c r="AU252">
        <v>4</v>
      </c>
      <c r="AV252" t="s">
        <v>104</v>
      </c>
      <c r="AW252">
        <v>2</v>
      </c>
      <c r="AX252" t="s">
        <v>95</v>
      </c>
      <c r="AY252" t="s">
        <v>106</v>
      </c>
      <c r="AZ252" t="s">
        <v>99</v>
      </c>
      <c r="BA252">
        <v>2</v>
      </c>
      <c r="BB252">
        <v>540</v>
      </c>
      <c r="BC252" t="s">
        <v>95</v>
      </c>
      <c r="BD252" t="s">
        <v>95</v>
      </c>
      <c r="BE252" t="s">
        <v>102</v>
      </c>
      <c r="BF252">
        <v>0</v>
      </c>
      <c r="BG252">
        <v>130</v>
      </c>
      <c r="BH252">
        <v>0</v>
      </c>
      <c r="BI252">
        <v>130</v>
      </c>
      <c r="BJ252">
        <v>0</v>
      </c>
      <c r="BK252" t="s">
        <v>107</v>
      </c>
      <c r="BL252">
        <v>0</v>
      </c>
      <c r="BM252">
        <v>2006</v>
      </c>
      <c r="BN252" t="s">
        <v>108</v>
      </c>
      <c r="BO252" t="s">
        <v>109</v>
      </c>
      <c r="BP252">
        <v>0</v>
      </c>
      <c r="BQ252">
        <v>0</v>
      </c>
      <c r="BR252">
        <v>1</v>
      </c>
      <c r="BS252">
        <v>2</v>
      </c>
      <c r="BT252" t="s">
        <v>116</v>
      </c>
      <c r="BU252">
        <v>37</v>
      </c>
      <c r="BV252">
        <v>37</v>
      </c>
      <c r="BW252">
        <v>1</v>
      </c>
      <c r="BX252">
        <v>2</v>
      </c>
      <c r="BY252">
        <v>0</v>
      </c>
      <c r="BZ252">
        <v>1</v>
      </c>
      <c r="CA252">
        <v>0</v>
      </c>
      <c r="CB252">
        <v>0.11111111111111099</v>
      </c>
      <c r="CC252">
        <f t="shared" si="13"/>
        <v>0.95394583508134057</v>
      </c>
      <c r="CD252">
        <f t="shared" si="14"/>
        <v>126.50538190282505</v>
      </c>
      <c r="CE252">
        <v>180000</v>
      </c>
      <c r="CF252" s="1">
        <v>172900.99828832399</v>
      </c>
      <c r="CG252" s="1">
        <f>CE252-CF252</f>
        <v>7099.0017116760137</v>
      </c>
      <c r="CH252" s="1">
        <f>ABS(CG252)</f>
        <v>7099.0017116760137</v>
      </c>
      <c r="CI252">
        <f>IF(CG252&gt;0,1,0)</f>
        <v>1</v>
      </c>
      <c r="CJ252">
        <v>251</v>
      </c>
      <c r="CK252" s="1">
        <f t="shared" si="15"/>
        <v>3</v>
      </c>
    </row>
    <row r="253" spans="1:89" x14ac:dyDescent="0.25">
      <c r="A253">
        <v>317</v>
      </c>
      <c r="B253">
        <v>60</v>
      </c>
      <c r="C253" t="s">
        <v>82</v>
      </c>
      <c r="D253">
        <v>94</v>
      </c>
      <c r="E253">
        <v>13005</v>
      </c>
      <c r="F253" t="s">
        <v>83</v>
      </c>
      <c r="G253" t="s">
        <v>111</v>
      </c>
      <c r="H253" t="s">
        <v>85</v>
      </c>
      <c r="I253" t="s">
        <v>148</v>
      </c>
      <c r="J253" t="s">
        <v>87</v>
      </c>
      <c r="K253" t="s">
        <v>123</v>
      </c>
      <c r="L253" t="s">
        <v>89</v>
      </c>
      <c r="M253" t="s">
        <v>90</v>
      </c>
      <c r="N253">
        <v>7</v>
      </c>
      <c r="O253">
        <v>7</v>
      </c>
      <c r="P253" t="s">
        <v>91</v>
      </c>
      <c r="Q253" t="s">
        <v>92</v>
      </c>
      <c r="R253" t="s">
        <v>190</v>
      </c>
      <c r="S253" t="s">
        <v>191</v>
      </c>
      <c r="T253" t="s">
        <v>112</v>
      </c>
      <c r="U253">
        <v>278</v>
      </c>
      <c r="V253" t="s">
        <v>114</v>
      </c>
      <c r="W253" t="s">
        <v>95</v>
      </c>
      <c r="X253" t="s">
        <v>96</v>
      </c>
      <c r="Y253" t="s">
        <v>114</v>
      </c>
      <c r="Z253" t="s">
        <v>95</v>
      </c>
      <c r="AA253" t="s">
        <v>97</v>
      </c>
      <c r="AB253" t="s">
        <v>135</v>
      </c>
      <c r="AC253">
        <v>692</v>
      </c>
      <c r="AD253" t="s">
        <v>99</v>
      </c>
      <c r="AE253">
        <v>845</v>
      </c>
      <c r="AF253" t="s">
        <v>100</v>
      </c>
      <c r="AG253" t="s">
        <v>95</v>
      </c>
      <c r="AH253" t="s">
        <v>102</v>
      </c>
      <c r="AI253" t="s">
        <v>103</v>
      </c>
      <c r="AJ253">
        <v>1153</v>
      </c>
      <c r="AK253">
        <v>0</v>
      </c>
      <c r="AL253">
        <v>2353</v>
      </c>
      <c r="AM253">
        <f t="shared" si="12"/>
        <v>1</v>
      </c>
      <c r="AN253">
        <v>1</v>
      </c>
      <c r="AO253">
        <v>0</v>
      </c>
      <c r="AP253">
        <v>2</v>
      </c>
      <c r="AQ253">
        <v>1</v>
      </c>
      <c r="AR253">
        <v>4</v>
      </c>
      <c r="AS253">
        <v>1</v>
      </c>
      <c r="AT253" t="s">
        <v>101</v>
      </c>
      <c r="AU253">
        <v>10</v>
      </c>
      <c r="AV253" t="s">
        <v>104</v>
      </c>
      <c r="AW253">
        <v>1</v>
      </c>
      <c r="AX253" t="s">
        <v>95</v>
      </c>
      <c r="AY253" t="s">
        <v>106</v>
      </c>
      <c r="AZ253" t="s">
        <v>140</v>
      </c>
      <c r="BA253">
        <v>2</v>
      </c>
      <c r="BB253">
        <v>484</v>
      </c>
      <c r="BC253" t="s">
        <v>95</v>
      </c>
      <c r="BD253" t="s">
        <v>95</v>
      </c>
      <c r="BE253" t="s">
        <v>102</v>
      </c>
      <c r="BF253">
        <v>288</v>
      </c>
      <c r="BG253">
        <v>195</v>
      </c>
      <c r="BH253">
        <v>0</v>
      </c>
      <c r="BI253">
        <v>0</v>
      </c>
      <c r="BJ253">
        <v>0</v>
      </c>
      <c r="BK253" t="s">
        <v>115</v>
      </c>
      <c r="BL253">
        <v>0</v>
      </c>
      <c r="BM253">
        <v>2009</v>
      </c>
      <c r="BN253" t="s">
        <v>108</v>
      </c>
      <c r="BO253" t="s">
        <v>109</v>
      </c>
      <c r="BP253">
        <v>0</v>
      </c>
      <c r="BQ253">
        <v>0</v>
      </c>
      <c r="BR253">
        <v>1</v>
      </c>
      <c r="BS253">
        <v>3</v>
      </c>
      <c r="BT253" t="s">
        <v>110</v>
      </c>
      <c r="BU253">
        <v>29</v>
      </c>
      <c r="BV253">
        <v>29</v>
      </c>
      <c r="BW253">
        <v>2</v>
      </c>
      <c r="BX253">
        <v>2</v>
      </c>
      <c r="BY253">
        <v>1.040763226366</v>
      </c>
      <c r="BZ253">
        <v>0.49001274968125802</v>
      </c>
      <c r="CA253">
        <v>0.18106508875739599</v>
      </c>
      <c r="CB253">
        <v>0.11111111111111099</v>
      </c>
      <c r="CC253">
        <f t="shared" si="13"/>
        <v>0.91134179161860818</v>
      </c>
      <c r="CD253">
        <f t="shared" si="14"/>
        <v>146.55118659702316</v>
      </c>
      <c r="CE253">
        <v>260000</v>
      </c>
      <c r="CF253" s="1">
        <v>267052.87018878601</v>
      </c>
      <c r="CG253" s="1">
        <f>CE253-CF253</f>
        <v>-7052.8701887860079</v>
      </c>
      <c r="CH253" s="1">
        <f>ABS(CG253)</f>
        <v>7052.8701887860079</v>
      </c>
      <c r="CI253">
        <f>IF(CG253&gt;0,1,0)</f>
        <v>0</v>
      </c>
      <c r="CJ253">
        <v>252</v>
      </c>
      <c r="CK253" s="1">
        <f t="shared" si="15"/>
        <v>3</v>
      </c>
    </row>
    <row r="254" spans="1:89" x14ac:dyDescent="0.25">
      <c r="A254">
        <v>1046</v>
      </c>
      <c r="B254">
        <v>20</v>
      </c>
      <c r="C254" t="s">
        <v>82</v>
      </c>
      <c r="D254">
        <v>69</v>
      </c>
      <c r="E254">
        <v>13680</v>
      </c>
      <c r="F254" t="s">
        <v>83</v>
      </c>
      <c r="G254" t="s">
        <v>111</v>
      </c>
      <c r="H254" t="s">
        <v>85</v>
      </c>
      <c r="I254" t="s">
        <v>161</v>
      </c>
      <c r="J254" t="s">
        <v>87</v>
      </c>
      <c r="K254" t="s">
        <v>173</v>
      </c>
      <c r="L254" t="s">
        <v>89</v>
      </c>
      <c r="M254" t="s">
        <v>90</v>
      </c>
      <c r="N254">
        <v>3</v>
      </c>
      <c r="O254">
        <v>5</v>
      </c>
      <c r="P254" t="s">
        <v>125</v>
      </c>
      <c r="Q254" t="s">
        <v>92</v>
      </c>
      <c r="R254" t="s">
        <v>112</v>
      </c>
      <c r="S254" t="s">
        <v>149</v>
      </c>
      <c r="T254" t="s">
        <v>94</v>
      </c>
      <c r="U254">
        <v>0</v>
      </c>
      <c r="V254" t="s">
        <v>95</v>
      </c>
      <c r="W254" t="s">
        <v>95</v>
      </c>
      <c r="X254" t="s">
        <v>200</v>
      </c>
      <c r="Y254" t="s">
        <v>201</v>
      </c>
      <c r="Z254" t="s">
        <v>201</v>
      </c>
      <c r="AA254" t="s">
        <v>201</v>
      </c>
      <c r="AB254" t="s">
        <v>201</v>
      </c>
      <c r="AC254">
        <v>0</v>
      </c>
      <c r="AD254" t="s">
        <v>201</v>
      </c>
      <c r="AE254">
        <v>0</v>
      </c>
      <c r="AF254" t="s">
        <v>100</v>
      </c>
      <c r="AG254" t="s">
        <v>101</v>
      </c>
      <c r="AH254" t="s">
        <v>102</v>
      </c>
      <c r="AI254" t="s">
        <v>113</v>
      </c>
      <c r="AJ254">
        <v>1733</v>
      </c>
      <c r="AK254">
        <v>0</v>
      </c>
      <c r="AL254">
        <v>1733</v>
      </c>
      <c r="AM254">
        <f t="shared" si="12"/>
        <v>0</v>
      </c>
      <c r="AN254">
        <v>0</v>
      </c>
      <c r="AO254">
        <v>0</v>
      </c>
      <c r="AP254">
        <v>2</v>
      </c>
      <c r="AQ254">
        <v>0</v>
      </c>
      <c r="AR254">
        <v>4</v>
      </c>
      <c r="AS254">
        <v>1</v>
      </c>
      <c r="AT254" t="s">
        <v>95</v>
      </c>
      <c r="AU254">
        <v>8</v>
      </c>
      <c r="AV254" t="s">
        <v>165</v>
      </c>
      <c r="AW254">
        <v>1</v>
      </c>
      <c r="AX254" t="s">
        <v>114</v>
      </c>
      <c r="AY254" t="s">
        <v>106</v>
      </c>
      <c r="AZ254" t="s">
        <v>99</v>
      </c>
      <c r="BA254">
        <v>2</v>
      </c>
      <c r="BB254">
        <v>452</v>
      </c>
      <c r="BC254" t="s">
        <v>95</v>
      </c>
      <c r="BD254" t="s">
        <v>95</v>
      </c>
      <c r="BE254" t="s">
        <v>102</v>
      </c>
      <c r="BF254">
        <v>0</v>
      </c>
      <c r="BG254">
        <v>0</v>
      </c>
      <c r="BH254">
        <v>0</v>
      </c>
      <c r="BI254">
        <v>0</v>
      </c>
      <c r="BJ254">
        <v>0</v>
      </c>
      <c r="BK254" t="s">
        <v>107</v>
      </c>
      <c r="BL254">
        <v>0</v>
      </c>
      <c r="BM254">
        <v>2009</v>
      </c>
      <c r="BN254" t="s">
        <v>108</v>
      </c>
      <c r="BO254" t="s">
        <v>109</v>
      </c>
      <c r="BP254">
        <v>0</v>
      </c>
      <c r="BQ254">
        <v>0</v>
      </c>
      <c r="BR254">
        <v>1</v>
      </c>
      <c r="BS254">
        <v>2</v>
      </c>
      <c r="BT254" t="s">
        <v>129</v>
      </c>
      <c r="BU254">
        <v>54</v>
      </c>
      <c r="BV254">
        <v>54</v>
      </c>
      <c r="BW254">
        <v>2</v>
      </c>
      <c r="BX254">
        <v>-1</v>
      </c>
      <c r="BY254">
        <v>0</v>
      </c>
      <c r="BZ254">
        <v>1</v>
      </c>
      <c r="CA254">
        <v>-1</v>
      </c>
      <c r="CB254">
        <v>0.11111111111111099</v>
      </c>
      <c r="CC254">
        <f t="shared" si="13"/>
        <v>0.87331871345029244</v>
      </c>
      <c r="CD254">
        <f t="shared" si="14"/>
        <v>114.27577290230255</v>
      </c>
      <c r="CE254">
        <v>139600</v>
      </c>
      <c r="CF254" s="1">
        <v>132562.18301401701</v>
      </c>
      <c r="CG254" s="1">
        <f>CE254-CF254</f>
        <v>7037.8169859829941</v>
      </c>
      <c r="CH254" s="1">
        <f>ABS(CG254)</f>
        <v>7037.8169859829941</v>
      </c>
      <c r="CI254">
        <f>IF(CG254&gt;0,1,0)</f>
        <v>1</v>
      </c>
      <c r="CJ254">
        <v>253</v>
      </c>
      <c r="CK254" s="1">
        <f t="shared" si="15"/>
        <v>3</v>
      </c>
    </row>
    <row r="255" spans="1:89" x14ac:dyDescent="0.25">
      <c r="A255">
        <v>495</v>
      </c>
      <c r="B255">
        <v>30</v>
      </c>
      <c r="C255" t="s">
        <v>117</v>
      </c>
      <c r="D255">
        <v>50</v>
      </c>
      <c r="E255">
        <v>5784</v>
      </c>
      <c r="F255" t="s">
        <v>83</v>
      </c>
      <c r="G255" t="s">
        <v>84</v>
      </c>
      <c r="H255" t="s">
        <v>85</v>
      </c>
      <c r="I255" t="s">
        <v>86</v>
      </c>
      <c r="J255" t="s">
        <v>87</v>
      </c>
      <c r="K255" t="s">
        <v>119</v>
      </c>
      <c r="L255" t="s">
        <v>151</v>
      </c>
      <c r="M255" t="s">
        <v>90</v>
      </c>
      <c r="N255">
        <v>5</v>
      </c>
      <c r="O255">
        <v>8</v>
      </c>
      <c r="P255" t="s">
        <v>91</v>
      </c>
      <c r="Q255" t="s">
        <v>92</v>
      </c>
      <c r="R255" t="s">
        <v>144</v>
      </c>
      <c r="S255" t="s">
        <v>144</v>
      </c>
      <c r="T255" t="s">
        <v>94</v>
      </c>
      <c r="U255">
        <v>0</v>
      </c>
      <c r="V255" t="s">
        <v>95</v>
      </c>
      <c r="W255" t="s">
        <v>95</v>
      </c>
      <c r="X255" t="s">
        <v>153</v>
      </c>
      <c r="Y255" t="s">
        <v>105</v>
      </c>
      <c r="Z255" t="s">
        <v>95</v>
      </c>
      <c r="AA255" t="s">
        <v>97</v>
      </c>
      <c r="AB255" t="s">
        <v>99</v>
      </c>
      <c r="AC255">
        <v>0</v>
      </c>
      <c r="AD255" t="s">
        <v>99</v>
      </c>
      <c r="AE255">
        <v>190</v>
      </c>
      <c r="AF255" t="s">
        <v>100</v>
      </c>
      <c r="AG255" t="s">
        <v>114</v>
      </c>
      <c r="AH255" t="s">
        <v>102</v>
      </c>
      <c r="AI255" t="s">
        <v>113</v>
      </c>
      <c r="AJ255">
        <v>886</v>
      </c>
      <c r="AK255">
        <v>0</v>
      </c>
      <c r="AL255">
        <v>886</v>
      </c>
      <c r="AM255">
        <f t="shared" si="12"/>
        <v>0</v>
      </c>
      <c r="AN255">
        <v>0</v>
      </c>
      <c r="AO255">
        <v>0</v>
      </c>
      <c r="AP255">
        <v>1</v>
      </c>
      <c r="AQ255">
        <v>0</v>
      </c>
      <c r="AR255">
        <v>2</v>
      </c>
      <c r="AS255">
        <v>1</v>
      </c>
      <c r="AT255" t="s">
        <v>95</v>
      </c>
      <c r="AU255">
        <v>4</v>
      </c>
      <c r="AV255" t="s">
        <v>104</v>
      </c>
      <c r="AW255">
        <v>0</v>
      </c>
      <c r="AX255" t="s">
        <v>121</v>
      </c>
      <c r="AY255" t="s">
        <v>106</v>
      </c>
      <c r="AZ255" t="s">
        <v>99</v>
      </c>
      <c r="BA255">
        <v>1</v>
      </c>
      <c r="BB255">
        <v>273</v>
      </c>
      <c r="BC255" t="s">
        <v>95</v>
      </c>
      <c r="BD255" t="s">
        <v>95</v>
      </c>
      <c r="BE255" t="s">
        <v>102</v>
      </c>
      <c r="BF255">
        <v>144</v>
      </c>
      <c r="BG255">
        <v>20</v>
      </c>
      <c r="BH255">
        <v>80</v>
      </c>
      <c r="BI255">
        <v>0</v>
      </c>
      <c r="BJ255">
        <v>0</v>
      </c>
      <c r="BK255" t="s">
        <v>107</v>
      </c>
      <c r="BL255">
        <v>0</v>
      </c>
      <c r="BM255">
        <v>2009</v>
      </c>
      <c r="BN255" t="s">
        <v>108</v>
      </c>
      <c r="BO255" t="s">
        <v>109</v>
      </c>
      <c r="BP255">
        <v>0</v>
      </c>
      <c r="BQ255">
        <v>0</v>
      </c>
      <c r="BR255">
        <v>1</v>
      </c>
      <c r="BS255">
        <v>4</v>
      </c>
      <c r="BT255" t="s">
        <v>116</v>
      </c>
      <c r="BU255">
        <v>71</v>
      </c>
      <c r="BV255">
        <v>13</v>
      </c>
      <c r="BW255">
        <v>1</v>
      </c>
      <c r="BX255">
        <v>0</v>
      </c>
      <c r="BY255">
        <v>0</v>
      </c>
      <c r="BZ255">
        <v>1</v>
      </c>
      <c r="CA255">
        <v>1</v>
      </c>
      <c r="CB255">
        <v>0</v>
      </c>
      <c r="CC255">
        <f t="shared" si="13"/>
        <v>0.84681881051175656</v>
      </c>
      <c r="CD255">
        <f t="shared" si="14"/>
        <v>96.424703256273119</v>
      </c>
      <c r="CE255">
        <v>91300</v>
      </c>
      <c r="CF255" s="1">
        <v>98326.312068412299</v>
      </c>
      <c r="CG255" s="1">
        <f>CE255-CF255</f>
        <v>-7026.3120684122987</v>
      </c>
      <c r="CH255" s="1">
        <f>ABS(CG255)</f>
        <v>7026.3120684122987</v>
      </c>
      <c r="CI255">
        <f>IF(CG255&gt;0,1,0)</f>
        <v>0</v>
      </c>
      <c r="CJ255">
        <v>254</v>
      </c>
      <c r="CK255" s="1">
        <f t="shared" si="15"/>
        <v>3</v>
      </c>
    </row>
    <row r="256" spans="1:89" x14ac:dyDescent="0.25">
      <c r="A256">
        <v>1302</v>
      </c>
      <c r="B256">
        <v>70</v>
      </c>
      <c r="C256" t="s">
        <v>82</v>
      </c>
      <c r="D256">
        <v>69</v>
      </c>
      <c r="E256">
        <v>7500</v>
      </c>
      <c r="F256" t="s">
        <v>83</v>
      </c>
      <c r="G256" t="s">
        <v>111</v>
      </c>
      <c r="H256" t="s">
        <v>208</v>
      </c>
      <c r="I256" t="s">
        <v>86</v>
      </c>
      <c r="J256" t="s">
        <v>87</v>
      </c>
      <c r="K256" t="s">
        <v>225</v>
      </c>
      <c r="L256" t="s">
        <v>89</v>
      </c>
      <c r="M256" t="s">
        <v>90</v>
      </c>
      <c r="N256">
        <v>6</v>
      </c>
      <c r="O256">
        <v>7</v>
      </c>
      <c r="P256" t="s">
        <v>91</v>
      </c>
      <c r="Q256" t="s">
        <v>92</v>
      </c>
      <c r="R256" t="s">
        <v>149</v>
      </c>
      <c r="S256" t="s">
        <v>149</v>
      </c>
      <c r="T256" t="s">
        <v>94</v>
      </c>
      <c r="U256">
        <v>0</v>
      </c>
      <c r="V256" t="s">
        <v>95</v>
      </c>
      <c r="W256" t="s">
        <v>95</v>
      </c>
      <c r="X256" t="s">
        <v>96</v>
      </c>
      <c r="Y256" t="s">
        <v>95</v>
      </c>
      <c r="Z256" t="s">
        <v>95</v>
      </c>
      <c r="AA256" t="s">
        <v>97</v>
      </c>
      <c r="AB256" t="s">
        <v>98</v>
      </c>
      <c r="AC256">
        <v>547</v>
      </c>
      <c r="AD256" t="s">
        <v>99</v>
      </c>
      <c r="AE256">
        <v>771</v>
      </c>
      <c r="AF256" t="s">
        <v>100</v>
      </c>
      <c r="AG256" t="s">
        <v>105</v>
      </c>
      <c r="AH256" t="s">
        <v>102</v>
      </c>
      <c r="AI256" t="s">
        <v>103</v>
      </c>
      <c r="AJ256">
        <v>753</v>
      </c>
      <c r="AK256">
        <v>0</v>
      </c>
      <c r="AL256">
        <v>1494</v>
      </c>
      <c r="AM256">
        <f t="shared" si="12"/>
        <v>0</v>
      </c>
      <c r="AN256">
        <v>0</v>
      </c>
      <c r="AO256">
        <v>0</v>
      </c>
      <c r="AP256">
        <v>1</v>
      </c>
      <c r="AQ256">
        <v>0</v>
      </c>
      <c r="AR256">
        <v>3</v>
      </c>
      <c r="AS256">
        <v>1</v>
      </c>
      <c r="AT256" t="s">
        <v>114</v>
      </c>
      <c r="AU256">
        <v>7</v>
      </c>
      <c r="AV256" t="s">
        <v>104</v>
      </c>
      <c r="AW256">
        <v>2</v>
      </c>
      <c r="AX256" t="s">
        <v>114</v>
      </c>
      <c r="AY256" t="s">
        <v>106</v>
      </c>
      <c r="AZ256" t="s">
        <v>99</v>
      </c>
      <c r="BA256">
        <v>1</v>
      </c>
      <c r="BB256">
        <v>213</v>
      </c>
      <c r="BC256" t="s">
        <v>95</v>
      </c>
      <c r="BD256" t="s">
        <v>95</v>
      </c>
      <c r="BE256" t="s">
        <v>196</v>
      </c>
      <c r="BF256">
        <v>0</v>
      </c>
      <c r="BG256">
        <v>0</v>
      </c>
      <c r="BH256">
        <v>0</v>
      </c>
      <c r="BI256">
        <v>0</v>
      </c>
      <c r="BJ256">
        <v>224</v>
      </c>
      <c r="BK256" t="s">
        <v>107</v>
      </c>
      <c r="BL256">
        <v>0</v>
      </c>
      <c r="BM256">
        <v>2009</v>
      </c>
      <c r="BN256" t="s">
        <v>108</v>
      </c>
      <c r="BO256" t="s">
        <v>109</v>
      </c>
      <c r="BP256">
        <v>0</v>
      </c>
      <c r="BQ256">
        <v>0</v>
      </c>
      <c r="BR256">
        <v>1</v>
      </c>
      <c r="BS256">
        <v>1</v>
      </c>
      <c r="BT256" t="s">
        <v>116</v>
      </c>
      <c r="BU256">
        <v>67</v>
      </c>
      <c r="BV256">
        <v>59</v>
      </c>
      <c r="BW256">
        <v>1</v>
      </c>
      <c r="BX256">
        <v>2</v>
      </c>
      <c r="BY256">
        <v>0.98406374501992</v>
      </c>
      <c r="BZ256">
        <v>0.50401606425702805</v>
      </c>
      <c r="CA256">
        <v>0.2905317769131</v>
      </c>
      <c r="CB256">
        <v>0</v>
      </c>
      <c r="CC256">
        <f t="shared" si="13"/>
        <v>0.89959999999999996</v>
      </c>
      <c r="CD256">
        <f t="shared" si="14"/>
        <v>125.7996239708641</v>
      </c>
      <c r="CE256">
        <v>177500</v>
      </c>
      <c r="CF256" s="1">
        <v>170474.76215081901</v>
      </c>
      <c r="CG256" s="1">
        <f>CE256-CF256</f>
        <v>7025.2378491809941</v>
      </c>
      <c r="CH256" s="1">
        <f>ABS(CG256)</f>
        <v>7025.2378491809941</v>
      </c>
      <c r="CI256">
        <f>IF(CG256&gt;0,1,0)</f>
        <v>1</v>
      </c>
      <c r="CJ256">
        <v>255</v>
      </c>
      <c r="CK256" s="1">
        <f t="shared" si="15"/>
        <v>3</v>
      </c>
    </row>
    <row r="257" spans="1:89" x14ac:dyDescent="0.25">
      <c r="A257">
        <v>1215</v>
      </c>
      <c r="B257">
        <v>85</v>
      </c>
      <c r="C257" t="s">
        <v>82</v>
      </c>
      <c r="D257">
        <v>69</v>
      </c>
      <c r="E257">
        <v>10205</v>
      </c>
      <c r="F257" t="s">
        <v>83</v>
      </c>
      <c r="G257" t="s">
        <v>111</v>
      </c>
      <c r="H257" t="s">
        <v>85</v>
      </c>
      <c r="I257" t="s">
        <v>86</v>
      </c>
      <c r="J257" t="s">
        <v>87</v>
      </c>
      <c r="K257" t="s">
        <v>88</v>
      </c>
      <c r="L257" t="s">
        <v>89</v>
      </c>
      <c r="M257" t="s">
        <v>90</v>
      </c>
      <c r="N257">
        <v>5</v>
      </c>
      <c r="O257">
        <v>5</v>
      </c>
      <c r="P257" t="s">
        <v>91</v>
      </c>
      <c r="Q257" t="s">
        <v>92</v>
      </c>
      <c r="R257" t="s">
        <v>144</v>
      </c>
      <c r="S257" t="s">
        <v>144</v>
      </c>
      <c r="T257" t="s">
        <v>94</v>
      </c>
      <c r="U257">
        <v>0</v>
      </c>
      <c r="V257" t="s">
        <v>95</v>
      </c>
      <c r="W257" t="s">
        <v>95</v>
      </c>
      <c r="X257" t="s">
        <v>96</v>
      </c>
      <c r="Y257" t="s">
        <v>95</v>
      </c>
      <c r="Z257" t="s">
        <v>95</v>
      </c>
      <c r="AA257" t="s">
        <v>134</v>
      </c>
      <c r="AB257" t="s">
        <v>98</v>
      </c>
      <c r="AC257">
        <v>784</v>
      </c>
      <c r="AD257" t="s">
        <v>99</v>
      </c>
      <c r="AE257">
        <v>925</v>
      </c>
      <c r="AF257" t="s">
        <v>100</v>
      </c>
      <c r="AG257" t="s">
        <v>95</v>
      </c>
      <c r="AH257" t="s">
        <v>102</v>
      </c>
      <c r="AI257" t="s">
        <v>103</v>
      </c>
      <c r="AJ257">
        <v>999</v>
      </c>
      <c r="AK257">
        <v>0</v>
      </c>
      <c r="AL257">
        <v>999</v>
      </c>
      <c r="AM257">
        <f t="shared" si="12"/>
        <v>0</v>
      </c>
      <c r="AN257">
        <v>1</v>
      </c>
      <c r="AO257">
        <v>0</v>
      </c>
      <c r="AP257">
        <v>1</v>
      </c>
      <c r="AQ257">
        <v>0</v>
      </c>
      <c r="AR257">
        <v>3</v>
      </c>
      <c r="AS257">
        <v>1</v>
      </c>
      <c r="AT257" t="s">
        <v>95</v>
      </c>
      <c r="AU257">
        <v>6</v>
      </c>
      <c r="AV257" t="s">
        <v>104</v>
      </c>
      <c r="AW257">
        <v>0</v>
      </c>
      <c r="AX257" t="s">
        <v>121</v>
      </c>
      <c r="AY257" t="s">
        <v>106</v>
      </c>
      <c r="AZ257" t="s">
        <v>99</v>
      </c>
      <c r="BA257">
        <v>1</v>
      </c>
      <c r="BB257">
        <v>300</v>
      </c>
      <c r="BC257" t="s">
        <v>95</v>
      </c>
      <c r="BD257" t="s">
        <v>95</v>
      </c>
      <c r="BE257" t="s">
        <v>102</v>
      </c>
      <c r="BF257">
        <v>150</v>
      </c>
      <c r="BG257">
        <v>72</v>
      </c>
      <c r="BH257">
        <v>0</v>
      </c>
      <c r="BI257">
        <v>0</v>
      </c>
      <c r="BJ257">
        <v>0</v>
      </c>
      <c r="BK257" t="s">
        <v>107</v>
      </c>
      <c r="BL257">
        <v>0</v>
      </c>
      <c r="BM257">
        <v>2006</v>
      </c>
      <c r="BN257" t="s">
        <v>108</v>
      </c>
      <c r="BO257" t="s">
        <v>109</v>
      </c>
      <c r="BP257">
        <v>0</v>
      </c>
      <c r="BQ257">
        <v>0</v>
      </c>
      <c r="BR257">
        <v>1</v>
      </c>
      <c r="BS257">
        <v>2</v>
      </c>
      <c r="BT257" t="s">
        <v>129</v>
      </c>
      <c r="BU257">
        <v>44</v>
      </c>
      <c r="BV257">
        <v>44</v>
      </c>
      <c r="BW257">
        <v>1</v>
      </c>
      <c r="BX257">
        <v>2</v>
      </c>
      <c r="BY257">
        <v>0</v>
      </c>
      <c r="BZ257">
        <v>1</v>
      </c>
      <c r="CA257">
        <v>0.15243243243243201</v>
      </c>
      <c r="CB257">
        <v>0</v>
      </c>
      <c r="CC257">
        <f t="shared" si="13"/>
        <v>0.90210681038706519</v>
      </c>
      <c r="CD257">
        <f t="shared" si="14"/>
        <v>112.58717283243114</v>
      </c>
      <c r="CE257">
        <v>134500</v>
      </c>
      <c r="CF257" s="1">
        <v>127551.172489121</v>
      </c>
      <c r="CG257" s="1">
        <f>CE257-CF257</f>
        <v>6948.8275108789967</v>
      </c>
      <c r="CH257" s="1">
        <f>ABS(CG257)</f>
        <v>6948.8275108789967</v>
      </c>
      <c r="CI257">
        <f>IF(CG257&gt;0,1,0)</f>
        <v>1</v>
      </c>
      <c r="CJ257">
        <v>256</v>
      </c>
      <c r="CK257" s="1">
        <f t="shared" si="15"/>
        <v>3</v>
      </c>
    </row>
    <row r="258" spans="1:89" x14ac:dyDescent="0.25">
      <c r="A258">
        <v>354</v>
      </c>
      <c r="B258">
        <v>30</v>
      </c>
      <c r="C258" t="s">
        <v>117</v>
      </c>
      <c r="D258">
        <v>60</v>
      </c>
      <c r="E258">
        <v>8520</v>
      </c>
      <c r="F258" t="s">
        <v>83</v>
      </c>
      <c r="G258" t="s">
        <v>84</v>
      </c>
      <c r="H258" t="s">
        <v>85</v>
      </c>
      <c r="I258" t="s">
        <v>86</v>
      </c>
      <c r="J258" t="s">
        <v>87</v>
      </c>
      <c r="K258" t="s">
        <v>119</v>
      </c>
      <c r="L258" t="s">
        <v>89</v>
      </c>
      <c r="M258" t="s">
        <v>90</v>
      </c>
      <c r="N258">
        <v>6</v>
      </c>
      <c r="O258">
        <v>8</v>
      </c>
      <c r="P258" t="s">
        <v>91</v>
      </c>
      <c r="Q258" t="s">
        <v>92</v>
      </c>
      <c r="R258" t="s">
        <v>93</v>
      </c>
      <c r="S258" t="s">
        <v>93</v>
      </c>
      <c r="T258" t="s">
        <v>94</v>
      </c>
      <c r="U258">
        <v>0</v>
      </c>
      <c r="V258" t="s">
        <v>95</v>
      </c>
      <c r="W258" t="s">
        <v>114</v>
      </c>
      <c r="X258" t="s">
        <v>153</v>
      </c>
      <c r="Y258" t="s">
        <v>95</v>
      </c>
      <c r="Z258" t="s">
        <v>95</v>
      </c>
      <c r="AA258" t="s">
        <v>97</v>
      </c>
      <c r="AB258" t="s">
        <v>99</v>
      </c>
      <c r="AC258">
        <v>0</v>
      </c>
      <c r="AD258" t="s">
        <v>99</v>
      </c>
      <c r="AE258">
        <v>624</v>
      </c>
      <c r="AF258" t="s">
        <v>100</v>
      </c>
      <c r="AG258" t="s">
        <v>114</v>
      </c>
      <c r="AH258" t="s">
        <v>102</v>
      </c>
      <c r="AI258" t="s">
        <v>103</v>
      </c>
      <c r="AJ258">
        <v>720</v>
      </c>
      <c r="AK258">
        <v>0</v>
      </c>
      <c r="AL258">
        <v>720</v>
      </c>
      <c r="AM258">
        <f t="shared" si="12"/>
        <v>0</v>
      </c>
      <c r="AN258">
        <v>0</v>
      </c>
      <c r="AO258">
        <v>0</v>
      </c>
      <c r="AP258">
        <v>1</v>
      </c>
      <c r="AQ258">
        <v>0</v>
      </c>
      <c r="AR258">
        <v>2</v>
      </c>
      <c r="AS258">
        <v>1</v>
      </c>
      <c r="AT258" t="s">
        <v>95</v>
      </c>
      <c r="AU258">
        <v>5</v>
      </c>
      <c r="AV258" t="s">
        <v>104</v>
      </c>
      <c r="AW258">
        <v>0</v>
      </c>
      <c r="AX258" t="s">
        <v>121</v>
      </c>
      <c r="AY258" t="s">
        <v>122</v>
      </c>
      <c r="AZ258" t="s">
        <v>99</v>
      </c>
      <c r="BA258">
        <v>2</v>
      </c>
      <c r="BB258">
        <v>484</v>
      </c>
      <c r="BC258" t="s">
        <v>95</v>
      </c>
      <c r="BD258" t="s">
        <v>95</v>
      </c>
      <c r="BE258" t="s">
        <v>102</v>
      </c>
      <c r="BF258">
        <v>106</v>
      </c>
      <c r="BG258">
        <v>0</v>
      </c>
      <c r="BH258">
        <v>0</v>
      </c>
      <c r="BI258">
        <v>0</v>
      </c>
      <c r="BJ258">
        <v>0</v>
      </c>
      <c r="BK258" t="s">
        <v>107</v>
      </c>
      <c r="BL258">
        <v>0</v>
      </c>
      <c r="BM258">
        <v>2010</v>
      </c>
      <c r="BN258" t="s">
        <v>108</v>
      </c>
      <c r="BO258" t="s">
        <v>109</v>
      </c>
      <c r="BP258">
        <v>0</v>
      </c>
      <c r="BQ258">
        <v>0</v>
      </c>
      <c r="BR258">
        <v>1</v>
      </c>
      <c r="BS258">
        <v>4</v>
      </c>
      <c r="BT258" t="s">
        <v>129</v>
      </c>
      <c r="BU258">
        <v>82</v>
      </c>
      <c r="BV258">
        <v>7</v>
      </c>
      <c r="BW258">
        <v>1</v>
      </c>
      <c r="BX258">
        <v>0</v>
      </c>
      <c r="BY258">
        <v>0</v>
      </c>
      <c r="BZ258">
        <v>1</v>
      </c>
      <c r="CA258">
        <v>1</v>
      </c>
      <c r="CB258">
        <v>0</v>
      </c>
      <c r="CC258">
        <f t="shared" si="13"/>
        <v>0.91549295774647887</v>
      </c>
      <c r="CD258">
        <f t="shared" si="14"/>
        <v>102.31949406621935</v>
      </c>
      <c r="CE258">
        <v>105900</v>
      </c>
      <c r="CF258" s="1">
        <v>112846.814818912</v>
      </c>
      <c r="CG258" s="1">
        <f>CE258-CF258</f>
        <v>-6946.8148189119966</v>
      </c>
      <c r="CH258" s="1">
        <f>ABS(CG258)</f>
        <v>6946.8148189119966</v>
      </c>
      <c r="CI258">
        <f>IF(CG258&gt;0,1,0)</f>
        <v>0</v>
      </c>
      <c r="CJ258">
        <v>257</v>
      </c>
      <c r="CK258" s="1">
        <f t="shared" si="15"/>
        <v>3</v>
      </c>
    </row>
    <row r="259" spans="1:89" x14ac:dyDescent="0.25">
      <c r="A259">
        <v>1296</v>
      </c>
      <c r="B259">
        <v>20</v>
      </c>
      <c r="C259" t="s">
        <v>82</v>
      </c>
      <c r="D259">
        <v>70</v>
      </c>
      <c r="E259">
        <v>8400</v>
      </c>
      <c r="F259" t="s">
        <v>83</v>
      </c>
      <c r="G259" t="s">
        <v>84</v>
      </c>
      <c r="H259" t="s">
        <v>85</v>
      </c>
      <c r="I259" t="s">
        <v>86</v>
      </c>
      <c r="J259" t="s">
        <v>87</v>
      </c>
      <c r="K259" t="s">
        <v>88</v>
      </c>
      <c r="L259" t="s">
        <v>124</v>
      </c>
      <c r="M259" t="s">
        <v>90</v>
      </c>
      <c r="N259">
        <v>5</v>
      </c>
      <c r="O259">
        <v>5</v>
      </c>
      <c r="P259" t="s">
        <v>125</v>
      </c>
      <c r="Q259" t="s">
        <v>92</v>
      </c>
      <c r="R259" t="s">
        <v>126</v>
      </c>
      <c r="S259" t="s">
        <v>126</v>
      </c>
      <c r="T259" t="s">
        <v>112</v>
      </c>
      <c r="U259">
        <v>168</v>
      </c>
      <c r="V259" t="s">
        <v>95</v>
      </c>
      <c r="W259" t="s">
        <v>95</v>
      </c>
      <c r="X259" t="s">
        <v>96</v>
      </c>
      <c r="Y259" t="s">
        <v>95</v>
      </c>
      <c r="Z259" t="s">
        <v>95</v>
      </c>
      <c r="AA259" t="s">
        <v>134</v>
      </c>
      <c r="AB259" t="s">
        <v>98</v>
      </c>
      <c r="AC259">
        <v>1016</v>
      </c>
      <c r="AD259" t="s">
        <v>99</v>
      </c>
      <c r="AE259">
        <v>1052</v>
      </c>
      <c r="AF259" t="s">
        <v>100</v>
      </c>
      <c r="AG259" t="s">
        <v>114</v>
      </c>
      <c r="AH259" t="s">
        <v>102</v>
      </c>
      <c r="AI259" t="s">
        <v>103</v>
      </c>
      <c r="AJ259">
        <v>1052</v>
      </c>
      <c r="AK259">
        <v>0</v>
      </c>
      <c r="AL259">
        <v>1052</v>
      </c>
      <c r="AM259">
        <f t="shared" ref="AM259:AM322" si="16">IF(AL259&gt;2000,1,0)</f>
        <v>0</v>
      </c>
      <c r="AN259">
        <v>1</v>
      </c>
      <c r="AO259">
        <v>0</v>
      </c>
      <c r="AP259">
        <v>1</v>
      </c>
      <c r="AQ259">
        <v>1</v>
      </c>
      <c r="AR259">
        <v>3</v>
      </c>
      <c r="AS259">
        <v>1</v>
      </c>
      <c r="AT259" t="s">
        <v>95</v>
      </c>
      <c r="AU259">
        <v>5</v>
      </c>
      <c r="AV259" t="s">
        <v>104</v>
      </c>
      <c r="AW259">
        <v>0</v>
      </c>
      <c r="AX259" t="s">
        <v>121</v>
      </c>
      <c r="AY259" t="s">
        <v>106</v>
      </c>
      <c r="AZ259" t="s">
        <v>140</v>
      </c>
      <c r="BA259">
        <v>1</v>
      </c>
      <c r="BB259">
        <v>288</v>
      </c>
      <c r="BC259" t="s">
        <v>95</v>
      </c>
      <c r="BD259" t="s">
        <v>95</v>
      </c>
      <c r="BE259" t="s">
        <v>102</v>
      </c>
      <c r="BF259">
        <v>356</v>
      </c>
      <c r="BG259">
        <v>0</v>
      </c>
      <c r="BH259">
        <v>0</v>
      </c>
      <c r="BI259">
        <v>0</v>
      </c>
      <c r="BJ259">
        <v>0</v>
      </c>
      <c r="BK259" t="s">
        <v>156</v>
      </c>
      <c r="BL259">
        <v>0</v>
      </c>
      <c r="BM259">
        <v>2006</v>
      </c>
      <c r="BN259" t="s">
        <v>108</v>
      </c>
      <c r="BO259" t="s">
        <v>109</v>
      </c>
      <c r="BP259">
        <v>0</v>
      </c>
      <c r="BQ259">
        <v>0</v>
      </c>
      <c r="BR259">
        <v>1</v>
      </c>
      <c r="BS259">
        <v>2</v>
      </c>
      <c r="BT259" t="s">
        <v>116</v>
      </c>
      <c r="BU259">
        <v>38</v>
      </c>
      <c r="BV259">
        <v>38</v>
      </c>
      <c r="BW259">
        <v>1</v>
      </c>
      <c r="BX259">
        <v>2</v>
      </c>
      <c r="BY259">
        <v>0</v>
      </c>
      <c r="BZ259">
        <v>1</v>
      </c>
      <c r="CA259">
        <v>3.4220532319391601E-2</v>
      </c>
      <c r="CB259">
        <v>0</v>
      </c>
      <c r="CC259">
        <f t="shared" ref="CC259:CC322" si="17">(E259-AJ259)/E259</f>
        <v>0.87476190476190474</v>
      </c>
      <c r="CD259">
        <f t="shared" ref="CD259:CD322" si="18">(CE259)^0.4</f>
        <v>113.91473635460882</v>
      </c>
      <c r="CE259">
        <v>138500</v>
      </c>
      <c r="CF259" s="1">
        <v>131620.13180859099</v>
      </c>
      <c r="CG259" s="1">
        <f>CE259-CF259</f>
        <v>6879.8681914090121</v>
      </c>
      <c r="CH259" s="1">
        <f>ABS(CG259)</f>
        <v>6879.8681914090121</v>
      </c>
      <c r="CI259">
        <f>IF(CG259&gt;0,1,0)</f>
        <v>1</v>
      </c>
      <c r="CJ259">
        <v>258</v>
      </c>
      <c r="CK259" s="1">
        <f t="shared" ref="CK259:CK322" si="19">ROUND(CJ259/100,0)</f>
        <v>3</v>
      </c>
    </row>
    <row r="260" spans="1:89" x14ac:dyDescent="0.25">
      <c r="A260">
        <v>466</v>
      </c>
      <c r="B260">
        <v>120</v>
      </c>
      <c r="C260" t="s">
        <v>117</v>
      </c>
      <c r="D260">
        <v>69</v>
      </c>
      <c r="E260">
        <v>3072</v>
      </c>
      <c r="F260" t="s">
        <v>83</v>
      </c>
      <c r="G260" t="s">
        <v>84</v>
      </c>
      <c r="H260" t="s">
        <v>85</v>
      </c>
      <c r="I260" t="s">
        <v>86</v>
      </c>
      <c r="J260" t="s">
        <v>87</v>
      </c>
      <c r="K260" t="s">
        <v>183</v>
      </c>
      <c r="L260" t="s">
        <v>89</v>
      </c>
      <c r="M260" t="s">
        <v>174</v>
      </c>
      <c r="N260">
        <v>7</v>
      </c>
      <c r="O260">
        <v>5</v>
      </c>
      <c r="P260" t="s">
        <v>125</v>
      </c>
      <c r="Q260" t="s">
        <v>92</v>
      </c>
      <c r="R260" t="s">
        <v>93</v>
      </c>
      <c r="S260" t="s">
        <v>93</v>
      </c>
      <c r="T260" t="s">
        <v>112</v>
      </c>
      <c r="U260">
        <v>18</v>
      </c>
      <c r="V260" t="s">
        <v>114</v>
      </c>
      <c r="W260" t="s">
        <v>95</v>
      </c>
      <c r="X260" t="s">
        <v>133</v>
      </c>
      <c r="Y260" t="s">
        <v>114</v>
      </c>
      <c r="Z260" t="s">
        <v>95</v>
      </c>
      <c r="AA260" t="s">
        <v>97</v>
      </c>
      <c r="AB260" t="s">
        <v>99</v>
      </c>
      <c r="AC260">
        <v>0</v>
      </c>
      <c r="AD260" t="s">
        <v>99</v>
      </c>
      <c r="AE260">
        <v>1375</v>
      </c>
      <c r="AF260" t="s">
        <v>100</v>
      </c>
      <c r="AG260" t="s">
        <v>101</v>
      </c>
      <c r="AH260" t="s">
        <v>102</v>
      </c>
      <c r="AI260" t="s">
        <v>103</v>
      </c>
      <c r="AJ260">
        <v>1414</v>
      </c>
      <c r="AK260">
        <v>0</v>
      </c>
      <c r="AL260">
        <v>1414</v>
      </c>
      <c r="AM260">
        <f t="shared" si="16"/>
        <v>0</v>
      </c>
      <c r="AN260">
        <v>0</v>
      </c>
      <c r="AO260">
        <v>0</v>
      </c>
      <c r="AP260">
        <v>2</v>
      </c>
      <c r="AQ260">
        <v>0</v>
      </c>
      <c r="AR260">
        <v>2</v>
      </c>
      <c r="AS260">
        <v>1</v>
      </c>
      <c r="AT260" t="s">
        <v>114</v>
      </c>
      <c r="AU260">
        <v>6</v>
      </c>
      <c r="AV260" t="s">
        <v>104</v>
      </c>
      <c r="AW260">
        <v>1</v>
      </c>
      <c r="AX260" t="s">
        <v>95</v>
      </c>
      <c r="AY260" t="s">
        <v>106</v>
      </c>
      <c r="AZ260" t="s">
        <v>136</v>
      </c>
      <c r="BA260">
        <v>2</v>
      </c>
      <c r="BB260">
        <v>398</v>
      </c>
      <c r="BC260" t="s">
        <v>95</v>
      </c>
      <c r="BD260" t="s">
        <v>95</v>
      </c>
      <c r="BE260" t="s">
        <v>102</v>
      </c>
      <c r="BF260">
        <v>144</v>
      </c>
      <c r="BG260">
        <v>20</v>
      </c>
      <c r="BH260">
        <v>0</v>
      </c>
      <c r="BI260">
        <v>0</v>
      </c>
      <c r="BJ260">
        <v>0</v>
      </c>
      <c r="BK260" t="s">
        <v>107</v>
      </c>
      <c r="BL260">
        <v>0</v>
      </c>
      <c r="BM260">
        <v>2006</v>
      </c>
      <c r="BN260" t="s">
        <v>108</v>
      </c>
      <c r="BO260" t="s">
        <v>109</v>
      </c>
      <c r="BP260">
        <v>0</v>
      </c>
      <c r="BQ260">
        <v>0</v>
      </c>
      <c r="BR260">
        <v>1</v>
      </c>
      <c r="BS260">
        <v>4</v>
      </c>
      <c r="BT260" t="s">
        <v>129</v>
      </c>
      <c r="BU260">
        <v>2</v>
      </c>
      <c r="BV260">
        <v>2</v>
      </c>
      <c r="BW260">
        <v>1</v>
      </c>
      <c r="BX260">
        <v>0</v>
      </c>
      <c r="BY260">
        <v>0</v>
      </c>
      <c r="BZ260">
        <v>1</v>
      </c>
      <c r="CA260">
        <v>1</v>
      </c>
      <c r="CB260">
        <v>0.11111111111111099</v>
      </c>
      <c r="CC260">
        <f t="shared" si="17"/>
        <v>0.53971354166666663</v>
      </c>
      <c r="CD260">
        <f t="shared" si="18"/>
        <v>126.15042019210576</v>
      </c>
      <c r="CE260">
        <v>178740</v>
      </c>
      <c r="CF260" s="1">
        <v>171877.174335508</v>
      </c>
      <c r="CG260" s="1">
        <f>CE260-CF260</f>
        <v>6862.8256644920039</v>
      </c>
      <c r="CH260" s="1">
        <f>ABS(CG260)</f>
        <v>6862.8256644920039</v>
      </c>
      <c r="CI260">
        <f>IF(CG260&gt;0,1,0)</f>
        <v>1</v>
      </c>
      <c r="CJ260">
        <v>259</v>
      </c>
      <c r="CK260" s="1">
        <f t="shared" si="19"/>
        <v>3</v>
      </c>
    </row>
    <row r="261" spans="1:89" x14ac:dyDescent="0.25">
      <c r="A261">
        <v>134</v>
      </c>
      <c r="B261">
        <v>20</v>
      </c>
      <c r="C261" t="s">
        <v>82</v>
      </c>
      <c r="D261">
        <v>69</v>
      </c>
      <c r="E261">
        <v>6853</v>
      </c>
      <c r="F261" t="s">
        <v>83</v>
      </c>
      <c r="G261" t="s">
        <v>111</v>
      </c>
      <c r="H261" t="s">
        <v>85</v>
      </c>
      <c r="I261" t="s">
        <v>86</v>
      </c>
      <c r="J261" t="s">
        <v>87</v>
      </c>
      <c r="K261" t="s">
        <v>176</v>
      </c>
      <c r="L261" t="s">
        <v>89</v>
      </c>
      <c r="M261" t="s">
        <v>90</v>
      </c>
      <c r="N261">
        <v>8</v>
      </c>
      <c r="O261">
        <v>5</v>
      </c>
      <c r="P261" t="s">
        <v>91</v>
      </c>
      <c r="Q261" t="s">
        <v>92</v>
      </c>
      <c r="R261" t="s">
        <v>93</v>
      </c>
      <c r="S261" t="s">
        <v>93</v>
      </c>
      <c r="T261" t="s">
        <v>112</v>
      </c>
      <c r="U261">
        <v>136</v>
      </c>
      <c r="V261" t="s">
        <v>114</v>
      </c>
      <c r="W261" t="s">
        <v>95</v>
      </c>
      <c r="X261" t="s">
        <v>133</v>
      </c>
      <c r="Y261" t="s">
        <v>101</v>
      </c>
      <c r="Z261" t="s">
        <v>95</v>
      </c>
      <c r="AA261" t="s">
        <v>97</v>
      </c>
      <c r="AB261" t="s">
        <v>135</v>
      </c>
      <c r="AC261">
        <v>1005</v>
      </c>
      <c r="AD261" t="s">
        <v>99</v>
      </c>
      <c r="AE261">
        <v>1267</v>
      </c>
      <c r="AF261" t="s">
        <v>100</v>
      </c>
      <c r="AG261" t="s">
        <v>101</v>
      </c>
      <c r="AH261" t="s">
        <v>102</v>
      </c>
      <c r="AI261" t="s">
        <v>103</v>
      </c>
      <c r="AJ261">
        <v>1296</v>
      </c>
      <c r="AK261">
        <v>0</v>
      </c>
      <c r="AL261">
        <v>1296</v>
      </c>
      <c r="AM261">
        <f t="shared" si="16"/>
        <v>0</v>
      </c>
      <c r="AN261">
        <v>1</v>
      </c>
      <c r="AO261">
        <v>0</v>
      </c>
      <c r="AP261">
        <v>2</v>
      </c>
      <c r="AQ261">
        <v>0</v>
      </c>
      <c r="AR261">
        <v>2</v>
      </c>
      <c r="AS261">
        <v>1</v>
      </c>
      <c r="AT261" t="s">
        <v>114</v>
      </c>
      <c r="AU261">
        <v>6</v>
      </c>
      <c r="AV261" t="s">
        <v>104</v>
      </c>
      <c r="AW261">
        <v>0</v>
      </c>
      <c r="AX261" t="s">
        <v>121</v>
      </c>
      <c r="AY261" t="s">
        <v>106</v>
      </c>
      <c r="AZ261" t="s">
        <v>136</v>
      </c>
      <c r="BA261">
        <v>2</v>
      </c>
      <c r="BB261">
        <v>471</v>
      </c>
      <c r="BC261" t="s">
        <v>95</v>
      </c>
      <c r="BD261" t="s">
        <v>95</v>
      </c>
      <c r="BE261" t="s">
        <v>102</v>
      </c>
      <c r="BF261">
        <v>192</v>
      </c>
      <c r="BG261">
        <v>25</v>
      </c>
      <c r="BH261">
        <v>0</v>
      </c>
      <c r="BI261">
        <v>0</v>
      </c>
      <c r="BJ261">
        <v>0</v>
      </c>
      <c r="BK261" t="s">
        <v>107</v>
      </c>
      <c r="BL261">
        <v>0</v>
      </c>
      <c r="BM261">
        <v>2009</v>
      </c>
      <c r="BN261" t="s">
        <v>108</v>
      </c>
      <c r="BO261" t="s">
        <v>109</v>
      </c>
      <c r="BP261">
        <v>0</v>
      </c>
      <c r="BQ261">
        <v>0</v>
      </c>
      <c r="BR261">
        <v>1</v>
      </c>
      <c r="BS261">
        <v>4</v>
      </c>
      <c r="BT261" t="s">
        <v>129</v>
      </c>
      <c r="BU261">
        <v>8</v>
      </c>
      <c r="BV261">
        <v>7</v>
      </c>
      <c r="BW261">
        <v>1</v>
      </c>
      <c r="BX261">
        <v>2</v>
      </c>
      <c r="BY261">
        <v>0</v>
      </c>
      <c r="BZ261">
        <v>1</v>
      </c>
      <c r="CA261">
        <v>0.206787687450671</v>
      </c>
      <c r="CB261">
        <v>0.22222222222222199</v>
      </c>
      <c r="CC261">
        <f t="shared" si="17"/>
        <v>0.81088574347001319</v>
      </c>
      <c r="CD261">
        <f t="shared" si="18"/>
        <v>137.07841442227294</v>
      </c>
      <c r="CE261">
        <v>220000</v>
      </c>
      <c r="CF261" s="1">
        <v>213150.636293374</v>
      </c>
      <c r="CG261" s="1">
        <f>CE261-CF261</f>
        <v>6849.363706625998</v>
      </c>
      <c r="CH261" s="1">
        <f>ABS(CG261)</f>
        <v>6849.363706625998</v>
      </c>
      <c r="CI261">
        <f>IF(CG261&gt;0,1,0)</f>
        <v>1</v>
      </c>
      <c r="CJ261">
        <v>260</v>
      </c>
      <c r="CK261" s="1">
        <f t="shared" si="19"/>
        <v>3</v>
      </c>
    </row>
    <row r="262" spans="1:89" x14ac:dyDescent="0.25">
      <c r="A262">
        <v>880</v>
      </c>
      <c r="B262">
        <v>20</v>
      </c>
      <c r="C262" t="s">
        <v>82</v>
      </c>
      <c r="D262">
        <v>69</v>
      </c>
      <c r="E262">
        <v>7000</v>
      </c>
      <c r="F262" t="s">
        <v>83</v>
      </c>
      <c r="G262" t="s">
        <v>111</v>
      </c>
      <c r="H262" t="s">
        <v>85</v>
      </c>
      <c r="I262" t="s">
        <v>161</v>
      </c>
      <c r="J262" t="s">
        <v>87</v>
      </c>
      <c r="K262" t="s">
        <v>132</v>
      </c>
      <c r="L262" t="s">
        <v>89</v>
      </c>
      <c r="M262" t="s">
        <v>90</v>
      </c>
      <c r="N262">
        <v>5</v>
      </c>
      <c r="O262">
        <v>8</v>
      </c>
      <c r="P262" t="s">
        <v>91</v>
      </c>
      <c r="Q262" t="s">
        <v>92</v>
      </c>
      <c r="R262" t="s">
        <v>93</v>
      </c>
      <c r="S262" t="s">
        <v>93</v>
      </c>
      <c r="T262" t="s">
        <v>112</v>
      </c>
      <c r="U262">
        <v>90</v>
      </c>
      <c r="V262" t="s">
        <v>114</v>
      </c>
      <c r="W262" t="s">
        <v>114</v>
      </c>
      <c r="X262" t="s">
        <v>96</v>
      </c>
      <c r="Y262" t="s">
        <v>95</v>
      </c>
      <c r="Z262" t="s">
        <v>95</v>
      </c>
      <c r="AA262" t="s">
        <v>97</v>
      </c>
      <c r="AB262" t="s">
        <v>127</v>
      </c>
      <c r="AC262">
        <v>646</v>
      </c>
      <c r="AD262" t="s">
        <v>99</v>
      </c>
      <c r="AE262">
        <v>864</v>
      </c>
      <c r="AF262" t="s">
        <v>100</v>
      </c>
      <c r="AG262" t="s">
        <v>101</v>
      </c>
      <c r="AH262" t="s">
        <v>102</v>
      </c>
      <c r="AI262" t="s">
        <v>103</v>
      </c>
      <c r="AJ262">
        <v>864</v>
      </c>
      <c r="AK262">
        <v>0</v>
      </c>
      <c r="AL262">
        <v>864</v>
      </c>
      <c r="AM262">
        <f t="shared" si="16"/>
        <v>0</v>
      </c>
      <c r="AN262">
        <v>1</v>
      </c>
      <c r="AO262">
        <v>0</v>
      </c>
      <c r="AP262">
        <v>1</v>
      </c>
      <c r="AQ262">
        <v>0</v>
      </c>
      <c r="AR262">
        <v>3</v>
      </c>
      <c r="AS262">
        <v>1</v>
      </c>
      <c r="AT262" t="s">
        <v>95</v>
      </c>
      <c r="AU262">
        <v>6</v>
      </c>
      <c r="AV262" t="s">
        <v>104</v>
      </c>
      <c r="AW262">
        <v>0</v>
      </c>
      <c r="AX262" t="s">
        <v>121</v>
      </c>
      <c r="AY262" t="s">
        <v>106</v>
      </c>
      <c r="AZ262" t="s">
        <v>99</v>
      </c>
      <c r="BA262">
        <v>1</v>
      </c>
      <c r="BB262">
        <v>336</v>
      </c>
      <c r="BC262" t="s">
        <v>95</v>
      </c>
      <c r="BD262" t="s">
        <v>95</v>
      </c>
      <c r="BE262" t="s">
        <v>102</v>
      </c>
      <c r="BF262">
        <v>0</v>
      </c>
      <c r="BG262">
        <v>0</v>
      </c>
      <c r="BH262">
        <v>0</v>
      </c>
      <c r="BI262">
        <v>0</v>
      </c>
      <c r="BJ262">
        <v>0</v>
      </c>
      <c r="BK262" t="s">
        <v>156</v>
      </c>
      <c r="BL262">
        <v>0</v>
      </c>
      <c r="BM262">
        <v>2009</v>
      </c>
      <c r="BN262" t="s">
        <v>108</v>
      </c>
      <c r="BO262" t="s">
        <v>109</v>
      </c>
      <c r="BP262">
        <v>0</v>
      </c>
      <c r="BQ262">
        <v>0</v>
      </c>
      <c r="BR262">
        <v>1</v>
      </c>
      <c r="BS262">
        <v>4</v>
      </c>
      <c r="BT262" t="s">
        <v>110</v>
      </c>
      <c r="BU262">
        <v>31</v>
      </c>
      <c r="BV262">
        <v>4</v>
      </c>
      <c r="BW262">
        <v>1</v>
      </c>
      <c r="BX262">
        <v>2</v>
      </c>
      <c r="BY262">
        <v>0</v>
      </c>
      <c r="BZ262">
        <v>1</v>
      </c>
      <c r="CA262">
        <v>0.25231481481481499</v>
      </c>
      <c r="CB262">
        <v>0.11111111111111099</v>
      </c>
      <c r="CC262">
        <f t="shared" si="17"/>
        <v>0.87657142857142856</v>
      </c>
      <c r="CD262">
        <f t="shared" si="18"/>
        <v>113.25387243248288</v>
      </c>
      <c r="CE262">
        <v>136500</v>
      </c>
      <c r="CF262" s="1">
        <v>143068.33075837101</v>
      </c>
      <c r="CG262" s="1">
        <f>CE262-CF262</f>
        <v>-6568.3307583710121</v>
      </c>
      <c r="CH262" s="1">
        <f>ABS(CG262)</f>
        <v>6568.3307583710121</v>
      </c>
      <c r="CI262">
        <f>IF(CG262&gt;0,1,0)</f>
        <v>0</v>
      </c>
      <c r="CJ262">
        <v>261</v>
      </c>
      <c r="CK262" s="1">
        <f t="shared" si="19"/>
        <v>3</v>
      </c>
    </row>
    <row r="263" spans="1:89" x14ac:dyDescent="0.25">
      <c r="A263">
        <v>821</v>
      </c>
      <c r="B263">
        <v>60</v>
      </c>
      <c r="C263" t="s">
        <v>82</v>
      </c>
      <c r="D263">
        <v>72</v>
      </c>
      <c r="E263">
        <v>7226</v>
      </c>
      <c r="F263" t="s">
        <v>83</v>
      </c>
      <c r="G263" t="s">
        <v>111</v>
      </c>
      <c r="H263" t="s">
        <v>85</v>
      </c>
      <c r="I263" t="s">
        <v>161</v>
      </c>
      <c r="J263" t="s">
        <v>87</v>
      </c>
      <c r="K263" t="s">
        <v>132</v>
      </c>
      <c r="L263" t="s">
        <v>89</v>
      </c>
      <c r="M263" t="s">
        <v>90</v>
      </c>
      <c r="N263">
        <v>7</v>
      </c>
      <c r="O263">
        <v>5</v>
      </c>
      <c r="P263" t="s">
        <v>91</v>
      </c>
      <c r="Q263" t="s">
        <v>92</v>
      </c>
      <c r="R263" t="s">
        <v>93</v>
      </c>
      <c r="S263" t="s">
        <v>93</v>
      </c>
      <c r="T263" t="s">
        <v>94</v>
      </c>
      <c r="U263">
        <v>0</v>
      </c>
      <c r="V263" t="s">
        <v>114</v>
      </c>
      <c r="W263" t="s">
        <v>95</v>
      </c>
      <c r="X263" t="s">
        <v>133</v>
      </c>
      <c r="Y263" t="s">
        <v>114</v>
      </c>
      <c r="Z263" t="s">
        <v>95</v>
      </c>
      <c r="AA263" t="s">
        <v>97</v>
      </c>
      <c r="AB263" t="s">
        <v>99</v>
      </c>
      <c r="AC263">
        <v>0</v>
      </c>
      <c r="AD263" t="s">
        <v>99</v>
      </c>
      <c r="AE263">
        <v>798</v>
      </c>
      <c r="AF263" t="s">
        <v>100</v>
      </c>
      <c r="AG263" t="s">
        <v>101</v>
      </c>
      <c r="AH263" t="s">
        <v>102</v>
      </c>
      <c r="AI263" t="s">
        <v>103</v>
      </c>
      <c r="AJ263">
        <v>798</v>
      </c>
      <c r="AK263">
        <v>0</v>
      </c>
      <c r="AL263">
        <v>1640</v>
      </c>
      <c r="AM263">
        <f t="shared" si="16"/>
        <v>0</v>
      </c>
      <c r="AN263">
        <v>0</v>
      </c>
      <c r="AO263">
        <v>0</v>
      </c>
      <c r="AP263">
        <v>2</v>
      </c>
      <c r="AQ263">
        <v>1</v>
      </c>
      <c r="AR263">
        <v>3</v>
      </c>
      <c r="AS263">
        <v>1</v>
      </c>
      <c r="AT263" t="s">
        <v>114</v>
      </c>
      <c r="AU263">
        <v>6</v>
      </c>
      <c r="AV263" t="s">
        <v>104</v>
      </c>
      <c r="AW263">
        <v>0</v>
      </c>
      <c r="AX263" t="s">
        <v>121</v>
      </c>
      <c r="AY263" t="s">
        <v>106</v>
      </c>
      <c r="AZ263" t="s">
        <v>140</v>
      </c>
      <c r="BA263">
        <v>2</v>
      </c>
      <c r="BB263">
        <v>595</v>
      </c>
      <c r="BC263" t="s">
        <v>95</v>
      </c>
      <c r="BD263" t="s">
        <v>95</v>
      </c>
      <c r="BE263" t="s">
        <v>102</v>
      </c>
      <c r="BF263">
        <v>0</v>
      </c>
      <c r="BG263">
        <v>45</v>
      </c>
      <c r="BH263">
        <v>0</v>
      </c>
      <c r="BI263">
        <v>0</v>
      </c>
      <c r="BJ263">
        <v>0</v>
      </c>
      <c r="BK263" t="s">
        <v>107</v>
      </c>
      <c r="BL263">
        <v>0</v>
      </c>
      <c r="BM263">
        <v>2008</v>
      </c>
      <c r="BN263" t="s">
        <v>108</v>
      </c>
      <c r="BO263" t="s">
        <v>109</v>
      </c>
      <c r="BP263">
        <v>0</v>
      </c>
      <c r="BQ263">
        <v>0</v>
      </c>
      <c r="BR263">
        <v>1</v>
      </c>
      <c r="BS263">
        <v>4</v>
      </c>
      <c r="BT263" t="s">
        <v>129</v>
      </c>
      <c r="BU263">
        <v>5</v>
      </c>
      <c r="BV263">
        <v>5</v>
      </c>
      <c r="BW263">
        <v>1</v>
      </c>
      <c r="BX263">
        <v>0</v>
      </c>
      <c r="BY263">
        <v>1.05513784461153</v>
      </c>
      <c r="BZ263">
        <v>0.48658536585365902</v>
      </c>
      <c r="CA263">
        <v>1</v>
      </c>
      <c r="CB263">
        <v>0.11111111111111099</v>
      </c>
      <c r="CC263">
        <f t="shared" si="17"/>
        <v>0.88956545806808751</v>
      </c>
      <c r="CD263">
        <f t="shared" si="18"/>
        <v>127.34457135126797</v>
      </c>
      <c r="CE263">
        <v>183000</v>
      </c>
      <c r="CF263" s="1">
        <v>189510.02042984401</v>
      </c>
      <c r="CG263" s="1">
        <f>CE263-CF263</f>
        <v>-6510.0204298440076</v>
      </c>
      <c r="CH263" s="1">
        <f>ABS(CG263)</f>
        <v>6510.0204298440076</v>
      </c>
      <c r="CI263">
        <f>IF(CG263&gt;0,1,0)</f>
        <v>0</v>
      </c>
      <c r="CJ263">
        <v>262</v>
      </c>
      <c r="CK263" s="1">
        <f t="shared" si="19"/>
        <v>3</v>
      </c>
    </row>
    <row r="264" spans="1:89" x14ac:dyDescent="0.25">
      <c r="A264">
        <v>172</v>
      </c>
      <c r="B264">
        <v>20</v>
      </c>
      <c r="C264" t="s">
        <v>82</v>
      </c>
      <c r="D264">
        <v>141</v>
      </c>
      <c r="E264">
        <v>31770</v>
      </c>
      <c r="F264" t="s">
        <v>83</v>
      </c>
      <c r="G264" t="s">
        <v>111</v>
      </c>
      <c r="H264" t="s">
        <v>85</v>
      </c>
      <c r="I264" t="s">
        <v>148</v>
      </c>
      <c r="J264" t="s">
        <v>87</v>
      </c>
      <c r="K264" t="s">
        <v>88</v>
      </c>
      <c r="L264" t="s">
        <v>89</v>
      </c>
      <c r="M264" t="s">
        <v>90</v>
      </c>
      <c r="N264">
        <v>6</v>
      </c>
      <c r="O264">
        <v>5</v>
      </c>
      <c r="P264" t="s">
        <v>125</v>
      </c>
      <c r="Q264" t="s">
        <v>92</v>
      </c>
      <c r="R264" t="s">
        <v>112</v>
      </c>
      <c r="S264" t="s">
        <v>138</v>
      </c>
      <c r="T264" t="s">
        <v>180</v>
      </c>
      <c r="U264">
        <v>112</v>
      </c>
      <c r="V264" t="s">
        <v>95</v>
      </c>
      <c r="W264" t="s">
        <v>95</v>
      </c>
      <c r="X264" t="s">
        <v>96</v>
      </c>
      <c r="Y264" t="s">
        <v>95</v>
      </c>
      <c r="Z264" t="s">
        <v>114</v>
      </c>
      <c r="AA264" t="s">
        <v>114</v>
      </c>
      <c r="AB264" t="s">
        <v>98</v>
      </c>
      <c r="AC264">
        <v>639</v>
      </c>
      <c r="AD264" t="s">
        <v>99</v>
      </c>
      <c r="AE264">
        <v>1080</v>
      </c>
      <c r="AF264" t="s">
        <v>100</v>
      </c>
      <c r="AG264" t="s">
        <v>105</v>
      </c>
      <c r="AH264" t="s">
        <v>102</v>
      </c>
      <c r="AI264" t="s">
        <v>103</v>
      </c>
      <c r="AJ264">
        <v>1656</v>
      </c>
      <c r="AK264">
        <v>0</v>
      </c>
      <c r="AL264">
        <v>1656</v>
      </c>
      <c r="AM264">
        <f t="shared" si="16"/>
        <v>0</v>
      </c>
      <c r="AN264">
        <v>1</v>
      </c>
      <c r="AO264">
        <v>0</v>
      </c>
      <c r="AP264">
        <v>1</v>
      </c>
      <c r="AQ264">
        <v>0</v>
      </c>
      <c r="AR264">
        <v>3</v>
      </c>
      <c r="AS264">
        <v>1</v>
      </c>
      <c r="AT264" t="s">
        <v>95</v>
      </c>
      <c r="AU264">
        <v>7</v>
      </c>
      <c r="AV264" t="s">
        <v>104</v>
      </c>
      <c r="AW264">
        <v>2</v>
      </c>
      <c r="AX264" t="s">
        <v>114</v>
      </c>
      <c r="AY264" t="s">
        <v>106</v>
      </c>
      <c r="AZ264" t="s">
        <v>136</v>
      </c>
      <c r="BA264">
        <v>2</v>
      </c>
      <c r="BB264">
        <v>528</v>
      </c>
      <c r="BC264" t="s">
        <v>95</v>
      </c>
      <c r="BD264" t="s">
        <v>95</v>
      </c>
      <c r="BE264" t="s">
        <v>196</v>
      </c>
      <c r="BF264">
        <v>210</v>
      </c>
      <c r="BG264">
        <v>62</v>
      </c>
      <c r="BH264">
        <v>0</v>
      </c>
      <c r="BI264">
        <v>0</v>
      </c>
      <c r="BJ264">
        <v>0</v>
      </c>
      <c r="BK264" t="s">
        <v>107</v>
      </c>
      <c r="BL264">
        <v>0</v>
      </c>
      <c r="BM264">
        <v>2010</v>
      </c>
      <c r="BN264" t="s">
        <v>108</v>
      </c>
      <c r="BO264" t="s">
        <v>109</v>
      </c>
      <c r="BP264">
        <v>0</v>
      </c>
      <c r="BQ264">
        <v>0</v>
      </c>
      <c r="BR264">
        <v>1</v>
      </c>
      <c r="BS264">
        <v>2</v>
      </c>
      <c r="BT264" t="s">
        <v>129</v>
      </c>
      <c r="BU264">
        <v>50</v>
      </c>
      <c r="BV264">
        <v>50</v>
      </c>
      <c r="BW264">
        <v>2</v>
      </c>
      <c r="BX264">
        <v>2</v>
      </c>
      <c r="BY264">
        <v>0</v>
      </c>
      <c r="BZ264">
        <v>1</v>
      </c>
      <c r="CA264">
        <v>0.40833333333333299</v>
      </c>
      <c r="CB264">
        <v>0</v>
      </c>
      <c r="CC264">
        <f t="shared" si="17"/>
        <v>0.94787535410764867</v>
      </c>
      <c r="CD264">
        <f t="shared" si="18"/>
        <v>135.82364588669023</v>
      </c>
      <c r="CE264">
        <v>215000</v>
      </c>
      <c r="CF264" s="1">
        <v>208495.29001622699</v>
      </c>
      <c r="CG264" s="1">
        <f>CE264-CF264</f>
        <v>6504.7099837730057</v>
      </c>
      <c r="CH264" s="1">
        <f>ABS(CG264)</f>
        <v>6504.7099837730057</v>
      </c>
      <c r="CI264">
        <f>IF(CG264&gt;0,1,0)</f>
        <v>1</v>
      </c>
      <c r="CJ264">
        <v>263</v>
      </c>
      <c r="CK264" s="1">
        <f t="shared" si="19"/>
        <v>3</v>
      </c>
    </row>
    <row r="265" spans="1:89" x14ac:dyDescent="0.25">
      <c r="A265">
        <v>1376</v>
      </c>
      <c r="B265">
        <v>20</v>
      </c>
      <c r="C265" t="s">
        <v>82</v>
      </c>
      <c r="D265">
        <v>89</v>
      </c>
      <c r="E265">
        <v>10991</v>
      </c>
      <c r="F265" t="s">
        <v>83</v>
      </c>
      <c r="G265" t="s">
        <v>111</v>
      </c>
      <c r="H265" t="s">
        <v>146</v>
      </c>
      <c r="I265" t="s">
        <v>86</v>
      </c>
      <c r="J265" t="s">
        <v>87</v>
      </c>
      <c r="K265" t="s">
        <v>176</v>
      </c>
      <c r="L265" t="s">
        <v>89</v>
      </c>
      <c r="M265" t="s">
        <v>90</v>
      </c>
      <c r="N265">
        <v>8</v>
      </c>
      <c r="O265">
        <v>5</v>
      </c>
      <c r="P265" t="s">
        <v>91</v>
      </c>
      <c r="Q265" t="s">
        <v>92</v>
      </c>
      <c r="R265" t="s">
        <v>93</v>
      </c>
      <c r="S265" t="s">
        <v>93</v>
      </c>
      <c r="T265" t="s">
        <v>112</v>
      </c>
      <c r="U265">
        <v>80</v>
      </c>
      <c r="V265" t="s">
        <v>114</v>
      </c>
      <c r="W265" t="s">
        <v>95</v>
      </c>
      <c r="X265" t="s">
        <v>133</v>
      </c>
      <c r="Y265" t="s">
        <v>114</v>
      </c>
      <c r="Z265" t="s">
        <v>95</v>
      </c>
      <c r="AA265" t="s">
        <v>114</v>
      </c>
      <c r="AB265" t="s">
        <v>99</v>
      </c>
      <c r="AC265">
        <v>0</v>
      </c>
      <c r="AD265" t="s">
        <v>99</v>
      </c>
      <c r="AE265">
        <v>1571</v>
      </c>
      <c r="AF265" t="s">
        <v>100</v>
      </c>
      <c r="AG265" t="s">
        <v>101</v>
      </c>
      <c r="AH265" t="s">
        <v>102</v>
      </c>
      <c r="AI265" t="s">
        <v>103</v>
      </c>
      <c r="AJ265">
        <v>1571</v>
      </c>
      <c r="AK265">
        <v>0</v>
      </c>
      <c r="AL265">
        <v>1571</v>
      </c>
      <c r="AM265">
        <f t="shared" si="16"/>
        <v>0</v>
      </c>
      <c r="AN265">
        <v>0</v>
      </c>
      <c r="AO265">
        <v>0</v>
      </c>
      <c r="AP265">
        <v>2</v>
      </c>
      <c r="AQ265">
        <v>0</v>
      </c>
      <c r="AR265">
        <v>3</v>
      </c>
      <c r="AS265">
        <v>1</v>
      </c>
      <c r="AT265" t="s">
        <v>114</v>
      </c>
      <c r="AU265">
        <v>7</v>
      </c>
      <c r="AV265" t="s">
        <v>104</v>
      </c>
      <c r="AW265">
        <v>1</v>
      </c>
      <c r="AX265" t="s">
        <v>114</v>
      </c>
      <c r="AY265" t="s">
        <v>106</v>
      </c>
      <c r="AZ265" t="s">
        <v>136</v>
      </c>
      <c r="BA265">
        <v>3</v>
      </c>
      <c r="BB265">
        <v>722</v>
      </c>
      <c r="BC265" t="s">
        <v>95</v>
      </c>
      <c r="BD265" t="s">
        <v>95</v>
      </c>
      <c r="BE265" t="s">
        <v>102</v>
      </c>
      <c r="BF265">
        <v>100</v>
      </c>
      <c r="BG265">
        <v>36</v>
      </c>
      <c r="BH265">
        <v>0</v>
      </c>
      <c r="BI265">
        <v>0</v>
      </c>
      <c r="BJ265">
        <v>0</v>
      </c>
      <c r="BK265" t="s">
        <v>107</v>
      </c>
      <c r="BL265">
        <v>0</v>
      </c>
      <c r="BM265">
        <v>2007</v>
      </c>
      <c r="BN265" t="s">
        <v>171</v>
      </c>
      <c r="BO265" t="s">
        <v>172</v>
      </c>
      <c r="BP265">
        <v>0</v>
      </c>
      <c r="BQ265">
        <v>0</v>
      </c>
      <c r="BR265">
        <v>1</v>
      </c>
      <c r="BS265">
        <v>4</v>
      </c>
      <c r="BT265" t="s">
        <v>116</v>
      </c>
      <c r="BU265">
        <v>0</v>
      </c>
      <c r="BV265">
        <v>0</v>
      </c>
      <c r="BW265">
        <v>1</v>
      </c>
      <c r="BX265">
        <v>0</v>
      </c>
      <c r="BY265">
        <v>0</v>
      </c>
      <c r="BZ265">
        <v>1</v>
      </c>
      <c r="CA265">
        <v>1</v>
      </c>
      <c r="CB265">
        <v>0.11111111111111099</v>
      </c>
      <c r="CC265">
        <f t="shared" si="17"/>
        <v>0.85706487125830222</v>
      </c>
      <c r="CD265">
        <f t="shared" si="18"/>
        <v>141.6965121921977</v>
      </c>
      <c r="CE265">
        <v>239000</v>
      </c>
      <c r="CF265" s="1">
        <v>245497.14328917</v>
      </c>
      <c r="CG265" s="1">
        <f>CE265-CF265</f>
        <v>-6497.1432891699951</v>
      </c>
      <c r="CH265" s="1">
        <f>ABS(CG265)</f>
        <v>6497.1432891699951</v>
      </c>
      <c r="CI265">
        <f>IF(CG265&gt;0,1,0)</f>
        <v>0</v>
      </c>
      <c r="CJ265">
        <v>264</v>
      </c>
      <c r="CK265" s="1">
        <f t="shared" si="19"/>
        <v>3</v>
      </c>
    </row>
    <row r="266" spans="1:89" x14ac:dyDescent="0.25">
      <c r="A266">
        <v>958</v>
      </c>
      <c r="B266">
        <v>20</v>
      </c>
      <c r="C266" t="s">
        <v>82</v>
      </c>
      <c r="D266">
        <v>70</v>
      </c>
      <c r="E266">
        <v>7420</v>
      </c>
      <c r="F266" t="s">
        <v>83</v>
      </c>
      <c r="G266" t="s">
        <v>84</v>
      </c>
      <c r="H266" t="s">
        <v>85</v>
      </c>
      <c r="I266" t="s">
        <v>86</v>
      </c>
      <c r="J266" t="s">
        <v>87</v>
      </c>
      <c r="K266" t="s">
        <v>198</v>
      </c>
      <c r="L266" t="s">
        <v>89</v>
      </c>
      <c r="M266" t="s">
        <v>90</v>
      </c>
      <c r="N266">
        <v>5</v>
      </c>
      <c r="O266">
        <v>5</v>
      </c>
      <c r="P266" t="s">
        <v>125</v>
      </c>
      <c r="Q266" t="s">
        <v>92</v>
      </c>
      <c r="R266" t="s">
        <v>144</v>
      </c>
      <c r="S266" t="s">
        <v>144</v>
      </c>
      <c r="T266" t="s">
        <v>94</v>
      </c>
      <c r="U266">
        <v>0</v>
      </c>
      <c r="V266" t="s">
        <v>95</v>
      </c>
      <c r="W266" t="s">
        <v>95</v>
      </c>
      <c r="X266" t="s">
        <v>96</v>
      </c>
      <c r="Y266" t="s">
        <v>95</v>
      </c>
      <c r="Z266" t="s">
        <v>95</v>
      </c>
      <c r="AA266" t="s">
        <v>97</v>
      </c>
      <c r="AB266" t="s">
        <v>128</v>
      </c>
      <c r="AC266">
        <v>417</v>
      </c>
      <c r="AD266" t="s">
        <v>99</v>
      </c>
      <c r="AE266">
        <v>1057</v>
      </c>
      <c r="AF266" t="s">
        <v>100</v>
      </c>
      <c r="AG266" t="s">
        <v>95</v>
      </c>
      <c r="AH266" t="s">
        <v>102</v>
      </c>
      <c r="AI266" t="s">
        <v>103</v>
      </c>
      <c r="AJ266">
        <v>1057</v>
      </c>
      <c r="AK266">
        <v>0</v>
      </c>
      <c r="AL266">
        <v>1057</v>
      </c>
      <c r="AM266">
        <f t="shared" si="16"/>
        <v>0</v>
      </c>
      <c r="AN266">
        <v>0</v>
      </c>
      <c r="AO266">
        <v>0</v>
      </c>
      <c r="AP266">
        <v>1</v>
      </c>
      <c r="AQ266">
        <v>0</v>
      </c>
      <c r="AR266">
        <v>3</v>
      </c>
      <c r="AS266">
        <v>1</v>
      </c>
      <c r="AT266" t="s">
        <v>95</v>
      </c>
      <c r="AU266">
        <v>6</v>
      </c>
      <c r="AV266" t="s">
        <v>104</v>
      </c>
      <c r="AW266">
        <v>0</v>
      </c>
      <c r="AX266" t="s">
        <v>121</v>
      </c>
      <c r="AY266" t="s">
        <v>122</v>
      </c>
      <c r="AZ266" t="s">
        <v>136</v>
      </c>
      <c r="BA266">
        <v>2</v>
      </c>
      <c r="BB266">
        <v>576</v>
      </c>
      <c r="BC266" t="s">
        <v>95</v>
      </c>
      <c r="BD266" t="s">
        <v>95</v>
      </c>
      <c r="BE266" t="s">
        <v>102</v>
      </c>
      <c r="BF266">
        <v>0</v>
      </c>
      <c r="BG266">
        <v>0</v>
      </c>
      <c r="BH266">
        <v>0</v>
      </c>
      <c r="BI266">
        <v>0</v>
      </c>
      <c r="BJ266">
        <v>0</v>
      </c>
      <c r="BK266" t="s">
        <v>107</v>
      </c>
      <c r="BL266">
        <v>0</v>
      </c>
      <c r="BM266">
        <v>2007</v>
      </c>
      <c r="BN266" t="s">
        <v>108</v>
      </c>
      <c r="BO266" t="s">
        <v>109</v>
      </c>
      <c r="BP266">
        <v>0</v>
      </c>
      <c r="BQ266">
        <v>0</v>
      </c>
      <c r="BR266">
        <v>1</v>
      </c>
      <c r="BS266">
        <v>2</v>
      </c>
      <c r="BT266" t="s">
        <v>129</v>
      </c>
      <c r="BU266">
        <v>45</v>
      </c>
      <c r="BV266">
        <v>45</v>
      </c>
      <c r="BW266">
        <v>1</v>
      </c>
      <c r="BX266">
        <v>2</v>
      </c>
      <c r="BY266">
        <v>0</v>
      </c>
      <c r="BZ266">
        <v>1</v>
      </c>
      <c r="CA266">
        <v>0.60548722800378396</v>
      </c>
      <c r="CB266">
        <v>0</v>
      </c>
      <c r="CC266">
        <f t="shared" si="17"/>
        <v>0.85754716981132073</v>
      </c>
      <c r="CD266">
        <f t="shared" si="18"/>
        <v>111.74537891274203</v>
      </c>
      <c r="CE266">
        <v>132000</v>
      </c>
      <c r="CF266" s="1">
        <v>125588.38891972401</v>
      </c>
      <c r="CG266" s="1">
        <f>CE266-CF266</f>
        <v>6411.611080275994</v>
      </c>
      <c r="CH266" s="1">
        <f>ABS(CG266)</f>
        <v>6411.611080275994</v>
      </c>
      <c r="CI266">
        <f>IF(CG266&gt;0,1,0)</f>
        <v>1</v>
      </c>
      <c r="CJ266">
        <v>265</v>
      </c>
      <c r="CK266" s="1">
        <f t="shared" si="19"/>
        <v>3</v>
      </c>
    </row>
    <row r="267" spans="1:89" x14ac:dyDescent="0.25">
      <c r="A267">
        <v>652</v>
      </c>
      <c r="B267">
        <v>70</v>
      </c>
      <c r="C267" t="s">
        <v>82</v>
      </c>
      <c r="D267">
        <v>60</v>
      </c>
      <c r="E267">
        <v>9084</v>
      </c>
      <c r="F267" t="s">
        <v>83</v>
      </c>
      <c r="G267" t="s">
        <v>84</v>
      </c>
      <c r="H267" t="s">
        <v>85</v>
      </c>
      <c r="I267" t="s">
        <v>86</v>
      </c>
      <c r="J267" t="s">
        <v>87</v>
      </c>
      <c r="K267" t="s">
        <v>173</v>
      </c>
      <c r="L267" t="s">
        <v>151</v>
      </c>
      <c r="M267" t="s">
        <v>90</v>
      </c>
      <c r="N267">
        <v>4</v>
      </c>
      <c r="O267">
        <v>5</v>
      </c>
      <c r="P267" t="s">
        <v>91</v>
      </c>
      <c r="Q267" t="s">
        <v>92</v>
      </c>
      <c r="R267" t="s">
        <v>144</v>
      </c>
      <c r="S267" t="s">
        <v>144</v>
      </c>
      <c r="T267" t="s">
        <v>94</v>
      </c>
      <c r="U267">
        <v>0</v>
      </c>
      <c r="V267" t="s">
        <v>95</v>
      </c>
      <c r="W267" t="s">
        <v>95</v>
      </c>
      <c r="X267" t="s">
        <v>96</v>
      </c>
      <c r="Y267" t="s">
        <v>95</v>
      </c>
      <c r="Z267" t="s">
        <v>95</v>
      </c>
      <c r="AA267" t="s">
        <v>142</v>
      </c>
      <c r="AB267" t="s">
        <v>99</v>
      </c>
      <c r="AC267">
        <v>0</v>
      </c>
      <c r="AD267" t="s">
        <v>99</v>
      </c>
      <c r="AE267">
        <v>755</v>
      </c>
      <c r="AF267" t="s">
        <v>100</v>
      </c>
      <c r="AG267" t="s">
        <v>95</v>
      </c>
      <c r="AH267" t="s">
        <v>102</v>
      </c>
      <c r="AI267" t="s">
        <v>103</v>
      </c>
      <c r="AJ267">
        <v>755</v>
      </c>
      <c r="AK267">
        <v>0</v>
      </c>
      <c r="AL267">
        <v>1510</v>
      </c>
      <c r="AM267">
        <f t="shared" si="16"/>
        <v>0</v>
      </c>
      <c r="AN267">
        <v>1</v>
      </c>
      <c r="AO267">
        <v>0</v>
      </c>
      <c r="AP267">
        <v>1</v>
      </c>
      <c r="AQ267">
        <v>0</v>
      </c>
      <c r="AR267">
        <v>4</v>
      </c>
      <c r="AS267">
        <v>1</v>
      </c>
      <c r="AT267" t="s">
        <v>95</v>
      </c>
      <c r="AU267">
        <v>7</v>
      </c>
      <c r="AV267" t="s">
        <v>104</v>
      </c>
      <c r="AW267">
        <v>1</v>
      </c>
      <c r="AX267" t="s">
        <v>114</v>
      </c>
      <c r="AY267" t="s">
        <v>122</v>
      </c>
      <c r="AZ267" t="s">
        <v>99</v>
      </c>
      <c r="BA267">
        <v>1</v>
      </c>
      <c r="BB267">
        <v>296</v>
      </c>
      <c r="BC267" t="s">
        <v>105</v>
      </c>
      <c r="BD267" t="s">
        <v>193</v>
      </c>
      <c r="BE267" t="s">
        <v>196</v>
      </c>
      <c r="BF267">
        <v>120</v>
      </c>
      <c r="BG267">
        <v>0</v>
      </c>
      <c r="BH267">
        <v>0</v>
      </c>
      <c r="BI267">
        <v>0</v>
      </c>
      <c r="BJ267">
        <v>0</v>
      </c>
      <c r="BK267" t="s">
        <v>145</v>
      </c>
      <c r="BL267">
        <v>0</v>
      </c>
      <c r="BM267">
        <v>2009</v>
      </c>
      <c r="BN267" t="s">
        <v>108</v>
      </c>
      <c r="BO267" t="s">
        <v>109</v>
      </c>
      <c r="BP267">
        <v>0</v>
      </c>
      <c r="BQ267">
        <v>0</v>
      </c>
      <c r="BR267">
        <v>1</v>
      </c>
      <c r="BS267">
        <v>1</v>
      </c>
      <c r="BT267" t="s">
        <v>116</v>
      </c>
      <c r="BU267">
        <v>69</v>
      </c>
      <c r="BV267">
        <v>59</v>
      </c>
      <c r="BW267">
        <v>1</v>
      </c>
      <c r="BX267">
        <v>0</v>
      </c>
      <c r="BY267">
        <v>1</v>
      </c>
      <c r="BZ267">
        <v>0.5</v>
      </c>
      <c r="CA267">
        <v>1</v>
      </c>
      <c r="CB267">
        <v>0</v>
      </c>
      <c r="CC267">
        <f t="shared" si="17"/>
        <v>0.9168868339938353</v>
      </c>
      <c r="CD267">
        <f t="shared" si="18"/>
        <v>103.12631565524875</v>
      </c>
      <c r="CE267">
        <v>108000</v>
      </c>
      <c r="CF267" s="1">
        <v>114387.44572121299</v>
      </c>
      <c r="CG267" s="1">
        <f>CE267-CF267</f>
        <v>-6387.4457212129928</v>
      </c>
      <c r="CH267" s="1">
        <f>ABS(CG267)</f>
        <v>6387.4457212129928</v>
      </c>
      <c r="CI267">
        <f>IF(CG267&gt;0,1,0)</f>
        <v>0</v>
      </c>
      <c r="CJ267">
        <v>266</v>
      </c>
      <c r="CK267" s="1">
        <f t="shared" si="19"/>
        <v>3</v>
      </c>
    </row>
    <row r="268" spans="1:89" x14ac:dyDescent="0.25">
      <c r="A268">
        <v>649</v>
      </c>
      <c r="B268">
        <v>60</v>
      </c>
      <c r="C268" t="s">
        <v>82</v>
      </c>
      <c r="D268">
        <v>70</v>
      </c>
      <c r="E268">
        <v>7700</v>
      </c>
      <c r="F268" t="s">
        <v>83</v>
      </c>
      <c r="G268" t="s">
        <v>84</v>
      </c>
      <c r="H268" t="s">
        <v>85</v>
      </c>
      <c r="I268" t="s">
        <v>86</v>
      </c>
      <c r="J268" t="s">
        <v>87</v>
      </c>
      <c r="K268" t="s">
        <v>88</v>
      </c>
      <c r="L268" t="s">
        <v>216</v>
      </c>
      <c r="M268" t="s">
        <v>90</v>
      </c>
      <c r="N268">
        <v>6</v>
      </c>
      <c r="O268">
        <v>5</v>
      </c>
      <c r="P268" t="s">
        <v>91</v>
      </c>
      <c r="Q268" t="s">
        <v>92</v>
      </c>
      <c r="R268" t="s">
        <v>144</v>
      </c>
      <c r="S268" t="s">
        <v>144</v>
      </c>
      <c r="T268" t="s">
        <v>112</v>
      </c>
      <c r="U268">
        <v>351</v>
      </c>
      <c r="V268" t="s">
        <v>95</v>
      </c>
      <c r="W268" t="s">
        <v>95</v>
      </c>
      <c r="X268" t="s">
        <v>96</v>
      </c>
      <c r="Y268" t="s">
        <v>95</v>
      </c>
      <c r="Z268" t="s">
        <v>95</v>
      </c>
      <c r="AA268" t="s">
        <v>97</v>
      </c>
      <c r="AB268" t="s">
        <v>99</v>
      </c>
      <c r="AC268">
        <v>0</v>
      </c>
      <c r="AD268" t="s">
        <v>99</v>
      </c>
      <c r="AE268">
        <v>756</v>
      </c>
      <c r="AF268" t="s">
        <v>100</v>
      </c>
      <c r="AG268" t="s">
        <v>95</v>
      </c>
      <c r="AH268" t="s">
        <v>102</v>
      </c>
      <c r="AI268" t="s">
        <v>103</v>
      </c>
      <c r="AJ268">
        <v>1051</v>
      </c>
      <c r="AK268">
        <v>0</v>
      </c>
      <c r="AL268">
        <v>1839</v>
      </c>
      <c r="AM268">
        <f t="shared" si="16"/>
        <v>0</v>
      </c>
      <c r="AN268">
        <v>0</v>
      </c>
      <c r="AO268">
        <v>0</v>
      </c>
      <c r="AP268">
        <v>1</v>
      </c>
      <c r="AQ268">
        <v>1</v>
      </c>
      <c r="AR268">
        <v>4</v>
      </c>
      <c r="AS268">
        <v>1</v>
      </c>
      <c r="AT268" t="s">
        <v>95</v>
      </c>
      <c r="AU268">
        <v>7</v>
      </c>
      <c r="AV268" t="s">
        <v>104</v>
      </c>
      <c r="AW268">
        <v>1</v>
      </c>
      <c r="AX268" t="s">
        <v>95</v>
      </c>
      <c r="AY268" t="s">
        <v>106</v>
      </c>
      <c r="AZ268" t="s">
        <v>99</v>
      </c>
      <c r="BA268">
        <v>2</v>
      </c>
      <c r="BB268">
        <v>442</v>
      </c>
      <c r="BC268" t="s">
        <v>95</v>
      </c>
      <c r="BD268" t="s">
        <v>95</v>
      </c>
      <c r="BE268" t="s">
        <v>102</v>
      </c>
      <c r="BF268">
        <v>0</v>
      </c>
      <c r="BG268">
        <v>124</v>
      </c>
      <c r="BH268">
        <v>216</v>
      </c>
      <c r="BI268">
        <v>0</v>
      </c>
      <c r="BJ268">
        <v>0</v>
      </c>
      <c r="BK268" t="s">
        <v>107</v>
      </c>
      <c r="BL268">
        <v>0</v>
      </c>
      <c r="BM268">
        <v>2010</v>
      </c>
      <c r="BN268" t="s">
        <v>108</v>
      </c>
      <c r="BO268" t="s">
        <v>109</v>
      </c>
      <c r="BP268">
        <v>0</v>
      </c>
      <c r="BQ268">
        <v>0</v>
      </c>
      <c r="BR268">
        <v>1</v>
      </c>
      <c r="BS268">
        <v>2</v>
      </c>
      <c r="BT268" t="s">
        <v>129</v>
      </c>
      <c r="BU268">
        <v>44</v>
      </c>
      <c r="BV268">
        <v>44</v>
      </c>
      <c r="BW268">
        <v>1</v>
      </c>
      <c r="BX268">
        <v>0</v>
      </c>
      <c r="BY268">
        <v>0.74976213130351999</v>
      </c>
      <c r="BZ268">
        <v>0.57150625339858596</v>
      </c>
      <c r="CA268">
        <v>1</v>
      </c>
      <c r="CB268">
        <v>0</v>
      </c>
      <c r="CC268">
        <f t="shared" si="17"/>
        <v>0.86350649350649356</v>
      </c>
      <c r="CD268">
        <f t="shared" si="18"/>
        <v>119.16059943773139</v>
      </c>
      <c r="CE268">
        <v>155000</v>
      </c>
      <c r="CF268" s="1">
        <v>161365.354967972</v>
      </c>
      <c r="CG268" s="1">
        <f>CE268-CF268</f>
        <v>-6365.3549679720018</v>
      </c>
      <c r="CH268" s="1">
        <f>ABS(CG268)</f>
        <v>6365.3549679720018</v>
      </c>
      <c r="CI268">
        <f>IF(CG268&gt;0,1,0)</f>
        <v>0</v>
      </c>
      <c r="CJ268">
        <v>267</v>
      </c>
      <c r="CK268" s="1">
        <f t="shared" si="19"/>
        <v>3</v>
      </c>
    </row>
    <row r="269" spans="1:89" x14ac:dyDescent="0.25">
      <c r="A269">
        <v>840</v>
      </c>
      <c r="B269">
        <v>50</v>
      </c>
      <c r="C269" t="s">
        <v>82</v>
      </c>
      <c r="D269">
        <v>70</v>
      </c>
      <c r="E269">
        <v>11767</v>
      </c>
      <c r="F269" t="s">
        <v>83</v>
      </c>
      <c r="G269" t="s">
        <v>84</v>
      </c>
      <c r="H269" t="s">
        <v>85</v>
      </c>
      <c r="I269" t="s">
        <v>86</v>
      </c>
      <c r="J269" t="s">
        <v>87</v>
      </c>
      <c r="K269" t="s">
        <v>173</v>
      </c>
      <c r="L269" t="s">
        <v>89</v>
      </c>
      <c r="M269" t="s">
        <v>90</v>
      </c>
      <c r="N269">
        <v>5</v>
      </c>
      <c r="O269">
        <v>6</v>
      </c>
      <c r="P269" t="s">
        <v>91</v>
      </c>
      <c r="Q269" t="s">
        <v>92</v>
      </c>
      <c r="R269" t="s">
        <v>144</v>
      </c>
      <c r="S269" t="s">
        <v>144</v>
      </c>
      <c r="T269" t="s">
        <v>94</v>
      </c>
      <c r="U269">
        <v>0</v>
      </c>
      <c r="V269" t="s">
        <v>95</v>
      </c>
      <c r="W269" t="s">
        <v>95</v>
      </c>
      <c r="X269" t="s">
        <v>96</v>
      </c>
      <c r="Y269" t="s">
        <v>95</v>
      </c>
      <c r="Z269" t="s">
        <v>95</v>
      </c>
      <c r="AA269" t="s">
        <v>97</v>
      </c>
      <c r="AB269" t="s">
        <v>98</v>
      </c>
      <c r="AC269">
        <v>352</v>
      </c>
      <c r="AD269" t="s">
        <v>99</v>
      </c>
      <c r="AE269">
        <v>768</v>
      </c>
      <c r="AF269" t="s">
        <v>100</v>
      </c>
      <c r="AG269" t="s">
        <v>101</v>
      </c>
      <c r="AH269" t="s">
        <v>102</v>
      </c>
      <c r="AI269" t="s">
        <v>103</v>
      </c>
      <c r="AJ269">
        <v>768</v>
      </c>
      <c r="AK269">
        <v>0</v>
      </c>
      <c r="AL269">
        <v>1200</v>
      </c>
      <c r="AM269">
        <f t="shared" si="16"/>
        <v>0</v>
      </c>
      <c r="AN269">
        <v>0</v>
      </c>
      <c r="AO269">
        <v>0</v>
      </c>
      <c r="AP269">
        <v>1</v>
      </c>
      <c r="AQ269">
        <v>0</v>
      </c>
      <c r="AR269">
        <v>3</v>
      </c>
      <c r="AS269">
        <v>1</v>
      </c>
      <c r="AT269" t="s">
        <v>95</v>
      </c>
      <c r="AU269">
        <v>6</v>
      </c>
      <c r="AV269" t="s">
        <v>104</v>
      </c>
      <c r="AW269">
        <v>0</v>
      </c>
      <c r="AX269" t="s">
        <v>121</v>
      </c>
      <c r="AY269" t="s">
        <v>122</v>
      </c>
      <c r="AZ269" t="s">
        <v>99</v>
      </c>
      <c r="BA269">
        <v>1</v>
      </c>
      <c r="BB269">
        <v>240</v>
      </c>
      <c r="BC269" t="s">
        <v>95</v>
      </c>
      <c r="BD269" t="s">
        <v>95</v>
      </c>
      <c r="BE269" t="s">
        <v>102</v>
      </c>
      <c r="BF269">
        <v>0</v>
      </c>
      <c r="BG269">
        <v>0</v>
      </c>
      <c r="BH269">
        <v>0</v>
      </c>
      <c r="BI269">
        <v>0</v>
      </c>
      <c r="BJ269">
        <v>0</v>
      </c>
      <c r="BK269" t="s">
        <v>107</v>
      </c>
      <c r="BL269">
        <v>0</v>
      </c>
      <c r="BM269">
        <v>2008</v>
      </c>
      <c r="BN269" t="s">
        <v>108</v>
      </c>
      <c r="BO269" t="s">
        <v>109</v>
      </c>
      <c r="BP269">
        <v>0</v>
      </c>
      <c r="BQ269">
        <v>0</v>
      </c>
      <c r="BR269">
        <v>1</v>
      </c>
      <c r="BS269">
        <v>4</v>
      </c>
      <c r="BT269" t="s">
        <v>129</v>
      </c>
      <c r="BU269">
        <v>62</v>
      </c>
      <c r="BV269">
        <v>13</v>
      </c>
      <c r="BW269">
        <v>1</v>
      </c>
      <c r="BX269">
        <v>2</v>
      </c>
      <c r="BY269">
        <v>0.5625</v>
      </c>
      <c r="BZ269">
        <v>0.64</v>
      </c>
      <c r="CA269">
        <v>0.54166666666666696</v>
      </c>
      <c r="CB269">
        <v>0.11111111111111099</v>
      </c>
      <c r="CC269">
        <f t="shared" si="17"/>
        <v>0.93473272711821198</v>
      </c>
      <c r="CD269">
        <f t="shared" si="18"/>
        <v>111.23570320796367</v>
      </c>
      <c r="CE269">
        <v>130500</v>
      </c>
      <c r="CF269" s="1">
        <v>124138.09352612001</v>
      </c>
      <c r="CG269" s="1">
        <f>CE269-CF269</f>
        <v>6361.9064738799934</v>
      </c>
      <c r="CH269" s="1">
        <f>ABS(CG269)</f>
        <v>6361.9064738799934</v>
      </c>
      <c r="CI269">
        <f>IF(CG269&gt;0,1,0)</f>
        <v>1</v>
      </c>
      <c r="CJ269">
        <v>268</v>
      </c>
      <c r="CK269" s="1">
        <f t="shared" si="19"/>
        <v>3</v>
      </c>
    </row>
    <row r="270" spans="1:89" x14ac:dyDescent="0.25">
      <c r="A270">
        <v>697</v>
      </c>
      <c r="B270">
        <v>30</v>
      </c>
      <c r="C270" t="s">
        <v>117</v>
      </c>
      <c r="D270">
        <v>50</v>
      </c>
      <c r="E270">
        <v>6000</v>
      </c>
      <c r="F270" t="s">
        <v>83</v>
      </c>
      <c r="G270" t="s">
        <v>84</v>
      </c>
      <c r="H270" t="s">
        <v>85</v>
      </c>
      <c r="I270" t="s">
        <v>86</v>
      </c>
      <c r="J270" t="s">
        <v>87</v>
      </c>
      <c r="K270" t="s">
        <v>185</v>
      </c>
      <c r="L270" t="s">
        <v>89</v>
      </c>
      <c r="M270" t="s">
        <v>90</v>
      </c>
      <c r="N270">
        <v>5</v>
      </c>
      <c r="O270">
        <v>7</v>
      </c>
      <c r="P270" t="s">
        <v>91</v>
      </c>
      <c r="Q270" t="s">
        <v>92</v>
      </c>
      <c r="R270" t="s">
        <v>149</v>
      </c>
      <c r="S270" t="s">
        <v>187</v>
      </c>
      <c r="T270" t="s">
        <v>94</v>
      </c>
      <c r="U270">
        <v>0</v>
      </c>
      <c r="V270" t="s">
        <v>95</v>
      </c>
      <c r="W270" t="s">
        <v>95</v>
      </c>
      <c r="X270" t="s">
        <v>96</v>
      </c>
      <c r="Y270" t="s">
        <v>95</v>
      </c>
      <c r="Z270" t="s">
        <v>95</v>
      </c>
      <c r="AA270" t="s">
        <v>97</v>
      </c>
      <c r="AB270" t="s">
        <v>154</v>
      </c>
      <c r="AC270">
        <v>616</v>
      </c>
      <c r="AD270" t="s">
        <v>99</v>
      </c>
      <c r="AE270">
        <v>616</v>
      </c>
      <c r="AF270" t="s">
        <v>100</v>
      </c>
      <c r="AG270" t="s">
        <v>114</v>
      </c>
      <c r="AH270" t="s">
        <v>102</v>
      </c>
      <c r="AI270" t="s">
        <v>103</v>
      </c>
      <c r="AJ270">
        <v>616</v>
      </c>
      <c r="AK270">
        <v>0</v>
      </c>
      <c r="AL270">
        <v>616</v>
      </c>
      <c r="AM270">
        <f t="shared" si="16"/>
        <v>0</v>
      </c>
      <c r="AN270">
        <v>0</v>
      </c>
      <c r="AO270">
        <v>0</v>
      </c>
      <c r="AP270">
        <v>1</v>
      </c>
      <c r="AQ270">
        <v>0</v>
      </c>
      <c r="AR270">
        <v>2</v>
      </c>
      <c r="AS270">
        <v>1</v>
      </c>
      <c r="AT270" t="s">
        <v>95</v>
      </c>
      <c r="AU270">
        <v>4</v>
      </c>
      <c r="AV270" t="s">
        <v>104</v>
      </c>
      <c r="AW270">
        <v>0</v>
      </c>
      <c r="AX270" t="s">
        <v>121</v>
      </c>
      <c r="AY270" t="s">
        <v>122</v>
      </c>
      <c r="AZ270" t="s">
        <v>99</v>
      </c>
      <c r="BA270">
        <v>1</v>
      </c>
      <c r="BB270">
        <v>205</v>
      </c>
      <c r="BC270" t="s">
        <v>95</v>
      </c>
      <c r="BD270" t="s">
        <v>95</v>
      </c>
      <c r="BE270" t="s">
        <v>102</v>
      </c>
      <c r="BF270">
        <v>0</v>
      </c>
      <c r="BG270">
        <v>0</v>
      </c>
      <c r="BH270">
        <v>129</v>
      </c>
      <c r="BI270">
        <v>0</v>
      </c>
      <c r="BJ270">
        <v>0</v>
      </c>
      <c r="BK270" t="s">
        <v>107</v>
      </c>
      <c r="BL270">
        <v>0</v>
      </c>
      <c r="BM270">
        <v>2006</v>
      </c>
      <c r="BN270" t="s">
        <v>108</v>
      </c>
      <c r="BO270" t="s">
        <v>109</v>
      </c>
      <c r="BP270">
        <v>0</v>
      </c>
      <c r="BQ270">
        <v>0</v>
      </c>
      <c r="BR270">
        <v>1</v>
      </c>
      <c r="BS270">
        <v>1</v>
      </c>
      <c r="BT270" t="s">
        <v>129</v>
      </c>
      <c r="BU270">
        <v>85</v>
      </c>
      <c r="BV270">
        <v>56</v>
      </c>
      <c r="BW270">
        <v>2</v>
      </c>
      <c r="BX270">
        <v>2</v>
      </c>
      <c r="BY270">
        <v>0</v>
      </c>
      <c r="BZ270">
        <v>1</v>
      </c>
      <c r="CA270">
        <v>0</v>
      </c>
      <c r="CB270">
        <v>0</v>
      </c>
      <c r="CC270">
        <f t="shared" si="17"/>
        <v>0.89733333333333332</v>
      </c>
      <c r="CD270">
        <f t="shared" si="18"/>
        <v>95.445619834522091</v>
      </c>
      <c r="CE270">
        <v>89000</v>
      </c>
      <c r="CF270" s="1">
        <v>95271.286399376593</v>
      </c>
      <c r="CG270" s="1">
        <f>CE270-CF270</f>
        <v>-6271.2863993765932</v>
      </c>
      <c r="CH270" s="1">
        <f>ABS(CG270)</f>
        <v>6271.2863993765932</v>
      </c>
      <c r="CI270">
        <f>IF(CG270&gt;0,1,0)</f>
        <v>0</v>
      </c>
      <c r="CJ270">
        <v>269</v>
      </c>
      <c r="CK270" s="1">
        <f t="shared" si="19"/>
        <v>3</v>
      </c>
    </row>
    <row r="271" spans="1:89" x14ac:dyDescent="0.25">
      <c r="A271">
        <v>978</v>
      </c>
      <c r="B271">
        <v>120</v>
      </c>
      <c r="C271" t="s">
        <v>195</v>
      </c>
      <c r="D271">
        <v>35</v>
      </c>
      <c r="E271">
        <v>4274</v>
      </c>
      <c r="F271" t="s">
        <v>206</v>
      </c>
      <c r="G271" t="s">
        <v>111</v>
      </c>
      <c r="H271" t="s">
        <v>85</v>
      </c>
      <c r="I271" t="s">
        <v>86</v>
      </c>
      <c r="J271" t="s">
        <v>87</v>
      </c>
      <c r="K271" t="s">
        <v>192</v>
      </c>
      <c r="L271" t="s">
        <v>89</v>
      </c>
      <c r="M271" t="s">
        <v>174</v>
      </c>
      <c r="N271">
        <v>7</v>
      </c>
      <c r="O271">
        <v>5</v>
      </c>
      <c r="P271" t="s">
        <v>91</v>
      </c>
      <c r="Q271" t="s">
        <v>92</v>
      </c>
      <c r="R271" t="s">
        <v>93</v>
      </c>
      <c r="S271" t="s">
        <v>93</v>
      </c>
      <c r="T271" t="s">
        <v>94</v>
      </c>
      <c r="U271">
        <v>0</v>
      </c>
      <c r="V271" t="s">
        <v>114</v>
      </c>
      <c r="W271" t="s">
        <v>95</v>
      </c>
      <c r="X271" t="s">
        <v>133</v>
      </c>
      <c r="Y271" t="s">
        <v>114</v>
      </c>
      <c r="Z271" t="s">
        <v>95</v>
      </c>
      <c r="AA271" t="s">
        <v>97</v>
      </c>
      <c r="AB271" t="s">
        <v>135</v>
      </c>
      <c r="AC271">
        <v>1106</v>
      </c>
      <c r="AD271" t="s">
        <v>99</v>
      </c>
      <c r="AE271">
        <v>1241</v>
      </c>
      <c r="AF271" t="s">
        <v>100</v>
      </c>
      <c r="AG271" t="s">
        <v>101</v>
      </c>
      <c r="AH271" t="s">
        <v>102</v>
      </c>
      <c r="AI271" t="s">
        <v>103</v>
      </c>
      <c r="AJ271">
        <v>1241</v>
      </c>
      <c r="AK271">
        <v>0</v>
      </c>
      <c r="AL271">
        <v>1241</v>
      </c>
      <c r="AM271">
        <f t="shared" si="16"/>
        <v>0</v>
      </c>
      <c r="AN271">
        <v>1</v>
      </c>
      <c r="AO271">
        <v>0</v>
      </c>
      <c r="AP271">
        <v>1</v>
      </c>
      <c r="AQ271">
        <v>1</v>
      </c>
      <c r="AR271">
        <v>1</v>
      </c>
      <c r="AS271">
        <v>1</v>
      </c>
      <c r="AT271" t="s">
        <v>114</v>
      </c>
      <c r="AU271">
        <v>4</v>
      </c>
      <c r="AV271" t="s">
        <v>104</v>
      </c>
      <c r="AW271">
        <v>0</v>
      </c>
      <c r="AX271" t="s">
        <v>121</v>
      </c>
      <c r="AY271" t="s">
        <v>106</v>
      </c>
      <c r="AZ271" t="s">
        <v>136</v>
      </c>
      <c r="BA271">
        <v>2</v>
      </c>
      <c r="BB271">
        <v>569</v>
      </c>
      <c r="BC271" t="s">
        <v>95</v>
      </c>
      <c r="BD271" t="s">
        <v>95</v>
      </c>
      <c r="BE271" t="s">
        <v>102</v>
      </c>
      <c r="BF271">
        <v>0</v>
      </c>
      <c r="BG271">
        <v>116</v>
      </c>
      <c r="BH271">
        <v>0</v>
      </c>
      <c r="BI271">
        <v>0</v>
      </c>
      <c r="BJ271">
        <v>0</v>
      </c>
      <c r="BK271" t="s">
        <v>107</v>
      </c>
      <c r="BL271">
        <v>0</v>
      </c>
      <c r="BM271">
        <v>2007</v>
      </c>
      <c r="BN271" t="s">
        <v>171</v>
      </c>
      <c r="BO271" t="s">
        <v>172</v>
      </c>
      <c r="BP271">
        <v>0</v>
      </c>
      <c r="BQ271">
        <v>0</v>
      </c>
      <c r="BR271">
        <v>1</v>
      </c>
      <c r="BS271">
        <v>4</v>
      </c>
      <c r="BT271" t="s">
        <v>116</v>
      </c>
      <c r="BU271">
        <v>1</v>
      </c>
      <c r="BV271">
        <v>0</v>
      </c>
      <c r="BW271">
        <v>1</v>
      </c>
      <c r="BX271">
        <v>2</v>
      </c>
      <c r="BY271">
        <v>0</v>
      </c>
      <c r="BZ271">
        <v>1</v>
      </c>
      <c r="CA271">
        <v>0.108783239323127</v>
      </c>
      <c r="CB271">
        <v>0.11111111111111099</v>
      </c>
      <c r="CC271">
        <f t="shared" si="17"/>
        <v>0.7096396817969115</v>
      </c>
      <c r="CD271">
        <f t="shared" si="18"/>
        <v>131.92439695949435</v>
      </c>
      <c r="CE271">
        <v>199900</v>
      </c>
      <c r="CF271" s="1">
        <v>206129.857044473</v>
      </c>
      <c r="CG271" s="1">
        <f>CE271-CF271</f>
        <v>-6229.8570444729994</v>
      </c>
      <c r="CH271" s="1">
        <f>ABS(CG271)</f>
        <v>6229.8570444729994</v>
      </c>
      <c r="CI271">
        <f>IF(CG271&gt;0,1,0)</f>
        <v>0</v>
      </c>
      <c r="CJ271">
        <v>270</v>
      </c>
      <c r="CK271" s="1">
        <f t="shared" si="19"/>
        <v>3</v>
      </c>
    </row>
    <row r="272" spans="1:89" x14ac:dyDescent="0.25">
      <c r="A272">
        <v>1301</v>
      </c>
      <c r="B272">
        <v>60</v>
      </c>
      <c r="C272" t="s">
        <v>82</v>
      </c>
      <c r="D272">
        <v>69</v>
      </c>
      <c r="E272">
        <v>10762</v>
      </c>
      <c r="F272" t="s">
        <v>83</v>
      </c>
      <c r="G272" t="s">
        <v>111</v>
      </c>
      <c r="H272" t="s">
        <v>85</v>
      </c>
      <c r="I272" t="s">
        <v>161</v>
      </c>
      <c r="J272" t="s">
        <v>87</v>
      </c>
      <c r="K272" t="s">
        <v>169</v>
      </c>
      <c r="L272" t="s">
        <v>89</v>
      </c>
      <c r="M272" t="s">
        <v>90</v>
      </c>
      <c r="N272">
        <v>7</v>
      </c>
      <c r="O272">
        <v>5</v>
      </c>
      <c r="P272" t="s">
        <v>91</v>
      </c>
      <c r="Q272" t="s">
        <v>92</v>
      </c>
      <c r="R272" t="s">
        <v>93</v>
      </c>
      <c r="S272" t="s">
        <v>93</v>
      </c>
      <c r="T272" t="s">
        <v>94</v>
      </c>
      <c r="U272">
        <v>344</v>
      </c>
      <c r="V272" t="s">
        <v>114</v>
      </c>
      <c r="W272" t="s">
        <v>95</v>
      </c>
      <c r="X272" t="s">
        <v>133</v>
      </c>
      <c r="Y272" t="s">
        <v>114</v>
      </c>
      <c r="Z272" t="s">
        <v>95</v>
      </c>
      <c r="AA272" t="s">
        <v>97</v>
      </c>
      <c r="AB272" t="s">
        <v>135</v>
      </c>
      <c r="AC272">
        <v>694</v>
      </c>
      <c r="AD272" t="s">
        <v>99</v>
      </c>
      <c r="AE272">
        <v>978</v>
      </c>
      <c r="AF272" t="s">
        <v>100</v>
      </c>
      <c r="AG272" t="s">
        <v>101</v>
      </c>
      <c r="AH272" t="s">
        <v>102</v>
      </c>
      <c r="AI272" t="s">
        <v>103</v>
      </c>
      <c r="AJ272">
        <v>1005</v>
      </c>
      <c r="AK272">
        <v>0</v>
      </c>
      <c r="AL272">
        <v>1983</v>
      </c>
      <c r="AM272">
        <f t="shared" si="16"/>
        <v>0</v>
      </c>
      <c r="AN272">
        <v>0</v>
      </c>
      <c r="AO272">
        <v>0</v>
      </c>
      <c r="AP272">
        <v>2</v>
      </c>
      <c r="AQ272">
        <v>1</v>
      </c>
      <c r="AR272">
        <v>3</v>
      </c>
      <c r="AS272">
        <v>1</v>
      </c>
      <c r="AT272" t="s">
        <v>114</v>
      </c>
      <c r="AU272">
        <v>9</v>
      </c>
      <c r="AV272" t="s">
        <v>104</v>
      </c>
      <c r="AW272">
        <v>1</v>
      </c>
      <c r="AX272" t="s">
        <v>95</v>
      </c>
      <c r="AY272" t="s">
        <v>106</v>
      </c>
      <c r="AZ272" t="s">
        <v>136</v>
      </c>
      <c r="BA272">
        <v>2</v>
      </c>
      <c r="BB272">
        <v>490</v>
      </c>
      <c r="BC272" t="s">
        <v>95</v>
      </c>
      <c r="BD272" t="s">
        <v>95</v>
      </c>
      <c r="BE272" t="s">
        <v>102</v>
      </c>
      <c r="BF272">
        <v>0</v>
      </c>
      <c r="BG272">
        <v>0</v>
      </c>
      <c r="BH272">
        <v>0</v>
      </c>
      <c r="BI272">
        <v>0</v>
      </c>
      <c r="BJ272">
        <v>0</v>
      </c>
      <c r="BK272" t="s">
        <v>107</v>
      </c>
      <c r="BL272">
        <v>0</v>
      </c>
      <c r="BM272">
        <v>2009</v>
      </c>
      <c r="BN272" t="s">
        <v>108</v>
      </c>
      <c r="BO272" t="s">
        <v>109</v>
      </c>
      <c r="BP272">
        <v>0</v>
      </c>
      <c r="BQ272">
        <v>0</v>
      </c>
      <c r="BR272">
        <v>1</v>
      </c>
      <c r="BS272">
        <v>4</v>
      </c>
      <c r="BT272" t="s">
        <v>129</v>
      </c>
      <c r="BU272">
        <v>10</v>
      </c>
      <c r="BV272">
        <v>10</v>
      </c>
      <c r="BW272">
        <v>1</v>
      </c>
      <c r="BX272">
        <v>2</v>
      </c>
      <c r="BY272">
        <v>0.97313432835820901</v>
      </c>
      <c r="BZ272">
        <v>0.50680786686838097</v>
      </c>
      <c r="CA272">
        <v>0.29038854805726</v>
      </c>
      <c r="CB272">
        <v>0.11111111111111099</v>
      </c>
      <c r="CC272">
        <f t="shared" si="17"/>
        <v>0.9066158706560119</v>
      </c>
      <c r="CD272">
        <f t="shared" si="18"/>
        <v>138.31618672225929</v>
      </c>
      <c r="CE272">
        <v>225000</v>
      </c>
      <c r="CF272" s="1">
        <v>231170.84128779199</v>
      </c>
      <c r="CG272" s="1">
        <f>CE272-CF272</f>
        <v>-6170.8412877919909</v>
      </c>
      <c r="CH272" s="1">
        <f>ABS(CG272)</f>
        <v>6170.8412877919909</v>
      </c>
      <c r="CI272">
        <f>IF(CG272&gt;0,1,0)</f>
        <v>0</v>
      </c>
      <c r="CJ272">
        <v>271</v>
      </c>
      <c r="CK272" s="1">
        <f t="shared" si="19"/>
        <v>3</v>
      </c>
    </row>
    <row r="273" spans="1:89" x14ac:dyDescent="0.25">
      <c r="A273">
        <v>957</v>
      </c>
      <c r="B273">
        <v>160</v>
      </c>
      <c r="C273" t="s">
        <v>117</v>
      </c>
      <c r="D273">
        <v>24</v>
      </c>
      <c r="E273">
        <v>1300</v>
      </c>
      <c r="F273" t="s">
        <v>83</v>
      </c>
      <c r="G273" t="s">
        <v>84</v>
      </c>
      <c r="H273" t="s">
        <v>85</v>
      </c>
      <c r="I273" t="s">
        <v>86</v>
      </c>
      <c r="J273" t="s">
        <v>87</v>
      </c>
      <c r="K273" t="s">
        <v>234</v>
      </c>
      <c r="L273" t="s">
        <v>89</v>
      </c>
      <c r="M273" t="s">
        <v>174</v>
      </c>
      <c r="N273">
        <v>6</v>
      </c>
      <c r="O273">
        <v>6</v>
      </c>
      <c r="P273" t="s">
        <v>91</v>
      </c>
      <c r="Q273" t="s">
        <v>92</v>
      </c>
      <c r="R273" t="s">
        <v>144</v>
      </c>
      <c r="S273" t="s">
        <v>144</v>
      </c>
      <c r="T273" t="s">
        <v>94</v>
      </c>
      <c r="U273">
        <v>0</v>
      </c>
      <c r="V273" t="s">
        <v>95</v>
      </c>
      <c r="W273" t="s">
        <v>95</v>
      </c>
      <c r="X273" t="s">
        <v>96</v>
      </c>
      <c r="Y273" t="s">
        <v>114</v>
      </c>
      <c r="Z273" t="s">
        <v>95</v>
      </c>
      <c r="AA273" t="s">
        <v>97</v>
      </c>
      <c r="AB273" t="s">
        <v>127</v>
      </c>
      <c r="AC273">
        <v>285</v>
      </c>
      <c r="AD273" t="s">
        <v>99</v>
      </c>
      <c r="AE273">
        <v>561</v>
      </c>
      <c r="AF273" t="s">
        <v>100</v>
      </c>
      <c r="AG273" t="s">
        <v>95</v>
      </c>
      <c r="AH273" t="s">
        <v>102</v>
      </c>
      <c r="AI273" t="s">
        <v>103</v>
      </c>
      <c r="AJ273">
        <v>561</v>
      </c>
      <c r="AK273">
        <v>0</v>
      </c>
      <c r="AL273">
        <v>1229</v>
      </c>
      <c r="AM273">
        <f t="shared" si="16"/>
        <v>0</v>
      </c>
      <c r="AN273">
        <v>0</v>
      </c>
      <c r="AO273">
        <v>0</v>
      </c>
      <c r="AP273">
        <v>1</v>
      </c>
      <c r="AQ273">
        <v>1</v>
      </c>
      <c r="AR273">
        <v>2</v>
      </c>
      <c r="AS273">
        <v>1</v>
      </c>
      <c r="AT273" t="s">
        <v>95</v>
      </c>
      <c r="AU273">
        <v>5</v>
      </c>
      <c r="AV273" t="s">
        <v>104</v>
      </c>
      <c r="AW273">
        <v>1</v>
      </c>
      <c r="AX273" t="s">
        <v>95</v>
      </c>
      <c r="AY273" t="s">
        <v>106</v>
      </c>
      <c r="AZ273" t="s">
        <v>136</v>
      </c>
      <c r="BA273">
        <v>2</v>
      </c>
      <c r="BB273">
        <v>462</v>
      </c>
      <c r="BC273" t="s">
        <v>95</v>
      </c>
      <c r="BD273" t="s">
        <v>95</v>
      </c>
      <c r="BE273" t="s">
        <v>102</v>
      </c>
      <c r="BF273">
        <v>150</v>
      </c>
      <c r="BG273">
        <v>0</v>
      </c>
      <c r="BH273">
        <v>0</v>
      </c>
      <c r="BI273">
        <v>0</v>
      </c>
      <c r="BJ273">
        <v>0</v>
      </c>
      <c r="BK273" t="s">
        <v>115</v>
      </c>
      <c r="BL273">
        <v>0</v>
      </c>
      <c r="BM273">
        <v>2009</v>
      </c>
      <c r="BN273" t="s">
        <v>108</v>
      </c>
      <c r="BO273" t="s">
        <v>109</v>
      </c>
      <c r="BP273">
        <v>0</v>
      </c>
      <c r="BQ273">
        <v>0</v>
      </c>
      <c r="BR273">
        <v>1</v>
      </c>
      <c r="BS273">
        <v>3</v>
      </c>
      <c r="BT273" t="s">
        <v>129</v>
      </c>
      <c r="BU273">
        <v>29</v>
      </c>
      <c r="BV273">
        <v>29</v>
      </c>
      <c r="BW273">
        <v>1</v>
      </c>
      <c r="BX273">
        <v>2</v>
      </c>
      <c r="BY273">
        <v>1.1907308377896599</v>
      </c>
      <c r="BZ273">
        <v>0.45646867371847</v>
      </c>
      <c r="CA273">
        <v>0.49197860962566797</v>
      </c>
      <c r="CB273">
        <v>0</v>
      </c>
      <c r="CC273">
        <f t="shared" si="17"/>
        <v>0.56846153846153846</v>
      </c>
      <c r="CD273">
        <f t="shared" si="18"/>
        <v>108.98548822712623</v>
      </c>
      <c r="CE273">
        <v>124000</v>
      </c>
      <c r="CF273" s="1">
        <v>117840.377957214</v>
      </c>
      <c r="CG273" s="1">
        <f>CE273-CF273</f>
        <v>6159.6220427859953</v>
      </c>
      <c r="CH273" s="1">
        <f>ABS(CG273)</f>
        <v>6159.6220427859953</v>
      </c>
      <c r="CI273">
        <f>IF(CG273&gt;0,1,0)</f>
        <v>1</v>
      </c>
      <c r="CJ273">
        <v>272</v>
      </c>
      <c r="CK273" s="1">
        <f t="shared" si="19"/>
        <v>3</v>
      </c>
    </row>
    <row r="274" spans="1:89" x14ac:dyDescent="0.25">
      <c r="A274">
        <v>636</v>
      </c>
      <c r="B274">
        <v>190</v>
      </c>
      <c r="C274" t="s">
        <v>197</v>
      </c>
      <c r="D274">
        <v>60</v>
      </c>
      <c r="E274">
        <v>10896</v>
      </c>
      <c r="F274" t="s">
        <v>206</v>
      </c>
      <c r="G274" t="s">
        <v>84</v>
      </c>
      <c r="H274" t="s">
        <v>208</v>
      </c>
      <c r="I274" t="s">
        <v>86</v>
      </c>
      <c r="J274" t="s">
        <v>87</v>
      </c>
      <c r="K274" t="s">
        <v>212</v>
      </c>
      <c r="L274" t="s">
        <v>124</v>
      </c>
      <c r="M274" t="s">
        <v>202</v>
      </c>
      <c r="N274">
        <v>6</v>
      </c>
      <c r="O274">
        <v>7</v>
      </c>
      <c r="P274" t="s">
        <v>125</v>
      </c>
      <c r="Q274" t="s">
        <v>92</v>
      </c>
      <c r="R274" t="s">
        <v>93</v>
      </c>
      <c r="S274" t="s">
        <v>93</v>
      </c>
      <c r="T274" t="s">
        <v>94</v>
      </c>
      <c r="U274">
        <v>0</v>
      </c>
      <c r="V274" t="s">
        <v>105</v>
      </c>
      <c r="W274" t="s">
        <v>95</v>
      </c>
      <c r="X274" t="s">
        <v>96</v>
      </c>
      <c r="Y274" t="s">
        <v>95</v>
      </c>
      <c r="Z274" t="s">
        <v>105</v>
      </c>
      <c r="AA274" t="s">
        <v>97</v>
      </c>
      <c r="AB274" t="s">
        <v>154</v>
      </c>
      <c r="AC274">
        <v>256</v>
      </c>
      <c r="AD274" t="s">
        <v>99</v>
      </c>
      <c r="AE274">
        <v>1440</v>
      </c>
      <c r="AF274" t="s">
        <v>100</v>
      </c>
      <c r="AG274" t="s">
        <v>101</v>
      </c>
      <c r="AH274" t="s">
        <v>102</v>
      </c>
      <c r="AI274" t="s">
        <v>113</v>
      </c>
      <c r="AJ274">
        <v>1440</v>
      </c>
      <c r="AK274">
        <v>515</v>
      </c>
      <c r="AL274">
        <v>3395</v>
      </c>
      <c r="AM274">
        <f t="shared" si="16"/>
        <v>1</v>
      </c>
      <c r="AN274">
        <v>0</v>
      </c>
      <c r="AO274">
        <v>0</v>
      </c>
      <c r="AP274">
        <v>2</v>
      </c>
      <c r="AQ274">
        <v>0</v>
      </c>
      <c r="AR274">
        <v>8</v>
      </c>
      <c r="AS274">
        <v>2</v>
      </c>
      <c r="AT274" t="s">
        <v>105</v>
      </c>
      <c r="AU274">
        <v>14</v>
      </c>
      <c r="AV274" t="s">
        <v>104</v>
      </c>
      <c r="AW274">
        <v>0</v>
      </c>
      <c r="AX274" t="s">
        <v>121</v>
      </c>
      <c r="AY274" t="s">
        <v>168</v>
      </c>
      <c r="AZ274" t="s">
        <v>168</v>
      </c>
      <c r="BA274">
        <v>0</v>
      </c>
      <c r="BB274">
        <v>0</v>
      </c>
      <c r="BC274" t="s">
        <v>168</v>
      </c>
      <c r="BD274" t="s">
        <v>168</v>
      </c>
      <c r="BE274" t="s">
        <v>120</v>
      </c>
      <c r="BF274">
        <v>0</v>
      </c>
      <c r="BG274">
        <v>110</v>
      </c>
      <c r="BH274">
        <v>0</v>
      </c>
      <c r="BI274">
        <v>0</v>
      </c>
      <c r="BJ274">
        <v>0</v>
      </c>
      <c r="BK274" t="s">
        <v>107</v>
      </c>
      <c r="BL274">
        <v>0</v>
      </c>
      <c r="BM274">
        <v>2007</v>
      </c>
      <c r="BN274" t="s">
        <v>108</v>
      </c>
      <c r="BO274" t="s">
        <v>166</v>
      </c>
      <c r="BP274">
        <v>0</v>
      </c>
      <c r="BQ274">
        <v>0</v>
      </c>
      <c r="BR274">
        <v>1</v>
      </c>
      <c r="BS274">
        <v>4</v>
      </c>
      <c r="BT274" t="s">
        <v>177</v>
      </c>
      <c r="BU274">
        <v>93</v>
      </c>
      <c r="BV274">
        <v>12</v>
      </c>
      <c r="BW274">
        <v>1</v>
      </c>
      <c r="BX274">
        <v>2</v>
      </c>
      <c r="BY274">
        <v>1</v>
      </c>
      <c r="BZ274">
        <v>0.42415316642120798</v>
      </c>
      <c r="CA274">
        <v>0.82222222222222197</v>
      </c>
      <c r="CB274">
        <v>0.11111111111111099</v>
      </c>
      <c r="CC274">
        <f t="shared" si="17"/>
        <v>0.86784140969162993</v>
      </c>
      <c r="CD274">
        <f t="shared" si="18"/>
        <v>131.95079107728949</v>
      </c>
      <c r="CE274">
        <v>200000</v>
      </c>
      <c r="CF274" s="1">
        <v>193966.792268744</v>
      </c>
      <c r="CG274" s="1">
        <f>CE274-CF274</f>
        <v>6033.2077312559995</v>
      </c>
      <c r="CH274" s="1">
        <f>ABS(CG274)</f>
        <v>6033.2077312559995</v>
      </c>
      <c r="CI274">
        <f>IF(CG274&gt;0,1,0)</f>
        <v>1</v>
      </c>
      <c r="CJ274">
        <v>273</v>
      </c>
      <c r="CK274" s="1">
        <f t="shared" si="19"/>
        <v>3</v>
      </c>
    </row>
    <row r="275" spans="1:89" x14ac:dyDescent="0.25">
      <c r="A275">
        <v>334</v>
      </c>
      <c r="B275">
        <v>120</v>
      </c>
      <c r="C275" t="s">
        <v>117</v>
      </c>
      <c r="D275">
        <v>59</v>
      </c>
      <c r="E275">
        <v>8198</v>
      </c>
      <c r="F275" t="s">
        <v>83</v>
      </c>
      <c r="G275" t="s">
        <v>84</v>
      </c>
      <c r="H275" t="s">
        <v>85</v>
      </c>
      <c r="I275" t="s">
        <v>240</v>
      </c>
      <c r="J275" t="s">
        <v>87</v>
      </c>
      <c r="K275" t="s">
        <v>184</v>
      </c>
      <c r="L275" t="s">
        <v>89</v>
      </c>
      <c r="M275" t="s">
        <v>174</v>
      </c>
      <c r="N275">
        <v>7</v>
      </c>
      <c r="O275">
        <v>5</v>
      </c>
      <c r="P275" t="s">
        <v>91</v>
      </c>
      <c r="Q275" t="s">
        <v>92</v>
      </c>
      <c r="R275" t="s">
        <v>93</v>
      </c>
      <c r="S275" t="s">
        <v>93</v>
      </c>
      <c r="T275" t="s">
        <v>180</v>
      </c>
      <c r="U275">
        <v>146</v>
      </c>
      <c r="V275" t="s">
        <v>114</v>
      </c>
      <c r="W275" t="s">
        <v>95</v>
      </c>
      <c r="X275" t="s">
        <v>133</v>
      </c>
      <c r="Y275" t="s">
        <v>114</v>
      </c>
      <c r="Z275" t="s">
        <v>95</v>
      </c>
      <c r="AA275" t="s">
        <v>134</v>
      </c>
      <c r="AB275" t="s">
        <v>135</v>
      </c>
      <c r="AC275">
        <v>720</v>
      </c>
      <c r="AD275" t="s">
        <v>99</v>
      </c>
      <c r="AE275">
        <v>1358</v>
      </c>
      <c r="AF275" t="s">
        <v>100</v>
      </c>
      <c r="AG275" t="s">
        <v>101</v>
      </c>
      <c r="AH275" t="s">
        <v>102</v>
      </c>
      <c r="AI275" t="s">
        <v>103</v>
      </c>
      <c r="AJ275">
        <v>1358</v>
      </c>
      <c r="AK275">
        <v>0</v>
      </c>
      <c r="AL275">
        <v>1358</v>
      </c>
      <c r="AM275">
        <f t="shared" si="16"/>
        <v>0</v>
      </c>
      <c r="AN275">
        <v>1</v>
      </c>
      <c r="AO275">
        <v>0</v>
      </c>
      <c r="AP275">
        <v>2</v>
      </c>
      <c r="AQ275">
        <v>0</v>
      </c>
      <c r="AR275">
        <v>2</v>
      </c>
      <c r="AS275">
        <v>1</v>
      </c>
      <c r="AT275" t="s">
        <v>114</v>
      </c>
      <c r="AU275">
        <v>6</v>
      </c>
      <c r="AV275" t="s">
        <v>104</v>
      </c>
      <c r="AW275">
        <v>1</v>
      </c>
      <c r="AX275" t="s">
        <v>114</v>
      </c>
      <c r="AY275" t="s">
        <v>106</v>
      </c>
      <c r="AZ275" t="s">
        <v>140</v>
      </c>
      <c r="BA275">
        <v>2</v>
      </c>
      <c r="BB275">
        <v>484</v>
      </c>
      <c r="BC275" t="s">
        <v>95</v>
      </c>
      <c r="BD275" t="s">
        <v>95</v>
      </c>
      <c r="BE275" t="s">
        <v>102</v>
      </c>
      <c r="BF275">
        <v>192</v>
      </c>
      <c r="BG275">
        <v>30</v>
      </c>
      <c r="BH275">
        <v>0</v>
      </c>
      <c r="BI275">
        <v>0</v>
      </c>
      <c r="BJ275">
        <v>0</v>
      </c>
      <c r="BK275" t="s">
        <v>107</v>
      </c>
      <c r="BL275">
        <v>0</v>
      </c>
      <c r="BM275">
        <v>2008</v>
      </c>
      <c r="BN275" t="s">
        <v>108</v>
      </c>
      <c r="BO275" t="s">
        <v>109</v>
      </c>
      <c r="BP275">
        <v>0</v>
      </c>
      <c r="BQ275">
        <v>0</v>
      </c>
      <c r="BR275">
        <v>1</v>
      </c>
      <c r="BS275">
        <v>4</v>
      </c>
      <c r="BT275" t="s">
        <v>110</v>
      </c>
      <c r="BU275">
        <v>4</v>
      </c>
      <c r="BV275">
        <v>4</v>
      </c>
      <c r="BW275">
        <v>1</v>
      </c>
      <c r="BX275">
        <v>2</v>
      </c>
      <c r="BY275">
        <v>0</v>
      </c>
      <c r="BZ275">
        <v>1</v>
      </c>
      <c r="CA275">
        <v>0.46980854197348998</v>
      </c>
      <c r="CB275">
        <v>0.11111111111111099</v>
      </c>
      <c r="CC275">
        <f t="shared" si="17"/>
        <v>0.83434984142473778</v>
      </c>
      <c r="CD275">
        <f t="shared" si="18"/>
        <v>133.77905942405184</v>
      </c>
      <c r="CE275">
        <v>207000</v>
      </c>
      <c r="CF275" s="1">
        <v>213031.09723165</v>
      </c>
      <c r="CG275" s="1">
        <f>CE275-CF275</f>
        <v>-6031.0972316499974</v>
      </c>
      <c r="CH275" s="1">
        <f>ABS(CG275)</f>
        <v>6031.0972316499974</v>
      </c>
      <c r="CI275">
        <f>IF(CG275&gt;0,1,0)</f>
        <v>0</v>
      </c>
      <c r="CJ275">
        <v>274</v>
      </c>
      <c r="CK275" s="1">
        <f t="shared" si="19"/>
        <v>3</v>
      </c>
    </row>
    <row r="276" spans="1:89" x14ac:dyDescent="0.25">
      <c r="A276">
        <v>571</v>
      </c>
      <c r="B276">
        <v>90</v>
      </c>
      <c r="C276" t="s">
        <v>82</v>
      </c>
      <c r="D276">
        <v>74</v>
      </c>
      <c r="E276">
        <v>13101</v>
      </c>
      <c r="F276" t="s">
        <v>83</v>
      </c>
      <c r="G276" t="s">
        <v>111</v>
      </c>
      <c r="H276" t="s">
        <v>85</v>
      </c>
      <c r="I276" t="s">
        <v>86</v>
      </c>
      <c r="J276" t="s">
        <v>87</v>
      </c>
      <c r="K276" t="s">
        <v>88</v>
      </c>
      <c r="L276" t="s">
        <v>89</v>
      </c>
      <c r="M276" t="s">
        <v>179</v>
      </c>
      <c r="N276">
        <v>5</v>
      </c>
      <c r="O276">
        <v>5</v>
      </c>
      <c r="P276" t="s">
        <v>91</v>
      </c>
      <c r="Q276" t="s">
        <v>92</v>
      </c>
      <c r="R276" t="s">
        <v>126</v>
      </c>
      <c r="S276" t="s">
        <v>126</v>
      </c>
      <c r="T276" t="s">
        <v>112</v>
      </c>
      <c r="U276">
        <v>108</v>
      </c>
      <c r="V276" t="s">
        <v>95</v>
      </c>
      <c r="W276" t="s">
        <v>95</v>
      </c>
      <c r="X276" t="s">
        <v>96</v>
      </c>
      <c r="Y276" t="s">
        <v>95</v>
      </c>
      <c r="Z276" t="s">
        <v>95</v>
      </c>
      <c r="AA276" t="s">
        <v>97</v>
      </c>
      <c r="AB276" t="s">
        <v>154</v>
      </c>
      <c r="AC276">
        <v>231</v>
      </c>
      <c r="AD276" t="s">
        <v>99</v>
      </c>
      <c r="AE276">
        <v>1728</v>
      </c>
      <c r="AF276" t="s">
        <v>100</v>
      </c>
      <c r="AG276" t="s">
        <v>95</v>
      </c>
      <c r="AH276" t="s">
        <v>102</v>
      </c>
      <c r="AI276" t="s">
        <v>103</v>
      </c>
      <c r="AJ276">
        <v>1728</v>
      </c>
      <c r="AK276">
        <v>0</v>
      </c>
      <c r="AL276">
        <v>1728</v>
      </c>
      <c r="AM276">
        <f t="shared" si="16"/>
        <v>0</v>
      </c>
      <c r="AN276">
        <v>0</v>
      </c>
      <c r="AO276">
        <v>0</v>
      </c>
      <c r="AP276">
        <v>2</v>
      </c>
      <c r="AQ276">
        <v>0</v>
      </c>
      <c r="AR276">
        <v>6</v>
      </c>
      <c r="AS276">
        <v>2</v>
      </c>
      <c r="AT276" t="s">
        <v>95</v>
      </c>
      <c r="AU276">
        <v>10</v>
      </c>
      <c r="AV276" t="s">
        <v>104</v>
      </c>
      <c r="AW276">
        <v>0</v>
      </c>
      <c r="AX276" t="s">
        <v>121</v>
      </c>
      <c r="AY276" t="s">
        <v>122</v>
      </c>
      <c r="AZ276" t="s">
        <v>99</v>
      </c>
      <c r="BA276">
        <v>2</v>
      </c>
      <c r="BB276">
        <v>576</v>
      </c>
      <c r="BC276" t="s">
        <v>95</v>
      </c>
      <c r="BD276" t="s">
        <v>95</v>
      </c>
      <c r="BE276" t="s">
        <v>102</v>
      </c>
      <c r="BF276">
        <v>0</v>
      </c>
      <c r="BG276">
        <v>0</v>
      </c>
      <c r="BH276">
        <v>0</v>
      </c>
      <c r="BI276">
        <v>0</v>
      </c>
      <c r="BJ276">
        <v>0</v>
      </c>
      <c r="BK276" t="s">
        <v>107</v>
      </c>
      <c r="BL276">
        <v>0</v>
      </c>
      <c r="BM276">
        <v>2008</v>
      </c>
      <c r="BN276" t="s">
        <v>108</v>
      </c>
      <c r="BO276" t="s">
        <v>109</v>
      </c>
      <c r="BP276">
        <v>0</v>
      </c>
      <c r="BQ276">
        <v>0</v>
      </c>
      <c r="BR276">
        <v>1</v>
      </c>
      <c r="BS276">
        <v>2</v>
      </c>
      <c r="BT276" t="s">
        <v>116</v>
      </c>
      <c r="BU276">
        <v>43</v>
      </c>
      <c r="BV276">
        <v>43</v>
      </c>
      <c r="BW276">
        <v>1</v>
      </c>
      <c r="BX276">
        <v>2</v>
      </c>
      <c r="BY276">
        <v>0</v>
      </c>
      <c r="BZ276">
        <v>1</v>
      </c>
      <c r="CA276">
        <v>0.86631944444444398</v>
      </c>
      <c r="CB276">
        <v>0</v>
      </c>
      <c r="CC276">
        <f t="shared" si="17"/>
        <v>0.86810167162812002</v>
      </c>
      <c r="CD276">
        <f t="shared" si="18"/>
        <v>115.2518247571128</v>
      </c>
      <c r="CE276">
        <v>142600</v>
      </c>
      <c r="CF276" s="1">
        <v>148605.66791867299</v>
      </c>
      <c r="CG276" s="1">
        <f>CE276-CF276</f>
        <v>-6005.6679186729889</v>
      </c>
      <c r="CH276" s="1">
        <f>ABS(CG276)</f>
        <v>6005.6679186729889</v>
      </c>
      <c r="CI276">
        <f>IF(CG276&gt;0,1,0)</f>
        <v>0</v>
      </c>
      <c r="CJ276">
        <v>275</v>
      </c>
      <c r="CK276" s="1">
        <f t="shared" si="19"/>
        <v>3</v>
      </c>
    </row>
    <row r="277" spans="1:89" x14ac:dyDescent="0.25">
      <c r="A277">
        <v>116</v>
      </c>
      <c r="B277">
        <v>160</v>
      </c>
      <c r="C277" t="s">
        <v>195</v>
      </c>
      <c r="D277">
        <v>34</v>
      </c>
      <c r="E277">
        <v>3230</v>
      </c>
      <c r="F277" t="s">
        <v>206</v>
      </c>
      <c r="G277" t="s">
        <v>84</v>
      </c>
      <c r="H277" t="s">
        <v>85</v>
      </c>
      <c r="I277" t="s">
        <v>148</v>
      </c>
      <c r="J277" t="s">
        <v>87</v>
      </c>
      <c r="K277" t="s">
        <v>192</v>
      </c>
      <c r="L277" t="s">
        <v>89</v>
      </c>
      <c r="M277" t="s">
        <v>174</v>
      </c>
      <c r="N277">
        <v>6</v>
      </c>
      <c r="O277">
        <v>5</v>
      </c>
      <c r="P277" t="s">
        <v>91</v>
      </c>
      <c r="Q277" t="s">
        <v>92</v>
      </c>
      <c r="R277" t="s">
        <v>144</v>
      </c>
      <c r="S277" t="s">
        <v>144</v>
      </c>
      <c r="T277" t="s">
        <v>112</v>
      </c>
      <c r="U277">
        <v>1129</v>
      </c>
      <c r="V277" t="s">
        <v>95</v>
      </c>
      <c r="W277" t="s">
        <v>95</v>
      </c>
      <c r="X277" t="s">
        <v>133</v>
      </c>
      <c r="Y277" t="s">
        <v>114</v>
      </c>
      <c r="Z277" t="s">
        <v>95</v>
      </c>
      <c r="AA277" t="s">
        <v>97</v>
      </c>
      <c r="AB277" t="s">
        <v>135</v>
      </c>
      <c r="AC277">
        <v>419</v>
      </c>
      <c r="AD277" t="s">
        <v>99</v>
      </c>
      <c r="AE277">
        <v>729</v>
      </c>
      <c r="AF277" t="s">
        <v>100</v>
      </c>
      <c r="AG277" t="s">
        <v>114</v>
      </c>
      <c r="AH277" t="s">
        <v>102</v>
      </c>
      <c r="AI277" t="s">
        <v>103</v>
      </c>
      <c r="AJ277">
        <v>729</v>
      </c>
      <c r="AK277">
        <v>0</v>
      </c>
      <c r="AL277">
        <v>1458</v>
      </c>
      <c r="AM277">
        <f t="shared" si="16"/>
        <v>0</v>
      </c>
      <c r="AN277">
        <v>0</v>
      </c>
      <c r="AO277">
        <v>0</v>
      </c>
      <c r="AP277">
        <v>2</v>
      </c>
      <c r="AQ277">
        <v>1</v>
      </c>
      <c r="AR277">
        <v>2</v>
      </c>
      <c r="AS277">
        <v>1</v>
      </c>
      <c r="AT277" t="s">
        <v>95</v>
      </c>
      <c r="AU277">
        <v>5</v>
      </c>
      <c r="AV277" t="s">
        <v>104</v>
      </c>
      <c r="AW277">
        <v>1</v>
      </c>
      <c r="AX277" t="s">
        <v>105</v>
      </c>
      <c r="AY277" t="s">
        <v>122</v>
      </c>
      <c r="AZ277" t="s">
        <v>99</v>
      </c>
      <c r="BA277">
        <v>2</v>
      </c>
      <c r="BB277">
        <v>440</v>
      </c>
      <c r="BC277" t="s">
        <v>95</v>
      </c>
      <c r="BD277" t="s">
        <v>95</v>
      </c>
      <c r="BE277" t="s">
        <v>102</v>
      </c>
      <c r="BF277">
        <v>0</v>
      </c>
      <c r="BG277">
        <v>32</v>
      </c>
      <c r="BH277">
        <v>0</v>
      </c>
      <c r="BI277">
        <v>0</v>
      </c>
      <c r="BJ277">
        <v>0</v>
      </c>
      <c r="BK277" t="s">
        <v>107</v>
      </c>
      <c r="BL277">
        <v>0</v>
      </c>
      <c r="BM277">
        <v>2007</v>
      </c>
      <c r="BN277" t="s">
        <v>108</v>
      </c>
      <c r="BO277" t="s">
        <v>109</v>
      </c>
      <c r="BP277">
        <v>0</v>
      </c>
      <c r="BQ277">
        <v>0</v>
      </c>
      <c r="BR277">
        <v>1</v>
      </c>
      <c r="BS277">
        <v>4</v>
      </c>
      <c r="BT277" t="s">
        <v>129</v>
      </c>
      <c r="BU277">
        <v>8</v>
      </c>
      <c r="BV277">
        <v>8</v>
      </c>
      <c r="BW277">
        <v>1</v>
      </c>
      <c r="BX277">
        <v>2</v>
      </c>
      <c r="BY277">
        <v>1</v>
      </c>
      <c r="BZ277">
        <v>0.5</v>
      </c>
      <c r="CA277">
        <v>0.42524005486968502</v>
      </c>
      <c r="CB277">
        <v>0</v>
      </c>
      <c r="CC277">
        <f t="shared" si="17"/>
        <v>0.77430340557275545</v>
      </c>
      <c r="CD277">
        <f t="shared" si="18"/>
        <v>125.37330285098624</v>
      </c>
      <c r="CE277">
        <v>176000</v>
      </c>
      <c r="CF277" s="1">
        <v>170007.68797271</v>
      </c>
      <c r="CG277" s="1">
        <f>CE277-CF277</f>
        <v>5992.3120272899978</v>
      </c>
      <c r="CH277" s="1">
        <f>ABS(CG277)</f>
        <v>5992.3120272899978</v>
      </c>
      <c r="CI277">
        <f>IF(CG277&gt;0,1,0)</f>
        <v>1</v>
      </c>
      <c r="CJ277">
        <v>276</v>
      </c>
      <c r="CK277" s="1">
        <f t="shared" si="19"/>
        <v>3</v>
      </c>
    </row>
    <row r="278" spans="1:89" x14ac:dyDescent="0.25">
      <c r="A278">
        <v>1075</v>
      </c>
      <c r="B278">
        <v>20</v>
      </c>
      <c r="C278" t="s">
        <v>82</v>
      </c>
      <c r="D278">
        <v>74</v>
      </c>
      <c r="E278">
        <v>8556</v>
      </c>
      <c r="F278" t="s">
        <v>83</v>
      </c>
      <c r="G278" t="s">
        <v>84</v>
      </c>
      <c r="H278" t="s">
        <v>85</v>
      </c>
      <c r="I278" t="s">
        <v>86</v>
      </c>
      <c r="J278" t="s">
        <v>87</v>
      </c>
      <c r="K278" t="s">
        <v>132</v>
      </c>
      <c r="L278" t="s">
        <v>89</v>
      </c>
      <c r="M278" t="s">
        <v>90</v>
      </c>
      <c r="N278">
        <v>7</v>
      </c>
      <c r="O278">
        <v>5</v>
      </c>
      <c r="P278" t="s">
        <v>91</v>
      </c>
      <c r="Q278" t="s">
        <v>92</v>
      </c>
      <c r="R278" t="s">
        <v>93</v>
      </c>
      <c r="S278" t="s">
        <v>93</v>
      </c>
      <c r="T278" t="s">
        <v>94</v>
      </c>
      <c r="U278">
        <v>0</v>
      </c>
      <c r="V278" t="s">
        <v>114</v>
      </c>
      <c r="W278" t="s">
        <v>95</v>
      </c>
      <c r="X278" t="s">
        <v>133</v>
      </c>
      <c r="Y278" t="s">
        <v>114</v>
      </c>
      <c r="Z278" t="s">
        <v>95</v>
      </c>
      <c r="AA278" t="s">
        <v>134</v>
      </c>
      <c r="AB278" t="s">
        <v>99</v>
      </c>
      <c r="AC278">
        <v>0</v>
      </c>
      <c r="AD278" t="s">
        <v>99</v>
      </c>
      <c r="AE278">
        <v>1240</v>
      </c>
      <c r="AF278" t="s">
        <v>100</v>
      </c>
      <c r="AG278" t="s">
        <v>101</v>
      </c>
      <c r="AH278" t="s">
        <v>102</v>
      </c>
      <c r="AI278" t="s">
        <v>103</v>
      </c>
      <c r="AJ278">
        <v>1240</v>
      </c>
      <c r="AK278">
        <v>0</v>
      </c>
      <c r="AL278">
        <v>1240</v>
      </c>
      <c r="AM278">
        <f t="shared" si="16"/>
        <v>0</v>
      </c>
      <c r="AN278">
        <v>0</v>
      </c>
      <c r="AO278">
        <v>0</v>
      </c>
      <c r="AP278">
        <v>2</v>
      </c>
      <c r="AQ278">
        <v>0</v>
      </c>
      <c r="AR278">
        <v>2</v>
      </c>
      <c r="AS278">
        <v>1</v>
      </c>
      <c r="AT278" t="s">
        <v>114</v>
      </c>
      <c r="AU278">
        <v>5</v>
      </c>
      <c r="AV278" t="s">
        <v>104</v>
      </c>
      <c r="AW278">
        <v>0</v>
      </c>
      <c r="AX278" t="s">
        <v>121</v>
      </c>
      <c r="AY278" t="s">
        <v>106</v>
      </c>
      <c r="AZ278" t="s">
        <v>140</v>
      </c>
      <c r="BA278">
        <v>3</v>
      </c>
      <c r="BB278">
        <v>826</v>
      </c>
      <c r="BC278" t="s">
        <v>95</v>
      </c>
      <c r="BD278" t="s">
        <v>95</v>
      </c>
      <c r="BE278" t="s">
        <v>102</v>
      </c>
      <c r="BF278">
        <v>140</v>
      </c>
      <c r="BG278">
        <v>93</v>
      </c>
      <c r="BH278">
        <v>0</v>
      </c>
      <c r="BI278">
        <v>0</v>
      </c>
      <c r="BJ278">
        <v>0</v>
      </c>
      <c r="BK278" t="s">
        <v>107</v>
      </c>
      <c r="BL278">
        <v>0</v>
      </c>
      <c r="BM278">
        <v>2007</v>
      </c>
      <c r="BN278" t="s">
        <v>108</v>
      </c>
      <c r="BO278" t="s">
        <v>109</v>
      </c>
      <c r="BP278">
        <v>0</v>
      </c>
      <c r="BQ278">
        <v>0</v>
      </c>
      <c r="BR278">
        <v>1</v>
      </c>
      <c r="BS278">
        <v>4</v>
      </c>
      <c r="BT278" t="s">
        <v>129</v>
      </c>
      <c r="BU278">
        <v>1</v>
      </c>
      <c r="BV278">
        <v>1</v>
      </c>
      <c r="BW278">
        <v>1</v>
      </c>
      <c r="BX278">
        <v>0</v>
      </c>
      <c r="BY278">
        <v>0</v>
      </c>
      <c r="BZ278">
        <v>1</v>
      </c>
      <c r="CA278">
        <v>1</v>
      </c>
      <c r="CB278">
        <v>0.11111111111111099</v>
      </c>
      <c r="CC278">
        <f t="shared" si="17"/>
        <v>0.85507246376811596</v>
      </c>
      <c r="CD278">
        <f t="shared" si="18"/>
        <v>130.35289834344331</v>
      </c>
      <c r="CE278">
        <v>194000</v>
      </c>
      <c r="CF278" s="1">
        <v>188021.40127029599</v>
      </c>
      <c r="CG278" s="1">
        <f>CE278-CF278</f>
        <v>5978.5987297040119</v>
      </c>
      <c r="CH278" s="1">
        <f>ABS(CG278)</f>
        <v>5978.5987297040119</v>
      </c>
      <c r="CI278">
        <f>IF(CG278&gt;0,1,0)</f>
        <v>1</v>
      </c>
      <c r="CJ278">
        <v>277</v>
      </c>
      <c r="CK278" s="1">
        <f t="shared" si="19"/>
        <v>3</v>
      </c>
    </row>
    <row r="279" spans="1:89" x14ac:dyDescent="0.25">
      <c r="A279">
        <v>286</v>
      </c>
      <c r="B279">
        <v>160</v>
      </c>
      <c r="C279" t="s">
        <v>195</v>
      </c>
      <c r="D279">
        <v>35</v>
      </c>
      <c r="E279">
        <v>4251</v>
      </c>
      <c r="F279" t="s">
        <v>206</v>
      </c>
      <c r="G279" t="s">
        <v>111</v>
      </c>
      <c r="H279" t="s">
        <v>85</v>
      </c>
      <c r="I279" t="s">
        <v>86</v>
      </c>
      <c r="J279" t="s">
        <v>87</v>
      </c>
      <c r="K279" t="s">
        <v>192</v>
      </c>
      <c r="L279" t="s">
        <v>89</v>
      </c>
      <c r="M279" t="s">
        <v>174</v>
      </c>
      <c r="N279">
        <v>7</v>
      </c>
      <c r="O279">
        <v>5</v>
      </c>
      <c r="P279" t="s">
        <v>91</v>
      </c>
      <c r="Q279" t="s">
        <v>92</v>
      </c>
      <c r="R279" t="s">
        <v>144</v>
      </c>
      <c r="S279" t="s">
        <v>144</v>
      </c>
      <c r="T279" t="s">
        <v>94</v>
      </c>
      <c r="U279">
        <v>0</v>
      </c>
      <c r="V279" t="s">
        <v>114</v>
      </c>
      <c r="W279" t="s">
        <v>95</v>
      </c>
      <c r="X279" t="s">
        <v>133</v>
      </c>
      <c r="Y279" t="s">
        <v>114</v>
      </c>
      <c r="Z279" t="s">
        <v>95</v>
      </c>
      <c r="AA279" t="s">
        <v>97</v>
      </c>
      <c r="AB279" t="s">
        <v>99</v>
      </c>
      <c r="AC279">
        <v>0</v>
      </c>
      <c r="AD279" t="s">
        <v>99</v>
      </c>
      <c r="AE279">
        <v>625</v>
      </c>
      <c r="AF279" t="s">
        <v>100</v>
      </c>
      <c r="AG279" t="s">
        <v>101</v>
      </c>
      <c r="AH279" t="s">
        <v>102</v>
      </c>
      <c r="AI279" t="s">
        <v>103</v>
      </c>
      <c r="AJ279">
        <v>625</v>
      </c>
      <c r="AK279">
        <v>0</v>
      </c>
      <c r="AL279">
        <v>1250</v>
      </c>
      <c r="AM279">
        <f t="shared" si="16"/>
        <v>0</v>
      </c>
      <c r="AN279">
        <v>0</v>
      </c>
      <c r="AO279">
        <v>0</v>
      </c>
      <c r="AP279">
        <v>2</v>
      </c>
      <c r="AQ279">
        <v>1</v>
      </c>
      <c r="AR279">
        <v>2</v>
      </c>
      <c r="AS279">
        <v>1</v>
      </c>
      <c r="AT279" t="s">
        <v>114</v>
      </c>
      <c r="AU279">
        <v>5</v>
      </c>
      <c r="AV279" t="s">
        <v>104</v>
      </c>
      <c r="AW279">
        <v>0</v>
      </c>
      <c r="AX279" t="s">
        <v>121</v>
      </c>
      <c r="AY279" t="s">
        <v>122</v>
      </c>
      <c r="AZ279" t="s">
        <v>140</v>
      </c>
      <c r="BA279">
        <v>2</v>
      </c>
      <c r="BB279">
        <v>528</v>
      </c>
      <c r="BC279" t="s">
        <v>95</v>
      </c>
      <c r="BD279" t="s">
        <v>95</v>
      </c>
      <c r="BE279" t="s">
        <v>102</v>
      </c>
      <c r="BF279">
        <v>0</v>
      </c>
      <c r="BG279">
        <v>54</v>
      </c>
      <c r="BH279">
        <v>0</v>
      </c>
      <c r="BI279">
        <v>0</v>
      </c>
      <c r="BJ279">
        <v>0</v>
      </c>
      <c r="BK279" t="s">
        <v>107</v>
      </c>
      <c r="BL279">
        <v>0</v>
      </c>
      <c r="BM279">
        <v>2007</v>
      </c>
      <c r="BN279" t="s">
        <v>171</v>
      </c>
      <c r="BO279" t="s">
        <v>172</v>
      </c>
      <c r="BP279">
        <v>0</v>
      </c>
      <c r="BQ279">
        <v>0</v>
      </c>
      <c r="BR279">
        <v>1</v>
      </c>
      <c r="BS279">
        <v>4</v>
      </c>
      <c r="BT279" t="s">
        <v>129</v>
      </c>
      <c r="BU279">
        <v>1</v>
      </c>
      <c r="BV279">
        <v>0</v>
      </c>
      <c r="BW279">
        <v>1</v>
      </c>
      <c r="BX279">
        <v>0</v>
      </c>
      <c r="BY279">
        <v>1</v>
      </c>
      <c r="BZ279">
        <v>0.5</v>
      </c>
      <c r="CA279">
        <v>1</v>
      </c>
      <c r="CB279">
        <v>0.11111111111111099</v>
      </c>
      <c r="CC279">
        <f t="shared" si="17"/>
        <v>0.85297577040696304</v>
      </c>
      <c r="CD279">
        <f t="shared" si="18"/>
        <v>122.08925388410501</v>
      </c>
      <c r="CE279">
        <v>164700</v>
      </c>
      <c r="CF279" s="1">
        <v>170676.52001035001</v>
      </c>
      <c r="CG279" s="1">
        <f>CE279-CF279</f>
        <v>-5976.5200103500101</v>
      </c>
      <c r="CH279" s="1">
        <f>ABS(CG279)</f>
        <v>5976.5200103500101</v>
      </c>
      <c r="CI279">
        <f>IF(CG279&gt;0,1,0)</f>
        <v>0</v>
      </c>
      <c r="CJ279">
        <v>278</v>
      </c>
      <c r="CK279" s="1">
        <f t="shared" si="19"/>
        <v>3</v>
      </c>
    </row>
    <row r="280" spans="1:89" x14ac:dyDescent="0.25">
      <c r="A280">
        <v>301</v>
      </c>
      <c r="B280">
        <v>190</v>
      </c>
      <c r="C280" t="s">
        <v>82</v>
      </c>
      <c r="D280">
        <v>90</v>
      </c>
      <c r="E280">
        <v>15750</v>
      </c>
      <c r="F280" t="s">
        <v>83</v>
      </c>
      <c r="G280" t="s">
        <v>84</v>
      </c>
      <c r="H280" t="s">
        <v>85</v>
      </c>
      <c r="I280" t="s">
        <v>148</v>
      </c>
      <c r="J280" t="s">
        <v>87</v>
      </c>
      <c r="K280" t="s">
        <v>225</v>
      </c>
      <c r="L280" t="s">
        <v>89</v>
      </c>
      <c r="M280" t="s">
        <v>202</v>
      </c>
      <c r="N280">
        <v>5</v>
      </c>
      <c r="O280">
        <v>5</v>
      </c>
      <c r="P280" t="s">
        <v>125</v>
      </c>
      <c r="Q280" t="s">
        <v>92</v>
      </c>
      <c r="R280" t="s">
        <v>144</v>
      </c>
      <c r="S280" t="s">
        <v>144</v>
      </c>
      <c r="T280" t="s">
        <v>112</v>
      </c>
      <c r="U280">
        <v>56</v>
      </c>
      <c r="V280" t="s">
        <v>95</v>
      </c>
      <c r="W280" t="s">
        <v>95</v>
      </c>
      <c r="X280" t="s">
        <v>96</v>
      </c>
      <c r="Y280" t="s">
        <v>95</v>
      </c>
      <c r="Z280" t="s">
        <v>95</v>
      </c>
      <c r="AA280" t="s">
        <v>142</v>
      </c>
      <c r="AB280" t="s">
        <v>98</v>
      </c>
      <c r="AC280">
        <v>841</v>
      </c>
      <c r="AD280" t="s">
        <v>99</v>
      </c>
      <c r="AE280">
        <v>1165</v>
      </c>
      <c r="AF280" t="s">
        <v>100</v>
      </c>
      <c r="AG280" t="s">
        <v>95</v>
      </c>
      <c r="AH280" t="s">
        <v>102</v>
      </c>
      <c r="AI280" t="s">
        <v>103</v>
      </c>
      <c r="AJ280">
        <v>1336</v>
      </c>
      <c r="AK280">
        <v>0</v>
      </c>
      <c r="AL280">
        <v>1336</v>
      </c>
      <c r="AM280">
        <f t="shared" si="16"/>
        <v>0</v>
      </c>
      <c r="AN280">
        <v>1</v>
      </c>
      <c r="AO280">
        <v>0</v>
      </c>
      <c r="AP280">
        <v>1</v>
      </c>
      <c r="AQ280">
        <v>0</v>
      </c>
      <c r="AR280">
        <v>2</v>
      </c>
      <c r="AS280">
        <v>1</v>
      </c>
      <c r="AT280" t="s">
        <v>95</v>
      </c>
      <c r="AU280">
        <v>5</v>
      </c>
      <c r="AV280" t="s">
        <v>104</v>
      </c>
      <c r="AW280">
        <v>2</v>
      </c>
      <c r="AX280" t="s">
        <v>114</v>
      </c>
      <c r="AY280" t="s">
        <v>106</v>
      </c>
      <c r="AZ280" t="s">
        <v>99</v>
      </c>
      <c r="BA280">
        <v>1</v>
      </c>
      <c r="BB280">
        <v>375</v>
      </c>
      <c r="BC280" t="s">
        <v>95</v>
      </c>
      <c r="BD280" t="s">
        <v>95</v>
      </c>
      <c r="BE280" t="s">
        <v>102</v>
      </c>
      <c r="BF280">
        <v>0</v>
      </c>
      <c r="BG280">
        <v>0</v>
      </c>
      <c r="BH280">
        <v>0</v>
      </c>
      <c r="BI280">
        <v>0</v>
      </c>
      <c r="BJ280">
        <v>0</v>
      </c>
      <c r="BK280" t="s">
        <v>107</v>
      </c>
      <c r="BL280">
        <v>0</v>
      </c>
      <c r="BM280">
        <v>2006</v>
      </c>
      <c r="BN280" t="s">
        <v>108</v>
      </c>
      <c r="BO280" t="s">
        <v>109</v>
      </c>
      <c r="BP280">
        <v>0</v>
      </c>
      <c r="BQ280">
        <v>0</v>
      </c>
      <c r="BR280">
        <v>1</v>
      </c>
      <c r="BS280">
        <v>2</v>
      </c>
      <c r="BT280" t="s">
        <v>129</v>
      </c>
      <c r="BU280">
        <v>53</v>
      </c>
      <c r="BV280">
        <v>53</v>
      </c>
      <c r="BW280">
        <v>1</v>
      </c>
      <c r="BX280">
        <v>2</v>
      </c>
      <c r="BY280">
        <v>0</v>
      </c>
      <c r="BZ280">
        <v>1</v>
      </c>
      <c r="CA280">
        <v>0.27811158798283298</v>
      </c>
      <c r="CB280">
        <v>0</v>
      </c>
      <c r="CC280">
        <f t="shared" si="17"/>
        <v>0.9151746031746032</v>
      </c>
      <c r="CD280">
        <f t="shared" si="18"/>
        <v>119.77325740176896</v>
      </c>
      <c r="CE280">
        <v>157000</v>
      </c>
      <c r="CF280" s="1">
        <v>162946.06951237499</v>
      </c>
      <c r="CG280" s="1">
        <f>CE280-CF280</f>
        <v>-5946.0695123749902</v>
      </c>
      <c r="CH280" s="1">
        <f>ABS(CG280)</f>
        <v>5946.0695123749902</v>
      </c>
      <c r="CI280">
        <f>IF(CG280&gt;0,1,0)</f>
        <v>0</v>
      </c>
      <c r="CJ280">
        <v>279</v>
      </c>
      <c r="CK280" s="1">
        <f t="shared" si="19"/>
        <v>3</v>
      </c>
    </row>
    <row r="281" spans="1:89" x14ac:dyDescent="0.25">
      <c r="A281">
        <v>376</v>
      </c>
      <c r="B281">
        <v>30</v>
      </c>
      <c r="C281" t="s">
        <v>82</v>
      </c>
      <c r="D281">
        <v>69</v>
      </c>
      <c r="E281">
        <v>10020</v>
      </c>
      <c r="F281" t="s">
        <v>83</v>
      </c>
      <c r="G281" t="s">
        <v>111</v>
      </c>
      <c r="H281" t="s">
        <v>160</v>
      </c>
      <c r="I281" t="s">
        <v>86</v>
      </c>
      <c r="J281" t="s">
        <v>162</v>
      </c>
      <c r="K281" t="s">
        <v>173</v>
      </c>
      <c r="L281" t="s">
        <v>89</v>
      </c>
      <c r="M281" t="s">
        <v>90</v>
      </c>
      <c r="N281">
        <v>1</v>
      </c>
      <c r="O281">
        <v>1</v>
      </c>
      <c r="P281" t="s">
        <v>91</v>
      </c>
      <c r="Q281" t="s">
        <v>92</v>
      </c>
      <c r="R281" t="s">
        <v>149</v>
      </c>
      <c r="S281" t="s">
        <v>149</v>
      </c>
      <c r="T281" t="s">
        <v>94</v>
      </c>
      <c r="U281">
        <v>0</v>
      </c>
      <c r="V281" t="s">
        <v>105</v>
      </c>
      <c r="W281" t="s">
        <v>105</v>
      </c>
      <c r="X281" t="s">
        <v>153</v>
      </c>
      <c r="Y281" t="s">
        <v>105</v>
      </c>
      <c r="Z281" t="s">
        <v>193</v>
      </c>
      <c r="AA281" t="s">
        <v>114</v>
      </c>
      <c r="AB281" t="s">
        <v>98</v>
      </c>
      <c r="AC281">
        <v>350</v>
      </c>
      <c r="AD281" t="s">
        <v>99</v>
      </c>
      <c r="AE281">
        <v>683</v>
      </c>
      <c r="AF281" t="s">
        <v>100</v>
      </c>
      <c r="AG281" t="s">
        <v>114</v>
      </c>
      <c r="AH281" t="s">
        <v>120</v>
      </c>
      <c r="AI281" t="s">
        <v>113</v>
      </c>
      <c r="AJ281">
        <v>904</v>
      </c>
      <c r="AK281">
        <v>0</v>
      </c>
      <c r="AL281">
        <v>904</v>
      </c>
      <c r="AM281">
        <f t="shared" si="16"/>
        <v>0</v>
      </c>
      <c r="AN281">
        <v>1</v>
      </c>
      <c r="AO281">
        <v>0</v>
      </c>
      <c r="AP281">
        <v>0</v>
      </c>
      <c r="AQ281">
        <v>1</v>
      </c>
      <c r="AR281">
        <v>1</v>
      </c>
      <c r="AS281">
        <v>1</v>
      </c>
      <c r="AT281" t="s">
        <v>105</v>
      </c>
      <c r="AU281">
        <v>4</v>
      </c>
      <c r="AV281" t="s">
        <v>194</v>
      </c>
      <c r="AW281">
        <v>0</v>
      </c>
      <c r="AX281" t="s">
        <v>121</v>
      </c>
      <c r="AY281" t="s">
        <v>168</v>
      </c>
      <c r="AZ281" t="s">
        <v>168</v>
      </c>
      <c r="BA281">
        <v>0</v>
      </c>
      <c r="BB281">
        <v>0</v>
      </c>
      <c r="BC281" t="s">
        <v>168</v>
      </c>
      <c r="BD281" t="s">
        <v>168</v>
      </c>
      <c r="BE281" t="s">
        <v>102</v>
      </c>
      <c r="BF281">
        <v>0</v>
      </c>
      <c r="BG281">
        <v>0</v>
      </c>
      <c r="BH281">
        <v>0</v>
      </c>
      <c r="BI281">
        <v>0</v>
      </c>
      <c r="BJ281">
        <v>0</v>
      </c>
      <c r="BK281" t="s">
        <v>107</v>
      </c>
      <c r="BL281">
        <v>0</v>
      </c>
      <c r="BM281">
        <v>2009</v>
      </c>
      <c r="BN281" t="s">
        <v>108</v>
      </c>
      <c r="BO281" t="s">
        <v>109</v>
      </c>
      <c r="BP281">
        <v>0</v>
      </c>
      <c r="BQ281">
        <v>0</v>
      </c>
      <c r="BR281">
        <v>1</v>
      </c>
      <c r="BS281">
        <v>1</v>
      </c>
      <c r="BT281" t="s">
        <v>177</v>
      </c>
      <c r="BU281">
        <v>87</v>
      </c>
      <c r="BV281">
        <v>59</v>
      </c>
      <c r="BW281">
        <v>1</v>
      </c>
      <c r="BX281">
        <v>2</v>
      </c>
      <c r="BY281">
        <v>0</v>
      </c>
      <c r="BZ281">
        <v>1</v>
      </c>
      <c r="CA281">
        <v>0.487554904831625</v>
      </c>
      <c r="CB281">
        <v>0</v>
      </c>
      <c r="CC281">
        <f t="shared" si="17"/>
        <v>0.90978043912175643</v>
      </c>
      <c r="CD281">
        <f t="shared" si="18"/>
        <v>82.06007961860098</v>
      </c>
      <c r="CE281">
        <v>61000</v>
      </c>
      <c r="CF281" s="1">
        <v>55090.1683234175</v>
      </c>
      <c r="CG281" s="1">
        <f>CE281-CF281</f>
        <v>5909.8316765825002</v>
      </c>
      <c r="CH281" s="1">
        <f>ABS(CG281)</f>
        <v>5909.8316765825002</v>
      </c>
      <c r="CI281">
        <f>IF(CG281&gt;0,1,0)</f>
        <v>1</v>
      </c>
      <c r="CJ281">
        <v>280</v>
      </c>
      <c r="CK281" s="1">
        <f t="shared" si="19"/>
        <v>3</v>
      </c>
    </row>
    <row r="282" spans="1:89" x14ac:dyDescent="0.25">
      <c r="A282">
        <v>257</v>
      </c>
      <c r="B282">
        <v>60</v>
      </c>
      <c r="C282" t="s">
        <v>195</v>
      </c>
      <c r="D282">
        <v>64</v>
      </c>
      <c r="E282">
        <v>8791</v>
      </c>
      <c r="F282" t="s">
        <v>83</v>
      </c>
      <c r="G282" t="s">
        <v>111</v>
      </c>
      <c r="H282" t="s">
        <v>85</v>
      </c>
      <c r="I282" t="s">
        <v>86</v>
      </c>
      <c r="J282" t="s">
        <v>87</v>
      </c>
      <c r="K282" t="s">
        <v>192</v>
      </c>
      <c r="L282" t="s">
        <v>89</v>
      </c>
      <c r="M282" t="s">
        <v>90</v>
      </c>
      <c r="N282">
        <v>6</v>
      </c>
      <c r="O282">
        <v>5</v>
      </c>
      <c r="P282" t="s">
        <v>91</v>
      </c>
      <c r="Q282" t="s">
        <v>92</v>
      </c>
      <c r="R282" t="s">
        <v>93</v>
      </c>
      <c r="S282" t="s">
        <v>93</v>
      </c>
      <c r="T282" t="s">
        <v>94</v>
      </c>
      <c r="U282">
        <v>0</v>
      </c>
      <c r="V282" t="s">
        <v>114</v>
      </c>
      <c r="W282" t="s">
        <v>95</v>
      </c>
      <c r="X282" t="s">
        <v>133</v>
      </c>
      <c r="Y282" t="s">
        <v>114</v>
      </c>
      <c r="Z282" t="s">
        <v>95</v>
      </c>
      <c r="AA282" t="s">
        <v>97</v>
      </c>
      <c r="AB282" t="s">
        <v>128</v>
      </c>
      <c r="AC282">
        <v>503</v>
      </c>
      <c r="AD282" t="s">
        <v>99</v>
      </c>
      <c r="AE282">
        <v>864</v>
      </c>
      <c r="AF282" t="s">
        <v>100</v>
      </c>
      <c r="AG282" t="s">
        <v>101</v>
      </c>
      <c r="AH282" t="s">
        <v>102</v>
      </c>
      <c r="AI282" t="s">
        <v>103</v>
      </c>
      <c r="AJ282">
        <v>864</v>
      </c>
      <c r="AK282">
        <v>0</v>
      </c>
      <c r="AL282">
        <v>1728</v>
      </c>
      <c r="AM282">
        <f t="shared" si="16"/>
        <v>0</v>
      </c>
      <c r="AN282">
        <v>0</v>
      </c>
      <c r="AO282">
        <v>0</v>
      </c>
      <c r="AP282">
        <v>2</v>
      </c>
      <c r="AQ282">
        <v>1</v>
      </c>
      <c r="AR282">
        <v>3</v>
      </c>
      <c r="AS282">
        <v>1</v>
      </c>
      <c r="AT282" t="s">
        <v>114</v>
      </c>
      <c r="AU282">
        <v>7</v>
      </c>
      <c r="AV282" t="s">
        <v>104</v>
      </c>
      <c r="AW282">
        <v>0</v>
      </c>
      <c r="AX282" t="s">
        <v>121</v>
      </c>
      <c r="AY282" t="s">
        <v>106</v>
      </c>
      <c r="AZ282" t="s">
        <v>140</v>
      </c>
      <c r="BA282">
        <v>2</v>
      </c>
      <c r="BB282">
        <v>673</v>
      </c>
      <c r="BC282" t="s">
        <v>95</v>
      </c>
      <c r="BD282" t="s">
        <v>95</v>
      </c>
      <c r="BE282" t="s">
        <v>102</v>
      </c>
      <c r="BF282">
        <v>216</v>
      </c>
      <c r="BG282">
        <v>56</v>
      </c>
      <c r="BH282">
        <v>0</v>
      </c>
      <c r="BI282">
        <v>0</v>
      </c>
      <c r="BJ282">
        <v>0</v>
      </c>
      <c r="BK282" t="s">
        <v>107</v>
      </c>
      <c r="BL282">
        <v>0</v>
      </c>
      <c r="BM282">
        <v>2008</v>
      </c>
      <c r="BN282" t="s">
        <v>108</v>
      </c>
      <c r="BO282" t="s">
        <v>109</v>
      </c>
      <c r="BP282">
        <v>0</v>
      </c>
      <c r="BQ282">
        <v>0</v>
      </c>
      <c r="BR282">
        <v>1</v>
      </c>
      <c r="BS282">
        <v>4</v>
      </c>
      <c r="BT282" t="s">
        <v>129</v>
      </c>
      <c r="BU282">
        <v>5</v>
      </c>
      <c r="BV282">
        <v>5</v>
      </c>
      <c r="BW282">
        <v>1</v>
      </c>
      <c r="BX282">
        <v>2</v>
      </c>
      <c r="BY282">
        <v>1</v>
      </c>
      <c r="BZ282">
        <v>0.5</v>
      </c>
      <c r="CA282">
        <v>0.41782407407407401</v>
      </c>
      <c r="CB282">
        <v>0.11111111111111099</v>
      </c>
      <c r="CC282">
        <f t="shared" si="17"/>
        <v>0.90171766579456258</v>
      </c>
      <c r="CD282">
        <f t="shared" si="18"/>
        <v>133.90822101126449</v>
      </c>
      <c r="CE282">
        <v>207500</v>
      </c>
      <c r="CF282" s="1">
        <v>201598.80360350601</v>
      </c>
      <c r="CG282" s="1">
        <f>CE282-CF282</f>
        <v>5901.1963964939932</v>
      </c>
      <c r="CH282" s="1">
        <f>ABS(CG282)</f>
        <v>5901.1963964939932</v>
      </c>
      <c r="CI282">
        <f>IF(CG282&gt;0,1,0)</f>
        <v>1</v>
      </c>
      <c r="CJ282">
        <v>281</v>
      </c>
      <c r="CK282" s="1">
        <f t="shared" si="19"/>
        <v>3</v>
      </c>
    </row>
    <row r="283" spans="1:89" x14ac:dyDescent="0.25">
      <c r="A283">
        <v>87</v>
      </c>
      <c r="B283">
        <v>60</v>
      </c>
      <c r="C283" t="s">
        <v>82</v>
      </c>
      <c r="D283">
        <v>122</v>
      </c>
      <c r="E283">
        <v>11911</v>
      </c>
      <c r="F283" t="s">
        <v>83</v>
      </c>
      <c r="G283" t="s">
        <v>130</v>
      </c>
      <c r="H283" t="s">
        <v>85</v>
      </c>
      <c r="I283" t="s">
        <v>86</v>
      </c>
      <c r="J283" t="s">
        <v>87</v>
      </c>
      <c r="K283" t="s">
        <v>169</v>
      </c>
      <c r="L283" t="s">
        <v>89</v>
      </c>
      <c r="M283" t="s">
        <v>90</v>
      </c>
      <c r="N283">
        <v>6</v>
      </c>
      <c r="O283">
        <v>5</v>
      </c>
      <c r="P283" t="s">
        <v>91</v>
      </c>
      <c r="Q283" t="s">
        <v>92</v>
      </c>
      <c r="R283" t="s">
        <v>93</v>
      </c>
      <c r="S283" t="s">
        <v>93</v>
      </c>
      <c r="T283" t="s">
        <v>94</v>
      </c>
      <c r="U283">
        <v>0</v>
      </c>
      <c r="V283" t="s">
        <v>114</v>
      </c>
      <c r="W283" t="s">
        <v>95</v>
      </c>
      <c r="X283" t="s">
        <v>133</v>
      </c>
      <c r="Y283" t="s">
        <v>114</v>
      </c>
      <c r="Z283" t="s">
        <v>95</v>
      </c>
      <c r="AA283" t="s">
        <v>134</v>
      </c>
      <c r="AB283" t="s">
        <v>99</v>
      </c>
      <c r="AC283">
        <v>0</v>
      </c>
      <c r="AD283" t="s">
        <v>99</v>
      </c>
      <c r="AE283">
        <v>684</v>
      </c>
      <c r="AF283" t="s">
        <v>100</v>
      </c>
      <c r="AG283" t="s">
        <v>101</v>
      </c>
      <c r="AH283" t="s">
        <v>102</v>
      </c>
      <c r="AI283" t="s">
        <v>103</v>
      </c>
      <c r="AJ283">
        <v>684</v>
      </c>
      <c r="AK283">
        <v>0</v>
      </c>
      <c r="AL283">
        <v>1560</v>
      </c>
      <c r="AM283">
        <f t="shared" si="16"/>
        <v>0</v>
      </c>
      <c r="AN283">
        <v>0</v>
      </c>
      <c r="AO283">
        <v>0</v>
      </c>
      <c r="AP283">
        <v>2</v>
      </c>
      <c r="AQ283">
        <v>1</v>
      </c>
      <c r="AR283">
        <v>3</v>
      </c>
      <c r="AS283">
        <v>1</v>
      </c>
      <c r="AT283" t="s">
        <v>114</v>
      </c>
      <c r="AU283">
        <v>6</v>
      </c>
      <c r="AV283" t="s">
        <v>104</v>
      </c>
      <c r="AW283">
        <v>1</v>
      </c>
      <c r="AX283" t="s">
        <v>114</v>
      </c>
      <c r="AY283" t="s">
        <v>182</v>
      </c>
      <c r="AZ283" t="s">
        <v>136</v>
      </c>
      <c r="BA283">
        <v>2</v>
      </c>
      <c r="BB283">
        <v>400</v>
      </c>
      <c r="BC283" t="s">
        <v>95</v>
      </c>
      <c r="BD283" t="s">
        <v>95</v>
      </c>
      <c r="BE283" t="s">
        <v>102</v>
      </c>
      <c r="BF283">
        <v>100</v>
      </c>
      <c r="BG283">
        <v>38</v>
      </c>
      <c r="BH283">
        <v>0</v>
      </c>
      <c r="BI283">
        <v>0</v>
      </c>
      <c r="BJ283">
        <v>0</v>
      </c>
      <c r="BK283" t="s">
        <v>107</v>
      </c>
      <c r="BL283">
        <v>0</v>
      </c>
      <c r="BM283">
        <v>2009</v>
      </c>
      <c r="BN283" t="s">
        <v>108</v>
      </c>
      <c r="BO283" t="s">
        <v>109</v>
      </c>
      <c r="BP283">
        <v>0</v>
      </c>
      <c r="BQ283">
        <v>0</v>
      </c>
      <c r="BR283">
        <v>1</v>
      </c>
      <c r="BS283">
        <v>4</v>
      </c>
      <c r="BT283" t="s">
        <v>177</v>
      </c>
      <c r="BU283">
        <v>4</v>
      </c>
      <c r="BV283">
        <v>4</v>
      </c>
      <c r="BW283">
        <v>1</v>
      </c>
      <c r="BX283">
        <v>0</v>
      </c>
      <c r="BY283">
        <v>1.28070175438596</v>
      </c>
      <c r="BZ283">
        <v>0.43846153846153801</v>
      </c>
      <c r="CA283">
        <v>1</v>
      </c>
      <c r="CB283">
        <v>0.11111111111111099</v>
      </c>
      <c r="CC283">
        <f t="shared" si="17"/>
        <v>0.94257409117622371</v>
      </c>
      <c r="CD283">
        <f t="shared" si="18"/>
        <v>124.80146957150112</v>
      </c>
      <c r="CE283">
        <v>174000</v>
      </c>
      <c r="CF283" s="1">
        <v>179895.436982118</v>
      </c>
      <c r="CG283" s="1">
        <f>CE283-CF283</f>
        <v>-5895.4369821180007</v>
      </c>
      <c r="CH283" s="1">
        <f>ABS(CG283)</f>
        <v>5895.4369821180007</v>
      </c>
      <c r="CI283">
        <f>IF(CG283&gt;0,1,0)</f>
        <v>0</v>
      </c>
      <c r="CJ283">
        <v>282</v>
      </c>
      <c r="CK283" s="1">
        <f t="shared" si="19"/>
        <v>3</v>
      </c>
    </row>
    <row r="284" spans="1:89" x14ac:dyDescent="0.25">
      <c r="A284">
        <v>468</v>
      </c>
      <c r="B284">
        <v>70</v>
      </c>
      <c r="C284" t="s">
        <v>82</v>
      </c>
      <c r="D284">
        <v>79</v>
      </c>
      <c r="E284">
        <v>9480</v>
      </c>
      <c r="F284" t="s">
        <v>83</v>
      </c>
      <c r="G284" t="s">
        <v>84</v>
      </c>
      <c r="H284" t="s">
        <v>85</v>
      </c>
      <c r="I284" t="s">
        <v>86</v>
      </c>
      <c r="J284" t="s">
        <v>87</v>
      </c>
      <c r="K284" t="s">
        <v>88</v>
      </c>
      <c r="L284" t="s">
        <v>151</v>
      </c>
      <c r="M284" t="s">
        <v>90</v>
      </c>
      <c r="N284">
        <v>5</v>
      </c>
      <c r="O284">
        <v>7</v>
      </c>
      <c r="P284" t="s">
        <v>91</v>
      </c>
      <c r="Q284" t="s">
        <v>92</v>
      </c>
      <c r="R284" t="s">
        <v>144</v>
      </c>
      <c r="S284" t="s">
        <v>144</v>
      </c>
      <c r="T284" t="s">
        <v>180</v>
      </c>
      <c r="U284">
        <v>224</v>
      </c>
      <c r="V284" t="s">
        <v>95</v>
      </c>
      <c r="W284" t="s">
        <v>95</v>
      </c>
      <c r="X284" t="s">
        <v>96</v>
      </c>
      <c r="Y284" t="s">
        <v>95</v>
      </c>
      <c r="Z284" t="s">
        <v>95</v>
      </c>
      <c r="AA284" t="s">
        <v>97</v>
      </c>
      <c r="AB284" t="s">
        <v>154</v>
      </c>
      <c r="AC284">
        <v>386</v>
      </c>
      <c r="AD284" t="s">
        <v>99</v>
      </c>
      <c r="AE284">
        <v>728</v>
      </c>
      <c r="AF284" t="s">
        <v>100</v>
      </c>
      <c r="AG284" t="s">
        <v>101</v>
      </c>
      <c r="AH284" t="s">
        <v>102</v>
      </c>
      <c r="AI284" t="s">
        <v>103</v>
      </c>
      <c r="AJ284">
        <v>888</v>
      </c>
      <c r="AK284">
        <v>0</v>
      </c>
      <c r="AL284">
        <v>1644</v>
      </c>
      <c r="AM284">
        <f t="shared" si="16"/>
        <v>0</v>
      </c>
      <c r="AN284">
        <v>0</v>
      </c>
      <c r="AO284">
        <v>0</v>
      </c>
      <c r="AP284">
        <v>1</v>
      </c>
      <c r="AQ284">
        <v>1</v>
      </c>
      <c r="AR284">
        <v>3</v>
      </c>
      <c r="AS284">
        <v>1</v>
      </c>
      <c r="AT284" t="s">
        <v>114</v>
      </c>
      <c r="AU284">
        <v>7</v>
      </c>
      <c r="AV284" t="s">
        <v>104</v>
      </c>
      <c r="AW284">
        <v>2</v>
      </c>
      <c r="AX284" t="s">
        <v>114</v>
      </c>
      <c r="AY284" t="s">
        <v>106</v>
      </c>
      <c r="AZ284" t="s">
        <v>99</v>
      </c>
      <c r="BA284">
        <v>1</v>
      </c>
      <c r="BB284">
        <v>312</v>
      </c>
      <c r="BC284" t="s">
        <v>95</v>
      </c>
      <c r="BD284" t="s">
        <v>95</v>
      </c>
      <c r="BE284" t="s">
        <v>102</v>
      </c>
      <c r="BF284">
        <v>168</v>
      </c>
      <c r="BG284">
        <v>0</v>
      </c>
      <c r="BH284">
        <v>0</v>
      </c>
      <c r="BI284">
        <v>0</v>
      </c>
      <c r="BJ284">
        <v>0</v>
      </c>
      <c r="BK284" t="s">
        <v>107</v>
      </c>
      <c r="BL284">
        <v>0</v>
      </c>
      <c r="BM284">
        <v>2007</v>
      </c>
      <c r="BN284" t="s">
        <v>108</v>
      </c>
      <c r="BO284" t="s">
        <v>109</v>
      </c>
      <c r="BP284">
        <v>0</v>
      </c>
      <c r="BQ284">
        <v>0</v>
      </c>
      <c r="BR284">
        <v>1</v>
      </c>
      <c r="BS284">
        <v>4</v>
      </c>
      <c r="BT284" t="s">
        <v>129</v>
      </c>
      <c r="BU284">
        <v>65</v>
      </c>
      <c r="BV284">
        <v>12</v>
      </c>
      <c r="BW284">
        <v>1</v>
      </c>
      <c r="BX284">
        <v>2</v>
      </c>
      <c r="BY284">
        <v>0.85135135135135098</v>
      </c>
      <c r="BZ284">
        <v>0.54014598540145997</v>
      </c>
      <c r="CA284">
        <v>0.46978021978022</v>
      </c>
      <c r="CB284">
        <v>0.11111111111111099</v>
      </c>
      <c r="CC284">
        <f t="shared" si="17"/>
        <v>0.90632911392405058</v>
      </c>
      <c r="CD284">
        <f t="shared" si="18"/>
        <v>116.5024476872118</v>
      </c>
      <c r="CE284">
        <v>146500</v>
      </c>
      <c r="CF284" s="1">
        <v>152376.945543629</v>
      </c>
      <c r="CG284" s="1">
        <f>CE284-CF284</f>
        <v>-5876.9455436290009</v>
      </c>
      <c r="CH284" s="1">
        <f>ABS(CG284)</f>
        <v>5876.9455436290009</v>
      </c>
      <c r="CI284">
        <f>IF(CG284&gt;0,1,0)</f>
        <v>0</v>
      </c>
      <c r="CJ284">
        <v>283</v>
      </c>
      <c r="CK284" s="1">
        <f t="shared" si="19"/>
        <v>3</v>
      </c>
    </row>
    <row r="285" spans="1:89" x14ac:dyDescent="0.25">
      <c r="A285">
        <v>192</v>
      </c>
      <c r="B285">
        <v>60</v>
      </c>
      <c r="C285" t="s">
        <v>82</v>
      </c>
      <c r="D285">
        <v>69</v>
      </c>
      <c r="E285">
        <v>7472</v>
      </c>
      <c r="F285" t="s">
        <v>83</v>
      </c>
      <c r="G285" t="s">
        <v>111</v>
      </c>
      <c r="H285" t="s">
        <v>85</v>
      </c>
      <c r="I285" t="s">
        <v>161</v>
      </c>
      <c r="J285" t="s">
        <v>87</v>
      </c>
      <c r="K285" t="s">
        <v>88</v>
      </c>
      <c r="L285" t="s">
        <v>89</v>
      </c>
      <c r="M285" t="s">
        <v>90</v>
      </c>
      <c r="N285">
        <v>7</v>
      </c>
      <c r="O285">
        <v>9</v>
      </c>
      <c r="P285" t="s">
        <v>91</v>
      </c>
      <c r="Q285" t="s">
        <v>92</v>
      </c>
      <c r="R285" t="s">
        <v>126</v>
      </c>
      <c r="S285" t="s">
        <v>126</v>
      </c>
      <c r="T285" t="s">
        <v>112</v>
      </c>
      <c r="U285">
        <v>138</v>
      </c>
      <c r="V285" t="s">
        <v>95</v>
      </c>
      <c r="W285" t="s">
        <v>95</v>
      </c>
      <c r="X285" t="s">
        <v>96</v>
      </c>
      <c r="Y285" t="s">
        <v>95</v>
      </c>
      <c r="Z285" t="s">
        <v>95</v>
      </c>
      <c r="AA285" t="s">
        <v>97</v>
      </c>
      <c r="AB285" t="s">
        <v>127</v>
      </c>
      <c r="AC285">
        <v>626</v>
      </c>
      <c r="AD285" t="s">
        <v>99</v>
      </c>
      <c r="AE285">
        <v>725</v>
      </c>
      <c r="AF285" t="s">
        <v>100</v>
      </c>
      <c r="AG285" t="s">
        <v>114</v>
      </c>
      <c r="AH285" t="s">
        <v>102</v>
      </c>
      <c r="AI285" t="s">
        <v>103</v>
      </c>
      <c r="AJ285">
        <v>725</v>
      </c>
      <c r="AK285">
        <v>0</v>
      </c>
      <c r="AL285">
        <v>1479</v>
      </c>
      <c r="AM285">
        <f t="shared" si="16"/>
        <v>0</v>
      </c>
      <c r="AN285">
        <v>1</v>
      </c>
      <c r="AO285">
        <v>0</v>
      </c>
      <c r="AP285">
        <v>1</v>
      </c>
      <c r="AQ285">
        <v>1</v>
      </c>
      <c r="AR285">
        <v>4</v>
      </c>
      <c r="AS285">
        <v>1</v>
      </c>
      <c r="AT285" t="s">
        <v>114</v>
      </c>
      <c r="AU285">
        <v>7</v>
      </c>
      <c r="AV285" t="s">
        <v>104</v>
      </c>
      <c r="AW285">
        <v>0</v>
      </c>
      <c r="AX285" t="s">
        <v>121</v>
      </c>
      <c r="AY285" t="s">
        <v>106</v>
      </c>
      <c r="AZ285" t="s">
        <v>136</v>
      </c>
      <c r="BA285">
        <v>2</v>
      </c>
      <c r="BB285">
        <v>484</v>
      </c>
      <c r="BC285" t="s">
        <v>95</v>
      </c>
      <c r="BD285" t="s">
        <v>95</v>
      </c>
      <c r="BE285" t="s">
        <v>102</v>
      </c>
      <c r="BF285">
        <v>0</v>
      </c>
      <c r="BG285">
        <v>32</v>
      </c>
      <c r="BH285">
        <v>0</v>
      </c>
      <c r="BI285">
        <v>0</v>
      </c>
      <c r="BJ285">
        <v>0</v>
      </c>
      <c r="BK285" t="s">
        <v>107</v>
      </c>
      <c r="BL285">
        <v>0</v>
      </c>
      <c r="BM285">
        <v>2007</v>
      </c>
      <c r="BN285" t="s">
        <v>108</v>
      </c>
      <c r="BO285" t="s">
        <v>109</v>
      </c>
      <c r="BP285">
        <v>0</v>
      </c>
      <c r="BQ285">
        <v>0</v>
      </c>
      <c r="BR285">
        <v>1</v>
      </c>
      <c r="BS285">
        <v>4</v>
      </c>
      <c r="BT285" t="s">
        <v>129</v>
      </c>
      <c r="BU285">
        <v>35</v>
      </c>
      <c r="BV285">
        <v>3</v>
      </c>
      <c r="BW285">
        <v>1</v>
      </c>
      <c r="BX285">
        <v>2</v>
      </c>
      <c r="BY285">
        <v>1.04</v>
      </c>
      <c r="BZ285">
        <v>0.49019607843137297</v>
      </c>
      <c r="CA285">
        <v>0.13655172413793101</v>
      </c>
      <c r="CB285">
        <v>0</v>
      </c>
      <c r="CC285">
        <f t="shared" si="17"/>
        <v>0.90297109207708781</v>
      </c>
      <c r="CD285">
        <f t="shared" si="18"/>
        <v>127.62246515677394</v>
      </c>
      <c r="CE285">
        <v>184000</v>
      </c>
      <c r="CF285" s="1">
        <v>189876.16601107101</v>
      </c>
      <c r="CG285" s="1">
        <f>CE285-CF285</f>
        <v>-5876.1660110710072</v>
      </c>
      <c r="CH285" s="1">
        <f>ABS(CG285)</f>
        <v>5876.1660110710072</v>
      </c>
      <c r="CI285">
        <f>IF(CG285&gt;0,1,0)</f>
        <v>0</v>
      </c>
      <c r="CJ285">
        <v>284</v>
      </c>
      <c r="CK285" s="1">
        <f t="shared" si="19"/>
        <v>3</v>
      </c>
    </row>
    <row r="286" spans="1:89" x14ac:dyDescent="0.25">
      <c r="A286">
        <v>860</v>
      </c>
      <c r="B286">
        <v>60</v>
      </c>
      <c r="C286" t="s">
        <v>82</v>
      </c>
      <c r="D286">
        <v>69</v>
      </c>
      <c r="E286">
        <v>11029</v>
      </c>
      <c r="F286" t="s">
        <v>83</v>
      </c>
      <c r="G286" t="s">
        <v>111</v>
      </c>
      <c r="H286" t="s">
        <v>85</v>
      </c>
      <c r="I286" t="s">
        <v>148</v>
      </c>
      <c r="J286" t="s">
        <v>87</v>
      </c>
      <c r="K286" t="s">
        <v>123</v>
      </c>
      <c r="L286" t="s">
        <v>137</v>
      </c>
      <c r="M286" t="s">
        <v>90</v>
      </c>
      <c r="N286">
        <v>6</v>
      </c>
      <c r="O286">
        <v>7</v>
      </c>
      <c r="P286" t="s">
        <v>91</v>
      </c>
      <c r="Q286" t="s">
        <v>92</v>
      </c>
      <c r="R286" t="s">
        <v>126</v>
      </c>
      <c r="S286" t="s">
        <v>126</v>
      </c>
      <c r="T286" t="s">
        <v>112</v>
      </c>
      <c r="U286">
        <v>220</v>
      </c>
      <c r="V286" t="s">
        <v>95</v>
      </c>
      <c r="W286" t="s">
        <v>95</v>
      </c>
      <c r="X286" t="s">
        <v>96</v>
      </c>
      <c r="Y286" t="s">
        <v>95</v>
      </c>
      <c r="Z286" t="s">
        <v>95</v>
      </c>
      <c r="AA286" t="s">
        <v>142</v>
      </c>
      <c r="AB286" t="s">
        <v>98</v>
      </c>
      <c r="AC286">
        <v>619</v>
      </c>
      <c r="AD286" t="s">
        <v>99</v>
      </c>
      <c r="AE286">
        <v>1054</v>
      </c>
      <c r="AF286" t="s">
        <v>100</v>
      </c>
      <c r="AG286" t="s">
        <v>95</v>
      </c>
      <c r="AH286" t="s">
        <v>102</v>
      </c>
      <c r="AI286" t="s">
        <v>103</v>
      </c>
      <c r="AJ286">
        <v>1512</v>
      </c>
      <c r="AK286">
        <v>0</v>
      </c>
      <c r="AL286">
        <v>2654</v>
      </c>
      <c r="AM286">
        <f t="shared" si="16"/>
        <v>1</v>
      </c>
      <c r="AN286">
        <v>1</v>
      </c>
      <c r="AO286">
        <v>0</v>
      </c>
      <c r="AP286">
        <v>2</v>
      </c>
      <c r="AQ286">
        <v>1</v>
      </c>
      <c r="AR286">
        <v>4</v>
      </c>
      <c r="AS286">
        <v>1</v>
      </c>
      <c r="AT286" t="s">
        <v>114</v>
      </c>
      <c r="AU286">
        <v>9</v>
      </c>
      <c r="AV286" t="s">
        <v>104</v>
      </c>
      <c r="AW286">
        <v>1</v>
      </c>
      <c r="AX286" t="s">
        <v>114</v>
      </c>
      <c r="AY286" t="s">
        <v>106</v>
      </c>
      <c r="AZ286" t="s">
        <v>99</v>
      </c>
      <c r="BA286">
        <v>2</v>
      </c>
      <c r="BB286">
        <v>619</v>
      </c>
      <c r="BC286" t="s">
        <v>95</v>
      </c>
      <c r="BD286" t="s">
        <v>95</v>
      </c>
      <c r="BE286" t="s">
        <v>102</v>
      </c>
      <c r="BF286">
        <v>0</v>
      </c>
      <c r="BG286">
        <v>65</v>
      </c>
      <c r="BH286">
        <v>0</v>
      </c>
      <c r="BI286">
        <v>0</v>
      </c>
      <c r="BJ286">
        <v>222</v>
      </c>
      <c r="BK286" t="s">
        <v>107</v>
      </c>
      <c r="BL286">
        <v>0</v>
      </c>
      <c r="BM286">
        <v>2006</v>
      </c>
      <c r="BN286" t="s">
        <v>108</v>
      </c>
      <c r="BO286" t="s">
        <v>109</v>
      </c>
      <c r="BP286">
        <v>0</v>
      </c>
      <c r="BQ286">
        <v>0</v>
      </c>
      <c r="BR286">
        <v>1</v>
      </c>
      <c r="BS286">
        <v>3</v>
      </c>
      <c r="BT286" t="s">
        <v>110</v>
      </c>
      <c r="BU286">
        <v>38</v>
      </c>
      <c r="BV286">
        <v>22</v>
      </c>
      <c r="BW286">
        <v>1</v>
      </c>
      <c r="BX286">
        <v>2</v>
      </c>
      <c r="BY286">
        <v>0.75529100529100501</v>
      </c>
      <c r="BZ286">
        <v>0.56970610399397104</v>
      </c>
      <c r="CA286">
        <v>0.41271347248576901</v>
      </c>
      <c r="CB286">
        <v>0</v>
      </c>
      <c r="CC286">
        <f t="shared" si="17"/>
        <v>0.86290688185692266</v>
      </c>
      <c r="CD286">
        <f t="shared" si="18"/>
        <v>144.26999059072136</v>
      </c>
      <c r="CE286">
        <v>250000</v>
      </c>
      <c r="CF286" s="1">
        <v>244127.30093089701</v>
      </c>
      <c r="CG286" s="1">
        <f>CE286-CF286</f>
        <v>5872.6990691029932</v>
      </c>
      <c r="CH286" s="1">
        <f>ABS(CG286)</f>
        <v>5872.6990691029932</v>
      </c>
      <c r="CI286">
        <f>IF(CG286&gt;0,1,0)</f>
        <v>1</v>
      </c>
      <c r="CJ286">
        <v>285</v>
      </c>
      <c r="CK286" s="1">
        <f t="shared" si="19"/>
        <v>3</v>
      </c>
    </row>
    <row r="287" spans="1:89" x14ac:dyDescent="0.25">
      <c r="A287">
        <v>979</v>
      </c>
      <c r="B287">
        <v>20</v>
      </c>
      <c r="C287" t="s">
        <v>82</v>
      </c>
      <c r="D287">
        <v>68</v>
      </c>
      <c r="E287">
        <v>9450</v>
      </c>
      <c r="F287" t="s">
        <v>83</v>
      </c>
      <c r="G287" t="s">
        <v>84</v>
      </c>
      <c r="H287" t="s">
        <v>208</v>
      </c>
      <c r="I287" t="s">
        <v>86</v>
      </c>
      <c r="J287" t="s">
        <v>143</v>
      </c>
      <c r="K287" t="s">
        <v>173</v>
      </c>
      <c r="L287" t="s">
        <v>89</v>
      </c>
      <c r="M287" t="s">
        <v>90</v>
      </c>
      <c r="N287">
        <v>4</v>
      </c>
      <c r="O287">
        <v>5</v>
      </c>
      <c r="P287" t="s">
        <v>91</v>
      </c>
      <c r="Q287" t="s">
        <v>92</v>
      </c>
      <c r="R287" t="s">
        <v>144</v>
      </c>
      <c r="S287" t="s">
        <v>144</v>
      </c>
      <c r="T287" t="s">
        <v>94</v>
      </c>
      <c r="U287">
        <v>0</v>
      </c>
      <c r="V287" t="s">
        <v>95</v>
      </c>
      <c r="W287" t="s">
        <v>95</v>
      </c>
      <c r="X287" t="s">
        <v>96</v>
      </c>
      <c r="Y287" t="s">
        <v>95</v>
      </c>
      <c r="Z287" t="s">
        <v>95</v>
      </c>
      <c r="AA287" t="s">
        <v>97</v>
      </c>
      <c r="AB287" t="s">
        <v>154</v>
      </c>
      <c r="AC287">
        <v>552</v>
      </c>
      <c r="AD287" t="s">
        <v>99</v>
      </c>
      <c r="AE287">
        <v>894</v>
      </c>
      <c r="AF287" t="s">
        <v>100</v>
      </c>
      <c r="AG287" t="s">
        <v>101</v>
      </c>
      <c r="AH287" t="s">
        <v>102</v>
      </c>
      <c r="AI287" t="s">
        <v>103</v>
      </c>
      <c r="AJ287">
        <v>894</v>
      </c>
      <c r="AK287">
        <v>0</v>
      </c>
      <c r="AL287">
        <v>894</v>
      </c>
      <c r="AM287">
        <f t="shared" si="16"/>
        <v>0</v>
      </c>
      <c r="AN287">
        <v>0</v>
      </c>
      <c r="AO287">
        <v>0</v>
      </c>
      <c r="AP287">
        <v>1</v>
      </c>
      <c r="AQ287">
        <v>0</v>
      </c>
      <c r="AR287">
        <v>3</v>
      </c>
      <c r="AS287">
        <v>1</v>
      </c>
      <c r="AT287" t="s">
        <v>95</v>
      </c>
      <c r="AU287">
        <v>5</v>
      </c>
      <c r="AV287" t="s">
        <v>104</v>
      </c>
      <c r="AW287">
        <v>0</v>
      </c>
      <c r="AX287" t="s">
        <v>121</v>
      </c>
      <c r="AY287" t="s">
        <v>122</v>
      </c>
      <c r="AZ287" t="s">
        <v>99</v>
      </c>
      <c r="BA287">
        <v>2</v>
      </c>
      <c r="BB287">
        <v>400</v>
      </c>
      <c r="BC287" t="s">
        <v>95</v>
      </c>
      <c r="BD287" t="s">
        <v>95</v>
      </c>
      <c r="BE287" t="s">
        <v>102</v>
      </c>
      <c r="BF287">
        <v>0</v>
      </c>
      <c r="BG287">
        <v>0</v>
      </c>
      <c r="BH287">
        <v>0</v>
      </c>
      <c r="BI287">
        <v>0</v>
      </c>
      <c r="BJ287">
        <v>0</v>
      </c>
      <c r="BK287" t="s">
        <v>107</v>
      </c>
      <c r="BL287">
        <v>0</v>
      </c>
      <c r="BM287">
        <v>2007</v>
      </c>
      <c r="BN287" t="s">
        <v>108</v>
      </c>
      <c r="BO287" t="s">
        <v>166</v>
      </c>
      <c r="BP287">
        <v>0</v>
      </c>
      <c r="BQ287">
        <v>0</v>
      </c>
      <c r="BR287">
        <v>1</v>
      </c>
      <c r="BS287">
        <v>2</v>
      </c>
      <c r="BT287" t="s">
        <v>129</v>
      </c>
      <c r="BU287">
        <v>53</v>
      </c>
      <c r="BV287">
        <v>53</v>
      </c>
      <c r="BW287">
        <v>1</v>
      </c>
      <c r="BX287">
        <v>2</v>
      </c>
      <c r="BY287">
        <v>0</v>
      </c>
      <c r="BZ287">
        <v>1</v>
      </c>
      <c r="CA287">
        <v>0.38255033557047002</v>
      </c>
      <c r="CB287">
        <v>0.11111111111111099</v>
      </c>
      <c r="CC287">
        <f t="shared" si="17"/>
        <v>0.90539682539682542</v>
      </c>
      <c r="CD287">
        <f t="shared" si="18"/>
        <v>103.88601182540849</v>
      </c>
      <c r="CE287">
        <v>110000</v>
      </c>
      <c r="CF287" s="1">
        <v>104169.70402379399</v>
      </c>
      <c r="CG287" s="1">
        <f>CE287-CF287</f>
        <v>5830.2959762060054</v>
      </c>
      <c r="CH287" s="1">
        <f>ABS(CG287)</f>
        <v>5830.2959762060054</v>
      </c>
      <c r="CI287">
        <f>IF(CG287&gt;0,1,0)</f>
        <v>1</v>
      </c>
      <c r="CJ287">
        <v>286</v>
      </c>
      <c r="CK287" s="1">
        <f t="shared" si="19"/>
        <v>3</v>
      </c>
    </row>
    <row r="288" spans="1:89" x14ac:dyDescent="0.25">
      <c r="A288">
        <v>1097</v>
      </c>
      <c r="B288">
        <v>70</v>
      </c>
      <c r="C288" t="s">
        <v>117</v>
      </c>
      <c r="D288">
        <v>60</v>
      </c>
      <c r="E288">
        <v>6882</v>
      </c>
      <c r="F288" t="s">
        <v>83</v>
      </c>
      <c r="G288" t="s">
        <v>84</v>
      </c>
      <c r="H288" t="s">
        <v>85</v>
      </c>
      <c r="I288" t="s">
        <v>86</v>
      </c>
      <c r="J288" t="s">
        <v>87</v>
      </c>
      <c r="K288" t="s">
        <v>186</v>
      </c>
      <c r="L288" t="s">
        <v>89</v>
      </c>
      <c r="M288" t="s">
        <v>90</v>
      </c>
      <c r="N288">
        <v>6</v>
      </c>
      <c r="O288">
        <v>7</v>
      </c>
      <c r="P288" t="s">
        <v>91</v>
      </c>
      <c r="Q288" t="s">
        <v>92</v>
      </c>
      <c r="R288" t="s">
        <v>149</v>
      </c>
      <c r="S288" t="s">
        <v>149</v>
      </c>
      <c r="T288" t="s">
        <v>94</v>
      </c>
      <c r="U288">
        <v>0</v>
      </c>
      <c r="V288" t="s">
        <v>95</v>
      </c>
      <c r="W288" t="s">
        <v>95</v>
      </c>
      <c r="X288" t="s">
        <v>133</v>
      </c>
      <c r="Y288" t="s">
        <v>95</v>
      </c>
      <c r="Z288" t="s">
        <v>95</v>
      </c>
      <c r="AA288" t="s">
        <v>97</v>
      </c>
      <c r="AB288" t="s">
        <v>99</v>
      </c>
      <c r="AC288">
        <v>0</v>
      </c>
      <c r="AD288" t="s">
        <v>99</v>
      </c>
      <c r="AE288">
        <v>684</v>
      </c>
      <c r="AF288" t="s">
        <v>100</v>
      </c>
      <c r="AG288" t="s">
        <v>95</v>
      </c>
      <c r="AH288" t="s">
        <v>102</v>
      </c>
      <c r="AI288" t="s">
        <v>103</v>
      </c>
      <c r="AJ288">
        <v>773</v>
      </c>
      <c r="AK288">
        <v>0</v>
      </c>
      <c r="AL288">
        <v>1355</v>
      </c>
      <c r="AM288">
        <f t="shared" si="16"/>
        <v>0</v>
      </c>
      <c r="AN288">
        <v>0</v>
      </c>
      <c r="AO288">
        <v>0</v>
      </c>
      <c r="AP288">
        <v>1</v>
      </c>
      <c r="AQ288">
        <v>1</v>
      </c>
      <c r="AR288">
        <v>3</v>
      </c>
      <c r="AS288">
        <v>1</v>
      </c>
      <c r="AT288" t="s">
        <v>114</v>
      </c>
      <c r="AU288">
        <v>7</v>
      </c>
      <c r="AV288" t="s">
        <v>104</v>
      </c>
      <c r="AW288">
        <v>0</v>
      </c>
      <c r="AX288" t="s">
        <v>121</v>
      </c>
      <c r="AY288" t="s">
        <v>168</v>
      </c>
      <c r="AZ288" t="s">
        <v>168</v>
      </c>
      <c r="BA288">
        <v>0</v>
      </c>
      <c r="BB288">
        <v>0</v>
      </c>
      <c r="BC288" t="s">
        <v>168</v>
      </c>
      <c r="BD288" t="s">
        <v>168</v>
      </c>
      <c r="BE288" t="s">
        <v>102</v>
      </c>
      <c r="BF288">
        <v>136</v>
      </c>
      <c r="BG288">
        <v>0</v>
      </c>
      <c r="BH288">
        <v>115</v>
      </c>
      <c r="BI288">
        <v>0</v>
      </c>
      <c r="BJ288">
        <v>0</v>
      </c>
      <c r="BK288" t="s">
        <v>107</v>
      </c>
      <c r="BL288">
        <v>0</v>
      </c>
      <c r="BM288">
        <v>2007</v>
      </c>
      <c r="BN288" t="s">
        <v>108</v>
      </c>
      <c r="BO288" t="s">
        <v>109</v>
      </c>
      <c r="BP288">
        <v>0</v>
      </c>
      <c r="BQ288">
        <v>0</v>
      </c>
      <c r="BR288">
        <v>1</v>
      </c>
      <c r="BS288">
        <v>4</v>
      </c>
      <c r="BT288" t="s">
        <v>177</v>
      </c>
      <c r="BU288">
        <v>93</v>
      </c>
      <c r="BV288">
        <v>1</v>
      </c>
      <c r="BW288">
        <v>1</v>
      </c>
      <c r="BX288">
        <v>0</v>
      </c>
      <c r="BY288">
        <v>0.75291073738680503</v>
      </c>
      <c r="BZ288">
        <v>0.57047970479704802</v>
      </c>
      <c r="CA288">
        <v>1</v>
      </c>
      <c r="CB288">
        <v>0</v>
      </c>
      <c r="CC288">
        <f t="shared" si="17"/>
        <v>0.88767800058122637</v>
      </c>
      <c r="CD288">
        <f t="shared" si="18"/>
        <v>110.03262868050039</v>
      </c>
      <c r="CE288">
        <v>127000</v>
      </c>
      <c r="CF288" s="1">
        <v>121317.257913373</v>
      </c>
      <c r="CG288" s="1">
        <f>CE288-CF288</f>
        <v>5682.7420866269968</v>
      </c>
      <c r="CH288" s="1">
        <f>ABS(CG288)</f>
        <v>5682.7420866269968</v>
      </c>
      <c r="CI288">
        <f>IF(CG288&gt;0,1,0)</f>
        <v>1</v>
      </c>
      <c r="CJ288">
        <v>287</v>
      </c>
      <c r="CK288" s="1">
        <f t="shared" si="19"/>
        <v>3</v>
      </c>
    </row>
    <row r="289" spans="1:89" x14ac:dyDescent="0.25">
      <c r="A289">
        <v>36</v>
      </c>
      <c r="B289">
        <v>60</v>
      </c>
      <c r="C289" t="s">
        <v>82</v>
      </c>
      <c r="D289">
        <v>108</v>
      </c>
      <c r="E289">
        <v>13418</v>
      </c>
      <c r="F289" t="s">
        <v>83</v>
      </c>
      <c r="G289" t="s">
        <v>84</v>
      </c>
      <c r="H289" t="s">
        <v>85</v>
      </c>
      <c r="I289" t="s">
        <v>86</v>
      </c>
      <c r="J289" t="s">
        <v>87</v>
      </c>
      <c r="K289" t="s">
        <v>184</v>
      </c>
      <c r="L289" t="s">
        <v>89</v>
      </c>
      <c r="M289" t="s">
        <v>90</v>
      </c>
      <c r="N289">
        <v>8</v>
      </c>
      <c r="O289">
        <v>5</v>
      </c>
      <c r="P289" t="s">
        <v>91</v>
      </c>
      <c r="Q289" t="s">
        <v>92</v>
      </c>
      <c r="R289" t="s">
        <v>93</v>
      </c>
      <c r="S289" t="s">
        <v>93</v>
      </c>
      <c r="T289" t="s">
        <v>180</v>
      </c>
      <c r="U289">
        <v>132</v>
      </c>
      <c r="V289" t="s">
        <v>114</v>
      </c>
      <c r="W289" t="s">
        <v>95</v>
      </c>
      <c r="X289" t="s">
        <v>133</v>
      </c>
      <c r="Y289" t="s">
        <v>101</v>
      </c>
      <c r="Z289" t="s">
        <v>95</v>
      </c>
      <c r="AA289" t="s">
        <v>134</v>
      </c>
      <c r="AB289" t="s">
        <v>99</v>
      </c>
      <c r="AC289">
        <v>0</v>
      </c>
      <c r="AD289" t="s">
        <v>99</v>
      </c>
      <c r="AE289">
        <v>1117</v>
      </c>
      <c r="AF289" t="s">
        <v>100</v>
      </c>
      <c r="AG289" t="s">
        <v>101</v>
      </c>
      <c r="AH289" t="s">
        <v>102</v>
      </c>
      <c r="AI289" t="s">
        <v>103</v>
      </c>
      <c r="AJ289">
        <v>1132</v>
      </c>
      <c r="AK289">
        <v>0</v>
      </c>
      <c r="AL289">
        <v>2452</v>
      </c>
      <c r="AM289">
        <f t="shared" si="16"/>
        <v>1</v>
      </c>
      <c r="AN289">
        <v>0</v>
      </c>
      <c r="AO289">
        <v>0</v>
      </c>
      <c r="AP289">
        <v>3</v>
      </c>
      <c r="AQ289">
        <v>1</v>
      </c>
      <c r="AR289">
        <v>4</v>
      </c>
      <c r="AS289">
        <v>1</v>
      </c>
      <c r="AT289" t="s">
        <v>114</v>
      </c>
      <c r="AU289">
        <v>9</v>
      </c>
      <c r="AV289" t="s">
        <v>104</v>
      </c>
      <c r="AW289">
        <v>1</v>
      </c>
      <c r="AX289" t="s">
        <v>114</v>
      </c>
      <c r="AY289" t="s">
        <v>182</v>
      </c>
      <c r="AZ289" t="s">
        <v>136</v>
      </c>
      <c r="BA289">
        <v>3</v>
      </c>
      <c r="BB289">
        <v>691</v>
      </c>
      <c r="BC289" t="s">
        <v>95</v>
      </c>
      <c r="BD289" t="s">
        <v>95</v>
      </c>
      <c r="BE289" t="s">
        <v>102</v>
      </c>
      <c r="BF289">
        <v>113</v>
      </c>
      <c r="BG289">
        <v>32</v>
      </c>
      <c r="BH289">
        <v>0</v>
      </c>
      <c r="BI289">
        <v>0</v>
      </c>
      <c r="BJ289">
        <v>0</v>
      </c>
      <c r="BK289" t="s">
        <v>107</v>
      </c>
      <c r="BL289">
        <v>0</v>
      </c>
      <c r="BM289">
        <v>2006</v>
      </c>
      <c r="BN289" t="s">
        <v>108</v>
      </c>
      <c r="BO289" t="s">
        <v>109</v>
      </c>
      <c r="BP289">
        <v>0</v>
      </c>
      <c r="BQ289">
        <v>0</v>
      </c>
      <c r="BR289">
        <v>1</v>
      </c>
      <c r="BS289">
        <v>4</v>
      </c>
      <c r="BT289" t="s">
        <v>110</v>
      </c>
      <c r="BU289">
        <v>2</v>
      </c>
      <c r="BV289">
        <v>1</v>
      </c>
      <c r="BW289">
        <v>1</v>
      </c>
      <c r="BX289">
        <v>0</v>
      </c>
      <c r="BY289">
        <v>1.1660777385159</v>
      </c>
      <c r="BZ289">
        <v>0.46166394779771602</v>
      </c>
      <c r="CA289">
        <v>1</v>
      </c>
      <c r="CB289">
        <v>0.22222222222222199</v>
      </c>
      <c r="CC289">
        <f t="shared" si="17"/>
        <v>0.91563571322104631</v>
      </c>
      <c r="CD289">
        <f t="shared" si="18"/>
        <v>157.030275188264</v>
      </c>
      <c r="CE289">
        <v>309000</v>
      </c>
      <c r="CF289" s="1">
        <v>303325.26913996</v>
      </c>
      <c r="CG289" s="1">
        <f>CE289-CF289</f>
        <v>5674.7308600399992</v>
      </c>
      <c r="CH289" s="1">
        <f>ABS(CG289)</f>
        <v>5674.7308600399992</v>
      </c>
      <c r="CI289">
        <f>IF(CG289&gt;0,1,0)</f>
        <v>1</v>
      </c>
      <c r="CJ289">
        <v>288</v>
      </c>
      <c r="CK289" s="1">
        <f t="shared" si="19"/>
        <v>3</v>
      </c>
    </row>
    <row r="290" spans="1:89" x14ac:dyDescent="0.25">
      <c r="A290">
        <v>305</v>
      </c>
      <c r="B290">
        <v>75</v>
      </c>
      <c r="C290" t="s">
        <v>117</v>
      </c>
      <c r="D290">
        <v>87</v>
      </c>
      <c r="E290">
        <v>18386</v>
      </c>
      <c r="F290" t="s">
        <v>83</v>
      </c>
      <c r="G290" t="s">
        <v>84</v>
      </c>
      <c r="H290" t="s">
        <v>85</v>
      </c>
      <c r="I290" t="s">
        <v>86</v>
      </c>
      <c r="J290" t="s">
        <v>87</v>
      </c>
      <c r="K290" t="s">
        <v>119</v>
      </c>
      <c r="L290" t="s">
        <v>89</v>
      </c>
      <c r="M290" t="s">
        <v>90</v>
      </c>
      <c r="N290">
        <v>7</v>
      </c>
      <c r="O290">
        <v>9</v>
      </c>
      <c r="P290" t="s">
        <v>91</v>
      </c>
      <c r="Q290" t="s">
        <v>92</v>
      </c>
      <c r="R290" t="s">
        <v>190</v>
      </c>
      <c r="S290" t="s">
        <v>191</v>
      </c>
      <c r="T290" t="s">
        <v>94</v>
      </c>
      <c r="U290">
        <v>0</v>
      </c>
      <c r="V290" t="s">
        <v>95</v>
      </c>
      <c r="W290" t="s">
        <v>95</v>
      </c>
      <c r="X290" t="s">
        <v>153</v>
      </c>
      <c r="Y290" t="s">
        <v>95</v>
      </c>
      <c r="Z290" t="s">
        <v>95</v>
      </c>
      <c r="AA290" t="s">
        <v>97</v>
      </c>
      <c r="AB290" t="s">
        <v>99</v>
      </c>
      <c r="AC290">
        <v>0</v>
      </c>
      <c r="AD290" t="s">
        <v>99</v>
      </c>
      <c r="AE290">
        <v>1470</v>
      </c>
      <c r="AF290" t="s">
        <v>100</v>
      </c>
      <c r="AG290" t="s">
        <v>101</v>
      </c>
      <c r="AH290" t="s">
        <v>102</v>
      </c>
      <c r="AI290" t="s">
        <v>103</v>
      </c>
      <c r="AJ290">
        <v>1675</v>
      </c>
      <c r="AK290">
        <v>0</v>
      </c>
      <c r="AL290">
        <v>3493</v>
      </c>
      <c r="AM290">
        <f t="shared" si="16"/>
        <v>1</v>
      </c>
      <c r="AN290">
        <v>0</v>
      </c>
      <c r="AO290">
        <v>0</v>
      </c>
      <c r="AP290">
        <v>3</v>
      </c>
      <c r="AQ290">
        <v>0</v>
      </c>
      <c r="AR290">
        <v>3</v>
      </c>
      <c r="AS290">
        <v>1</v>
      </c>
      <c r="AT290" t="s">
        <v>114</v>
      </c>
      <c r="AU290">
        <v>10</v>
      </c>
      <c r="AV290" t="s">
        <v>104</v>
      </c>
      <c r="AW290">
        <v>1</v>
      </c>
      <c r="AX290" t="s">
        <v>101</v>
      </c>
      <c r="AY290" t="s">
        <v>106</v>
      </c>
      <c r="AZ290" t="s">
        <v>99</v>
      </c>
      <c r="BA290">
        <v>3</v>
      </c>
      <c r="BB290">
        <v>870</v>
      </c>
      <c r="BC290" t="s">
        <v>95</v>
      </c>
      <c r="BD290" t="s">
        <v>95</v>
      </c>
      <c r="BE290" t="s">
        <v>102</v>
      </c>
      <c r="BF290">
        <v>302</v>
      </c>
      <c r="BG290">
        <v>0</v>
      </c>
      <c r="BH290">
        <v>0</v>
      </c>
      <c r="BI290">
        <v>0</v>
      </c>
      <c r="BJ290">
        <v>0</v>
      </c>
      <c r="BK290" t="s">
        <v>107</v>
      </c>
      <c r="BL290">
        <v>0</v>
      </c>
      <c r="BM290">
        <v>2008</v>
      </c>
      <c r="BN290" t="s">
        <v>108</v>
      </c>
      <c r="BO290" t="s">
        <v>109</v>
      </c>
      <c r="BP290">
        <v>0</v>
      </c>
      <c r="BQ290">
        <v>0</v>
      </c>
      <c r="BR290">
        <v>1</v>
      </c>
      <c r="BS290">
        <v>4</v>
      </c>
      <c r="BT290" t="s">
        <v>129</v>
      </c>
      <c r="BU290">
        <v>128</v>
      </c>
      <c r="BV290">
        <v>6</v>
      </c>
      <c r="BW290">
        <v>2</v>
      </c>
      <c r="BX290">
        <v>0</v>
      </c>
      <c r="BY290">
        <v>1.0853731343283599</v>
      </c>
      <c r="BZ290">
        <v>0.47953048955053001</v>
      </c>
      <c r="CA290">
        <v>1</v>
      </c>
      <c r="CB290">
        <v>0.22222222222222199</v>
      </c>
      <c r="CC290">
        <f t="shared" si="17"/>
        <v>0.90889807462199501</v>
      </c>
      <c r="CD290">
        <f t="shared" si="18"/>
        <v>154.14477437222499</v>
      </c>
      <c r="CE290">
        <v>295000</v>
      </c>
      <c r="CF290" s="1">
        <v>300657.48300140799</v>
      </c>
      <c r="CG290" s="1">
        <f>CE290-CF290</f>
        <v>-5657.4830014079926</v>
      </c>
      <c r="CH290" s="1">
        <f>ABS(CG290)</f>
        <v>5657.4830014079926</v>
      </c>
      <c r="CI290">
        <f>IF(CG290&gt;0,1,0)</f>
        <v>0</v>
      </c>
      <c r="CJ290">
        <v>289</v>
      </c>
      <c r="CK290" s="1">
        <f t="shared" si="19"/>
        <v>3</v>
      </c>
    </row>
    <row r="291" spans="1:89" x14ac:dyDescent="0.25">
      <c r="A291">
        <v>591</v>
      </c>
      <c r="B291">
        <v>60</v>
      </c>
      <c r="C291" t="s">
        <v>82</v>
      </c>
      <c r="D291">
        <v>64</v>
      </c>
      <c r="E291">
        <v>8320</v>
      </c>
      <c r="F291" t="s">
        <v>83</v>
      </c>
      <c r="G291" t="s">
        <v>84</v>
      </c>
      <c r="H291" t="s">
        <v>85</v>
      </c>
      <c r="I291" t="s">
        <v>86</v>
      </c>
      <c r="J291" t="s">
        <v>87</v>
      </c>
      <c r="K291" t="s">
        <v>132</v>
      </c>
      <c r="L291" t="s">
        <v>89</v>
      </c>
      <c r="M291" t="s">
        <v>90</v>
      </c>
      <c r="N291">
        <v>7</v>
      </c>
      <c r="O291">
        <v>5</v>
      </c>
      <c r="P291" t="s">
        <v>91</v>
      </c>
      <c r="Q291" t="s">
        <v>92</v>
      </c>
      <c r="R291" t="s">
        <v>93</v>
      </c>
      <c r="S291" t="s">
        <v>93</v>
      </c>
      <c r="T291" t="s">
        <v>94</v>
      </c>
      <c r="U291">
        <v>0</v>
      </c>
      <c r="V291" t="s">
        <v>114</v>
      </c>
      <c r="W291" t="s">
        <v>95</v>
      </c>
      <c r="X291" t="s">
        <v>133</v>
      </c>
      <c r="Y291" t="s">
        <v>114</v>
      </c>
      <c r="Z291" t="s">
        <v>95</v>
      </c>
      <c r="AA291" t="s">
        <v>97</v>
      </c>
      <c r="AB291" t="s">
        <v>135</v>
      </c>
      <c r="AC291">
        <v>490</v>
      </c>
      <c r="AD291" t="s">
        <v>99</v>
      </c>
      <c r="AE291">
        <v>770</v>
      </c>
      <c r="AF291" t="s">
        <v>100</v>
      </c>
      <c r="AG291" t="s">
        <v>101</v>
      </c>
      <c r="AH291" t="s">
        <v>102</v>
      </c>
      <c r="AI291" t="s">
        <v>103</v>
      </c>
      <c r="AJ291">
        <v>770</v>
      </c>
      <c r="AK291">
        <v>0</v>
      </c>
      <c r="AL291">
        <v>1582</v>
      </c>
      <c r="AM291">
        <f t="shared" si="16"/>
        <v>0</v>
      </c>
      <c r="AN291">
        <v>0</v>
      </c>
      <c r="AO291">
        <v>0</v>
      </c>
      <c r="AP291">
        <v>2</v>
      </c>
      <c r="AQ291">
        <v>1</v>
      </c>
      <c r="AR291">
        <v>3</v>
      </c>
      <c r="AS291">
        <v>1</v>
      </c>
      <c r="AT291" t="s">
        <v>114</v>
      </c>
      <c r="AU291">
        <v>6</v>
      </c>
      <c r="AV291" t="s">
        <v>104</v>
      </c>
      <c r="AW291">
        <v>0</v>
      </c>
      <c r="AX291" t="s">
        <v>121</v>
      </c>
      <c r="AY291" t="s">
        <v>106</v>
      </c>
      <c r="AZ291" t="s">
        <v>140</v>
      </c>
      <c r="BA291">
        <v>2</v>
      </c>
      <c r="BB291">
        <v>520</v>
      </c>
      <c r="BC291" t="s">
        <v>95</v>
      </c>
      <c r="BD291" t="s">
        <v>95</v>
      </c>
      <c r="BE291" t="s">
        <v>102</v>
      </c>
      <c r="BF291">
        <v>0</v>
      </c>
      <c r="BG291">
        <v>45</v>
      </c>
      <c r="BH291">
        <v>0</v>
      </c>
      <c r="BI291">
        <v>0</v>
      </c>
      <c r="BJ291">
        <v>0</v>
      </c>
      <c r="BK291" t="s">
        <v>107</v>
      </c>
      <c r="BL291">
        <v>0</v>
      </c>
      <c r="BM291">
        <v>2008</v>
      </c>
      <c r="BN291" t="s">
        <v>108</v>
      </c>
      <c r="BO291" t="s">
        <v>109</v>
      </c>
      <c r="BP291">
        <v>0</v>
      </c>
      <c r="BQ291">
        <v>0</v>
      </c>
      <c r="BR291">
        <v>1</v>
      </c>
      <c r="BS291">
        <v>4</v>
      </c>
      <c r="BT291" t="s">
        <v>110</v>
      </c>
      <c r="BU291">
        <v>4</v>
      </c>
      <c r="BV291">
        <v>4</v>
      </c>
      <c r="BW291">
        <v>1</v>
      </c>
      <c r="BX291">
        <v>2</v>
      </c>
      <c r="BY291">
        <v>1.05454545454545</v>
      </c>
      <c r="BZ291">
        <v>0.48672566371681403</v>
      </c>
      <c r="CA291">
        <v>0.36363636363636398</v>
      </c>
      <c r="CB291">
        <v>0.11111111111111099</v>
      </c>
      <c r="CC291">
        <f t="shared" si="17"/>
        <v>0.90745192307692313</v>
      </c>
      <c r="CD291">
        <f t="shared" si="18"/>
        <v>128.14797738270084</v>
      </c>
      <c r="CE291">
        <v>185900</v>
      </c>
      <c r="CF291" s="1">
        <v>191545.35074197501</v>
      </c>
      <c r="CG291" s="1">
        <f>CE291-CF291</f>
        <v>-5645.3507419750094</v>
      </c>
      <c r="CH291" s="1">
        <f>ABS(CG291)</f>
        <v>5645.3507419750094</v>
      </c>
      <c r="CI291">
        <f>IF(CG291&gt;0,1,0)</f>
        <v>0</v>
      </c>
      <c r="CJ291">
        <v>290</v>
      </c>
      <c r="CK291" s="1">
        <f t="shared" si="19"/>
        <v>3</v>
      </c>
    </row>
    <row r="292" spans="1:89" x14ac:dyDescent="0.25">
      <c r="A292">
        <v>824</v>
      </c>
      <c r="B292">
        <v>50</v>
      </c>
      <c r="C292" t="s">
        <v>82</v>
      </c>
      <c r="D292">
        <v>60</v>
      </c>
      <c r="E292">
        <v>9900</v>
      </c>
      <c r="F292" t="s">
        <v>83</v>
      </c>
      <c r="G292" t="s">
        <v>84</v>
      </c>
      <c r="H292" t="s">
        <v>85</v>
      </c>
      <c r="I292" t="s">
        <v>86</v>
      </c>
      <c r="J292" t="s">
        <v>87</v>
      </c>
      <c r="K292" t="s">
        <v>212</v>
      </c>
      <c r="L292" t="s">
        <v>89</v>
      </c>
      <c r="M292" t="s">
        <v>90</v>
      </c>
      <c r="N292">
        <v>6</v>
      </c>
      <c r="O292">
        <v>7</v>
      </c>
      <c r="P292" t="s">
        <v>91</v>
      </c>
      <c r="Q292" t="s">
        <v>92</v>
      </c>
      <c r="R292" t="s">
        <v>93</v>
      </c>
      <c r="S292" t="s">
        <v>93</v>
      </c>
      <c r="T292" t="s">
        <v>94</v>
      </c>
      <c r="U292">
        <v>0</v>
      </c>
      <c r="V292" t="s">
        <v>95</v>
      </c>
      <c r="W292" t="s">
        <v>95</v>
      </c>
      <c r="X292" t="s">
        <v>153</v>
      </c>
      <c r="Y292" t="s">
        <v>95</v>
      </c>
      <c r="Z292" t="s">
        <v>95</v>
      </c>
      <c r="AA292" t="s">
        <v>97</v>
      </c>
      <c r="AB292" t="s">
        <v>99</v>
      </c>
      <c r="AC292">
        <v>0</v>
      </c>
      <c r="AD292" t="s">
        <v>99</v>
      </c>
      <c r="AE292">
        <v>778</v>
      </c>
      <c r="AF292" t="s">
        <v>100</v>
      </c>
      <c r="AG292" t="s">
        <v>95</v>
      </c>
      <c r="AH292" t="s">
        <v>102</v>
      </c>
      <c r="AI292" t="s">
        <v>103</v>
      </c>
      <c r="AJ292">
        <v>944</v>
      </c>
      <c r="AK292">
        <v>0</v>
      </c>
      <c r="AL292">
        <v>1489</v>
      </c>
      <c r="AM292">
        <f t="shared" si="16"/>
        <v>0</v>
      </c>
      <c r="AN292">
        <v>0</v>
      </c>
      <c r="AO292">
        <v>0</v>
      </c>
      <c r="AP292">
        <v>2</v>
      </c>
      <c r="AQ292">
        <v>0</v>
      </c>
      <c r="AR292">
        <v>3</v>
      </c>
      <c r="AS292">
        <v>1</v>
      </c>
      <c r="AT292" t="s">
        <v>95</v>
      </c>
      <c r="AU292">
        <v>7</v>
      </c>
      <c r="AV292" t="s">
        <v>104</v>
      </c>
      <c r="AW292">
        <v>1</v>
      </c>
      <c r="AX292" t="s">
        <v>114</v>
      </c>
      <c r="AY292" t="s">
        <v>122</v>
      </c>
      <c r="AZ292" t="s">
        <v>99</v>
      </c>
      <c r="BA292">
        <v>1</v>
      </c>
      <c r="BB292">
        <v>240</v>
      </c>
      <c r="BC292" t="s">
        <v>95</v>
      </c>
      <c r="BD292" t="s">
        <v>95</v>
      </c>
      <c r="BE292" t="s">
        <v>102</v>
      </c>
      <c r="BF292">
        <v>335</v>
      </c>
      <c r="BG292">
        <v>0</v>
      </c>
      <c r="BH292">
        <v>0</v>
      </c>
      <c r="BI292">
        <v>0</v>
      </c>
      <c r="BJ292">
        <v>0</v>
      </c>
      <c r="BK292" t="s">
        <v>156</v>
      </c>
      <c r="BL292">
        <v>0</v>
      </c>
      <c r="BM292">
        <v>2009</v>
      </c>
      <c r="BN292" t="s">
        <v>108</v>
      </c>
      <c r="BO292" t="s">
        <v>109</v>
      </c>
      <c r="BP292">
        <v>0</v>
      </c>
      <c r="BQ292">
        <v>0</v>
      </c>
      <c r="BR292">
        <v>1</v>
      </c>
      <c r="BS292">
        <v>1</v>
      </c>
      <c r="BT292" t="s">
        <v>110</v>
      </c>
      <c r="BU292">
        <v>69</v>
      </c>
      <c r="BV292">
        <v>59</v>
      </c>
      <c r="BW292">
        <v>1</v>
      </c>
      <c r="BX292">
        <v>0</v>
      </c>
      <c r="BY292">
        <v>0.57733050847457601</v>
      </c>
      <c r="BZ292">
        <v>0.63398253861652099</v>
      </c>
      <c r="CA292">
        <v>1</v>
      </c>
      <c r="CB292">
        <v>0</v>
      </c>
      <c r="CC292">
        <f t="shared" si="17"/>
        <v>0.9046464646464647</v>
      </c>
      <c r="CD292">
        <f t="shared" si="18"/>
        <v>114.24302208851468</v>
      </c>
      <c r="CE292">
        <v>139500</v>
      </c>
      <c r="CF292" s="1">
        <v>144989.49724946401</v>
      </c>
      <c r="CG292" s="1">
        <f>CE292-CF292</f>
        <v>-5489.4972494640097</v>
      </c>
      <c r="CH292" s="1">
        <f>ABS(CG292)</f>
        <v>5489.4972494640097</v>
      </c>
      <c r="CI292">
        <f>IF(CG292&gt;0,1,0)</f>
        <v>0</v>
      </c>
      <c r="CJ292">
        <v>291</v>
      </c>
      <c r="CK292" s="1">
        <f t="shared" si="19"/>
        <v>3</v>
      </c>
    </row>
    <row r="293" spans="1:89" x14ac:dyDescent="0.25">
      <c r="A293">
        <v>314</v>
      </c>
      <c r="B293">
        <v>20</v>
      </c>
      <c r="C293" t="s">
        <v>82</v>
      </c>
      <c r="D293">
        <v>150</v>
      </c>
      <c r="E293">
        <v>215245</v>
      </c>
      <c r="F293" t="s">
        <v>83</v>
      </c>
      <c r="G293" t="s">
        <v>230</v>
      </c>
      <c r="H293" t="s">
        <v>160</v>
      </c>
      <c r="I293" t="s">
        <v>86</v>
      </c>
      <c r="J293" t="s">
        <v>162</v>
      </c>
      <c r="K293" t="s">
        <v>176</v>
      </c>
      <c r="L293" t="s">
        <v>89</v>
      </c>
      <c r="M293" t="s">
        <v>90</v>
      </c>
      <c r="N293">
        <v>7</v>
      </c>
      <c r="O293">
        <v>5</v>
      </c>
      <c r="P293" t="s">
        <v>125</v>
      </c>
      <c r="Q293" t="s">
        <v>92</v>
      </c>
      <c r="R293" t="s">
        <v>112</v>
      </c>
      <c r="S293" t="s">
        <v>112</v>
      </c>
      <c r="T293" t="s">
        <v>94</v>
      </c>
      <c r="U293">
        <v>0</v>
      </c>
      <c r="V293" t="s">
        <v>95</v>
      </c>
      <c r="W293" t="s">
        <v>95</v>
      </c>
      <c r="X293" t="s">
        <v>96</v>
      </c>
      <c r="Y293" t="s">
        <v>114</v>
      </c>
      <c r="Z293" t="s">
        <v>95</v>
      </c>
      <c r="AA293" t="s">
        <v>114</v>
      </c>
      <c r="AB293" t="s">
        <v>127</v>
      </c>
      <c r="AC293">
        <v>1236</v>
      </c>
      <c r="AD293" t="s">
        <v>128</v>
      </c>
      <c r="AE293">
        <v>2136</v>
      </c>
      <c r="AF293" t="s">
        <v>155</v>
      </c>
      <c r="AG293" t="s">
        <v>95</v>
      </c>
      <c r="AH293" t="s">
        <v>102</v>
      </c>
      <c r="AI293" t="s">
        <v>103</v>
      </c>
      <c r="AJ293">
        <v>2036</v>
      </c>
      <c r="AK293">
        <v>0</v>
      </c>
      <c r="AL293">
        <v>2036</v>
      </c>
      <c r="AM293">
        <f t="shared" si="16"/>
        <v>1</v>
      </c>
      <c r="AN293">
        <v>2</v>
      </c>
      <c r="AO293">
        <v>0</v>
      </c>
      <c r="AP293">
        <v>2</v>
      </c>
      <c r="AQ293">
        <v>0</v>
      </c>
      <c r="AR293">
        <v>3</v>
      </c>
      <c r="AS293">
        <v>1</v>
      </c>
      <c r="AT293" t="s">
        <v>95</v>
      </c>
      <c r="AU293">
        <v>8</v>
      </c>
      <c r="AV293" t="s">
        <v>104</v>
      </c>
      <c r="AW293">
        <v>2</v>
      </c>
      <c r="AX293" t="s">
        <v>114</v>
      </c>
      <c r="AY293" t="s">
        <v>106</v>
      </c>
      <c r="AZ293" t="s">
        <v>140</v>
      </c>
      <c r="BA293">
        <v>2</v>
      </c>
      <c r="BB293">
        <v>513</v>
      </c>
      <c r="BC293" t="s">
        <v>95</v>
      </c>
      <c r="BD293" t="s">
        <v>95</v>
      </c>
      <c r="BE293" t="s">
        <v>102</v>
      </c>
      <c r="BF293">
        <v>0</v>
      </c>
      <c r="BG293">
        <v>0</v>
      </c>
      <c r="BH293">
        <v>0</v>
      </c>
      <c r="BI293">
        <v>0</v>
      </c>
      <c r="BJ293">
        <v>0</v>
      </c>
      <c r="BK293" t="s">
        <v>107</v>
      </c>
      <c r="BL293">
        <v>0</v>
      </c>
      <c r="BM293">
        <v>2009</v>
      </c>
      <c r="BN293" t="s">
        <v>108</v>
      </c>
      <c r="BO293" t="s">
        <v>109</v>
      </c>
      <c r="BP293">
        <v>0</v>
      </c>
      <c r="BQ293">
        <v>0</v>
      </c>
      <c r="BR293">
        <v>1</v>
      </c>
      <c r="BS293">
        <v>2</v>
      </c>
      <c r="BT293" t="s">
        <v>129</v>
      </c>
      <c r="BU293">
        <v>44</v>
      </c>
      <c r="BV293">
        <v>44</v>
      </c>
      <c r="BW293">
        <v>1</v>
      </c>
      <c r="BX293">
        <v>2</v>
      </c>
      <c r="BY293">
        <v>0</v>
      </c>
      <c r="BZ293">
        <v>1</v>
      </c>
      <c r="CA293">
        <v>3.7453183520599301E-2</v>
      </c>
      <c r="CB293">
        <v>0</v>
      </c>
      <c r="CC293">
        <f t="shared" si="17"/>
        <v>0.99054101140560757</v>
      </c>
      <c r="CD293">
        <f t="shared" si="18"/>
        <v>169.6729095135795</v>
      </c>
      <c r="CE293">
        <v>375000</v>
      </c>
      <c r="CF293" s="1">
        <v>380489.048518928</v>
      </c>
      <c r="CG293" s="1">
        <f>CE293-CF293</f>
        <v>-5489.0485189280007</v>
      </c>
      <c r="CH293" s="1">
        <f>ABS(CG293)</f>
        <v>5489.0485189280007</v>
      </c>
      <c r="CI293">
        <f>IF(CG293&gt;0,1,0)</f>
        <v>0</v>
      </c>
      <c r="CJ293">
        <v>292</v>
      </c>
      <c r="CK293" s="1">
        <f t="shared" si="19"/>
        <v>3</v>
      </c>
    </row>
    <row r="294" spans="1:89" x14ac:dyDescent="0.25">
      <c r="A294">
        <v>723</v>
      </c>
      <c r="B294">
        <v>20</v>
      </c>
      <c r="C294" t="s">
        <v>82</v>
      </c>
      <c r="D294">
        <v>70</v>
      </c>
      <c r="E294">
        <v>8120</v>
      </c>
      <c r="F294" t="s">
        <v>83</v>
      </c>
      <c r="G294" t="s">
        <v>84</v>
      </c>
      <c r="H294" t="s">
        <v>85</v>
      </c>
      <c r="I294" t="s">
        <v>86</v>
      </c>
      <c r="J294" t="s">
        <v>87</v>
      </c>
      <c r="K294" t="s">
        <v>88</v>
      </c>
      <c r="L294" t="s">
        <v>89</v>
      </c>
      <c r="M294" t="s">
        <v>90</v>
      </c>
      <c r="N294">
        <v>4</v>
      </c>
      <c r="O294">
        <v>7</v>
      </c>
      <c r="P294" t="s">
        <v>91</v>
      </c>
      <c r="Q294" t="s">
        <v>92</v>
      </c>
      <c r="R294" t="s">
        <v>144</v>
      </c>
      <c r="S294" t="s">
        <v>144</v>
      </c>
      <c r="T294" t="s">
        <v>94</v>
      </c>
      <c r="U294">
        <v>0</v>
      </c>
      <c r="V294" t="s">
        <v>95</v>
      </c>
      <c r="W294" t="s">
        <v>114</v>
      </c>
      <c r="X294" t="s">
        <v>96</v>
      </c>
      <c r="Y294" t="s">
        <v>95</v>
      </c>
      <c r="Z294" t="s">
        <v>95</v>
      </c>
      <c r="AA294" t="s">
        <v>97</v>
      </c>
      <c r="AB294" t="s">
        <v>127</v>
      </c>
      <c r="AC294">
        <v>191</v>
      </c>
      <c r="AD294" t="s">
        <v>99</v>
      </c>
      <c r="AE294">
        <v>864</v>
      </c>
      <c r="AF294" t="s">
        <v>100</v>
      </c>
      <c r="AG294" t="s">
        <v>101</v>
      </c>
      <c r="AH294" t="s">
        <v>102</v>
      </c>
      <c r="AI294" t="s">
        <v>103</v>
      </c>
      <c r="AJ294">
        <v>864</v>
      </c>
      <c r="AK294">
        <v>0</v>
      </c>
      <c r="AL294">
        <v>864</v>
      </c>
      <c r="AM294">
        <f t="shared" si="16"/>
        <v>0</v>
      </c>
      <c r="AN294">
        <v>0</v>
      </c>
      <c r="AO294">
        <v>0</v>
      </c>
      <c r="AP294">
        <v>1</v>
      </c>
      <c r="AQ294">
        <v>0</v>
      </c>
      <c r="AR294">
        <v>3</v>
      </c>
      <c r="AS294">
        <v>1</v>
      </c>
      <c r="AT294" t="s">
        <v>95</v>
      </c>
      <c r="AU294">
        <v>5</v>
      </c>
      <c r="AV294" t="s">
        <v>104</v>
      </c>
      <c r="AW294">
        <v>0</v>
      </c>
      <c r="AX294" t="s">
        <v>121</v>
      </c>
      <c r="AY294" t="s">
        <v>122</v>
      </c>
      <c r="AZ294" t="s">
        <v>99</v>
      </c>
      <c r="BA294">
        <v>2</v>
      </c>
      <c r="BB294">
        <v>463</v>
      </c>
      <c r="BC294" t="s">
        <v>95</v>
      </c>
      <c r="BD294" t="s">
        <v>95</v>
      </c>
      <c r="BE294" t="s">
        <v>102</v>
      </c>
      <c r="BF294">
        <v>0</v>
      </c>
      <c r="BG294">
        <v>0</v>
      </c>
      <c r="BH294">
        <v>0</v>
      </c>
      <c r="BI294">
        <v>0</v>
      </c>
      <c r="BJ294">
        <v>0</v>
      </c>
      <c r="BK294" t="s">
        <v>107</v>
      </c>
      <c r="BL294">
        <v>0</v>
      </c>
      <c r="BM294">
        <v>2009</v>
      </c>
      <c r="BN294" t="s">
        <v>108</v>
      </c>
      <c r="BO294" t="s">
        <v>109</v>
      </c>
      <c r="BP294">
        <v>0</v>
      </c>
      <c r="BQ294">
        <v>0</v>
      </c>
      <c r="BR294">
        <v>1</v>
      </c>
      <c r="BS294">
        <v>2</v>
      </c>
      <c r="BT294" t="s">
        <v>110</v>
      </c>
      <c r="BU294">
        <v>39</v>
      </c>
      <c r="BV294">
        <v>39</v>
      </c>
      <c r="BW294">
        <v>1</v>
      </c>
      <c r="BX294">
        <v>2</v>
      </c>
      <c r="BY294">
        <v>0</v>
      </c>
      <c r="BZ294">
        <v>1</v>
      </c>
      <c r="CA294">
        <v>0.77893518518518501</v>
      </c>
      <c r="CB294">
        <v>0.11111111111111099</v>
      </c>
      <c r="CC294">
        <f t="shared" si="17"/>
        <v>0.89359605911330053</v>
      </c>
      <c r="CD294">
        <f t="shared" si="18"/>
        <v>109.16105908796982</v>
      </c>
      <c r="CE294">
        <v>124500</v>
      </c>
      <c r="CF294" s="1">
        <v>119075.702837095</v>
      </c>
      <c r="CG294" s="1">
        <f>CE294-CF294</f>
        <v>5424.2971629050007</v>
      </c>
      <c r="CH294" s="1">
        <f>ABS(CG294)</f>
        <v>5424.2971629050007</v>
      </c>
      <c r="CI294">
        <f>IF(CG294&gt;0,1,0)</f>
        <v>1</v>
      </c>
      <c r="CJ294">
        <v>293</v>
      </c>
      <c r="CK294" s="1">
        <f t="shared" si="19"/>
        <v>3</v>
      </c>
    </row>
    <row r="295" spans="1:89" x14ac:dyDescent="0.25">
      <c r="A295">
        <v>1382</v>
      </c>
      <c r="B295">
        <v>20</v>
      </c>
      <c r="C295" t="s">
        <v>82</v>
      </c>
      <c r="D295">
        <v>69</v>
      </c>
      <c r="E295">
        <v>12925</v>
      </c>
      <c r="F295" t="s">
        <v>83</v>
      </c>
      <c r="G295" t="s">
        <v>111</v>
      </c>
      <c r="H295" t="s">
        <v>85</v>
      </c>
      <c r="I295" t="s">
        <v>148</v>
      </c>
      <c r="J295" t="s">
        <v>87</v>
      </c>
      <c r="K295" t="s">
        <v>88</v>
      </c>
      <c r="L295" t="s">
        <v>89</v>
      </c>
      <c r="M295" t="s">
        <v>90</v>
      </c>
      <c r="N295">
        <v>6</v>
      </c>
      <c r="O295">
        <v>7</v>
      </c>
      <c r="P295" t="s">
        <v>91</v>
      </c>
      <c r="Q295" t="s">
        <v>92</v>
      </c>
      <c r="R295" t="s">
        <v>112</v>
      </c>
      <c r="S295" t="s">
        <v>138</v>
      </c>
      <c r="T295" t="s">
        <v>94</v>
      </c>
      <c r="U295">
        <v>0</v>
      </c>
      <c r="V295" t="s">
        <v>95</v>
      </c>
      <c r="W295" t="s">
        <v>95</v>
      </c>
      <c r="X295" t="s">
        <v>96</v>
      </c>
      <c r="Y295" t="s">
        <v>95</v>
      </c>
      <c r="Z295" t="s">
        <v>95</v>
      </c>
      <c r="AA295" t="s">
        <v>142</v>
      </c>
      <c r="AB295" t="s">
        <v>98</v>
      </c>
      <c r="AC295">
        <v>865</v>
      </c>
      <c r="AD295" t="s">
        <v>99</v>
      </c>
      <c r="AE295">
        <v>1205</v>
      </c>
      <c r="AF295" t="s">
        <v>100</v>
      </c>
      <c r="AG295" t="s">
        <v>101</v>
      </c>
      <c r="AH295" t="s">
        <v>102</v>
      </c>
      <c r="AI295" t="s">
        <v>103</v>
      </c>
      <c r="AJ295">
        <v>2117</v>
      </c>
      <c r="AK295">
        <v>0</v>
      </c>
      <c r="AL295">
        <v>2117</v>
      </c>
      <c r="AM295">
        <f t="shared" si="16"/>
        <v>1</v>
      </c>
      <c r="AN295">
        <v>0</v>
      </c>
      <c r="AO295">
        <v>0</v>
      </c>
      <c r="AP295">
        <v>2</v>
      </c>
      <c r="AQ295">
        <v>1</v>
      </c>
      <c r="AR295">
        <v>4</v>
      </c>
      <c r="AS295">
        <v>1</v>
      </c>
      <c r="AT295" t="s">
        <v>95</v>
      </c>
      <c r="AU295">
        <v>7</v>
      </c>
      <c r="AV295" t="s">
        <v>104</v>
      </c>
      <c r="AW295">
        <v>2</v>
      </c>
      <c r="AX295" t="s">
        <v>114</v>
      </c>
      <c r="AY295" t="s">
        <v>106</v>
      </c>
      <c r="AZ295" t="s">
        <v>136</v>
      </c>
      <c r="BA295">
        <v>2</v>
      </c>
      <c r="BB295">
        <v>550</v>
      </c>
      <c r="BC295" t="s">
        <v>95</v>
      </c>
      <c r="BD295" t="s">
        <v>95</v>
      </c>
      <c r="BE295" t="s">
        <v>102</v>
      </c>
      <c r="BF295">
        <v>0</v>
      </c>
      <c r="BG295">
        <v>42</v>
      </c>
      <c r="BH295">
        <v>0</v>
      </c>
      <c r="BI295">
        <v>0</v>
      </c>
      <c r="BJ295">
        <v>0</v>
      </c>
      <c r="BK295" t="s">
        <v>107</v>
      </c>
      <c r="BL295">
        <v>0</v>
      </c>
      <c r="BM295">
        <v>2008</v>
      </c>
      <c r="BN295" t="s">
        <v>108</v>
      </c>
      <c r="BO295" t="s">
        <v>109</v>
      </c>
      <c r="BP295">
        <v>0</v>
      </c>
      <c r="BQ295">
        <v>0</v>
      </c>
      <c r="BR295">
        <v>1</v>
      </c>
      <c r="BS295">
        <v>2</v>
      </c>
      <c r="BT295" t="s">
        <v>129</v>
      </c>
      <c r="BU295">
        <v>38</v>
      </c>
      <c r="BV295">
        <v>38</v>
      </c>
      <c r="BW295">
        <v>2</v>
      </c>
      <c r="BX295">
        <v>2</v>
      </c>
      <c r="BY295">
        <v>0</v>
      </c>
      <c r="BZ295">
        <v>1</v>
      </c>
      <c r="CA295">
        <v>0.28215767634854799</v>
      </c>
      <c r="CB295">
        <v>0.11111111111111099</v>
      </c>
      <c r="CC295">
        <f t="shared" si="17"/>
        <v>0.83620889748549321</v>
      </c>
      <c r="CD295">
        <f t="shared" si="18"/>
        <v>141.3401167073165</v>
      </c>
      <c r="CE295">
        <v>237500</v>
      </c>
      <c r="CF295" s="1">
        <v>232092.05973633699</v>
      </c>
      <c r="CG295" s="1">
        <f>CE295-CF295</f>
        <v>5407.9402636630111</v>
      </c>
      <c r="CH295" s="1">
        <f>ABS(CG295)</f>
        <v>5407.9402636630111</v>
      </c>
      <c r="CI295">
        <f>IF(CG295&gt;0,1,0)</f>
        <v>1</v>
      </c>
      <c r="CJ295">
        <v>294</v>
      </c>
      <c r="CK295" s="1">
        <f t="shared" si="19"/>
        <v>3</v>
      </c>
    </row>
    <row r="296" spans="1:89" x14ac:dyDescent="0.25">
      <c r="A296">
        <v>1219</v>
      </c>
      <c r="B296">
        <v>50</v>
      </c>
      <c r="C296" t="s">
        <v>117</v>
      </c>
      <c r="D296">
        <v>52</v>
      </c>
      <c r="E296">
        <v>6240</v>
      </c>
      <c r="F296" t="s">
        <v>83</v>
      </c>
      <c r="G296" t="s">
        <v>84</v>
      </c>
      <c r="H296" t="s">
        <v>85</v>
      </c>
      <c r="I296" t="s">
        <v>86</v>
      </c>
      <c r="J296" t="s">
        <v>87</v>
      </c>
      <c r="K296" t="s">
        <v>185</v>
      </c>
      <c r="L296" t="s">
        <v>89</v>
      </c>
      <c r="M296" t="s">
        <v>90</v>
      </c>
      <c r="N296">
        <v>4</v>
      </c>
      <c r="O296">
        <v>5</v>
      </c>
      <c r="P296" t="s">
        <v>91</v>
      </c>
      <c r="Q296" t="s">
        <v>92</v>
      </c>
      <c r="R296" t="s">
        <v>214</v>
      </c>
      <c r="S296" t="s">
        <v>214</v>
      </c>
      <c r="T296" t="s">
        <v>94</v>
      </c>
      <c r="U296">
        <v>0</v>
      </c>
      <c r="V296" t="s">
        <v>95</v>
      </c>
      <c r="W296" t="s">
        <v>95</v>
      </c>
      <c r="X296" t="s">
        <v>200</v>
      </c>
      <c r="Y296" t="s">
        <v>201</v>
      </c>
      <c r="Z296" t="s">
        <v>201</v>
      </c>
      <c r="AA296" t="s">
        <v>201</v>
      </c>
      <c r="AB296" t="s">
        <v>201</v>
      </c>
      <c r="AC296">
        <v>0</v>
      </c>
      <c r="AD296" t="s">
        <v>201</v>
      </c>
      <c r="AE296">
        <v>0</v>
      </c>
      <c r="AF296" t="s">
        <v>100</v>
      </c>
      <c r="AG296" t="s">
        <v>114</v>
      </c>
      <c r="AH296" t="s">
        <v>120</v>
      </c>
      <c r="AI296" t="s">
        <v>103</v>
      </c>
      <c r="AJ296">
        <v>672</v>
      </c>
      <c r="AK296">
        <v>0</v>
      </c>
      <c r="AL296">
        <v>912</v>
      </c>
      <c r="AM296">
        <f t="shared" si="16"/>
        <v>0</v>
      </c>
      <c r="AN296">
        <v>0</v>
      </c>
      <c r="AO296">
        <v>0</v>
      </c>
      <c r="AP296">
        <v>1</v>
      </c>
      <c r="AQ296">
        <v>0</v>
      </c>
      <c r="AR296">
        <v>2</v>
      </c>
      <c r="AS296">
        <v>1</v>
      </c>
      <c r="AT296" t="s">
        <v>95</v>
      </c>
      <c r="AU296">
        <v>3</v>
      </c>
      <c r="AV296" t="s">
        <v>104</v>
      </c>
      <c r="AW296">
        <v>0</v>
      </c>
      <c r="AX296" t="s">
        <v>121</v>
      </c>
      <c r="AY296" t="s">
        <v>168</v>
      </c>
      <c r="AZ296" t="s">
        <v>168</v>
      </c>
      <c r="BA296">
        <v>0</v>
      </c>
      <c r="BB296">
        <v>0</v>
      </c>
      <c r="BC296" t="s">
        <v>168</v>
      </c>
      <c r="BD296" t="s">
        <v>168</v>
      </c>
      <c r="BE296" t="s">
        <v>120</v>
      </c>
      <c r="BF296">
        <v>0</v>
      </c>
      <c r="BG296">
        <v>0</v>
      </c>
      <c r="BH296">
        <v>0</v>
      </c>
      <c r="BI296">
        <v>0</v>
      </c>
      <c r="BJ296">
        <v>0</v>
      </c>
      <c r="BK296" t="s">
        <v>107</v>
      </c>
      <c r="BL296">
        <v>0</v>
      </c>
      <c r="BM296">
        <v>2006</v>
      </c>
      <c r="BN296" t="s">
        <v>108</v>
      </c>
      <c r="BO296" t="s">
        <v>109</v>
      </c>
      <c r="BP296">
        <v>0</v>
      </c>
      <c r="BQ296">
        <v>0</v>
      </c>
      <c r="BR296">
        <v>1</v>
      </c>
      <c r="BS296">
        <v>1</v>
      </c>
      <c r="BT296" t="s">
        <v>110</v>
      </c>
      <c r="BU296">
        <v>59</v>
      </c>
      <c r="BV296">
        <v>56</v>
      </c>
      <c r="BW296">
        <v>1</v>
      </c>
      <c r="BX296">
        <v>-1</v>
      </c>
      <c r="BY296">
        <v>0.35714285714285698</v>
      </c>
      <c r="BZ296">
        <v>0.73684210526315796</v>
      </c>
      <c r="CA296">
        <v>-1</v>
      </c>
      <c r="CB296">
        <v>0</v>
      </c>
      <c r="CC296">
        <f t="shared" si="17"/>
        <v>0.89230769230769236</v>
      </c>
      <c r="CD296">
        <f t="shared" si="18"/>
        <v>91.689235611241415</v>
      </c>
      <c r="CE296">
        <v>80500</v>
      </c>
      <c r="CF296" s="1">
        <v>85903.445768025893</v>
      </c>
      <c r="CG296" s="1">
        <f>CE296-CF296</f>
        <v>-5403.4457680258929</v>
      </c>
      <c r="CH296" s="1">
        <f>ABS(CG296)</f>
        <v>5403.4457680258929</v>
      </c>
      <c r="CI296">
        <f>IF(CG296&gt;0,1,0)</f>
        <v>0</v>
      </c>
      <c r="CJ296">
        <v>295</v>
      </c>
      <c r="CK296" s="1">
        <f t="shared" si="19"/>
        <v>3</v>
      </c>
    </row>
    <row r="297" spans="1:89" x14ac:dyDescent="0.25">
      <c r="A297">
        <v>581</v>
      </c>
      <c r="B297">
        <v>20</v>
      </c>
      <c r="C297" t="s">
        <v>82</v>
      </c>
      <c r="D297">
        <v>69</v>
      </c>
      <c r="E297">
        <v>14585</v>
      </c>
      <c r="F297" t="s">
        <v>83</v>
      </c>
      <c r="G297" t="s">
        <v>111</v>
      </c>
      <c r="H297" t="s">
        <v>85</v>
      </c>
      <c r="I297" t="s">
        <v>161</v>
      </c>
      <c r="J297" t="s">
        <v>87</v>
      </c>
      <c r="K297" t="s">
        <v>88</v>
      </c>
      <c r="L297" t="s">
        <v>89</v>
      </c>
      <c r="M297" t="s">
        <v>90</v>
      </c>
      <c r="N297">
        <v>6</v>
      </c>
      <c r="O297">
        <v>6</v>
      </c>
      <c r="P297" t="s">
        <v>91</v>
      </c>
      <c r="Q297" t="s">
        <v>92</v>
      </c>
      <c r="R297" t="s">
        <v>149</v>
      </c>
      <c r="S297" t="s">
        <v>149</v>
      </c>
      <c r="T297" t="s">
        <v>112</v>
      </c>
      <c r="U297">
        <v>85</v>
      </c>
      <c r="V297" t="s">
        <v>95</v>
      </c>
      <c r="W297" t="s">
        <v>95</v>
      </c>
      <c r="X297" t="s">
        <v>96</v>
      </c>
      <c r="Y297" t="s">
        <v>95</v>
      </c>
      <c r="Z297" t="s">
        <v>95</v>
      </c>
      <c r="AA297" t="s">
        <v>97</v>
      </c>
      <c r="AB297" t="s">
        <v>98</v>
      </c>
      <c r="AC297">
        <v>594</v>
      </c>
      <c r="AD297" t="s">
        <v>128</v>
      </c>
      <c r="AE297">
        <v>1144</v>
      </c>
      <c r="AF297" t="s">
        <v>100</v>
      </c>
      <c r="AG297" t="s">
        <v>101</v>
      </c>
      <c r="AH297" t="s">
        <v>102</v>
      </c>
      <c r="AI297" t="s">
        <v>103</v>
      </c>
      <c r="AJ297">
        <v>1429</v>
      </c>
      <c r="AK297">
        <v>0</v>
      </c>
      <c r="AL297">
        <v>1429</v>
      </c>
      <c r="AM297">
        <f t="shared" si="16"/>
        <v>0</v>
      </c>
      <c r="AN297">
        <v>0</v>
      </c>
      <c r="AO297">
        <v>1</v>
      </c>
      <c r="AP297">
        <v>1</v>
      </c>
      <c r="AQ297">
        <v>0</v>
      </c>
      <c r="AR297">
        <v>3</v>
      </c>
      <c r="AS297">
        <v>1</v>
      </c>
      <c r="AT297" t="s">
        <v>114</v>
      </c>
      <c r="AU297">
        <v>7</v>
      </c>
      <c r="AV297" t="s">
        <v>104</v>
      </c>
      <c r="AW297">
        <v>2</v>
      </c>
      <c r="AX297" t="s">
        <v>114</v>
      </c>
      <c r="AY297" t="s">
        <v>106</v>
      </c>
      <c r="AZ297" t="s">
        <v>99</v>
      </c>
      <c r="BA297">
        <v>2</v>
      </c>
      <c r="BB297">
        <v>572</v>
      </c>
      <c r="BC297" t="s">
        <v>95</v>
      </c>
      <c r="BD297" t="s">
        <v>95</v>
      </c>
      <c r="BE297" t="s">
        <v>102</v>
      </c>
      <c r="BF297">
        <v>216</v>
      </c>
      <c r="BG297">
        <v>110</v>
      </c>
      <c r="BH297">
        <v>0</v>
      </c>
      <c r="BI297">
        <v>0</v>
      </c>
      <c r="BJ297">
        <v>0</v>
      </c>
      <c r="BK297" t="s">
        <v>107</v>
      </c>
      <c r="BL297">
        <v>0</v>
      </c>
      <c r="BM297">
        <v>2007</v>
      </c>
      <c r="BN297" t="s">
        <v>108</v>
      </c>
      <c r="BO297" t="s">
        <v>109</v>
      </c>
      <c r="BP297">
        <v>0</v>
      </c>
      <c r="BQ297">
        <v>0</v>
      </c>
      <c r="BR297">
        <v>1</v>
      </c>
      <c r="BS297">
        <v>3</v>
      </c>
      <c r="BT297" t="s">
        <v>129</v>
      </c>
      <c r="BU297">
        <v>47</v>
      </c>
      <c r="BV297">
        <v>20</v>
      </c>
      <c r="BW297">
        <v>1</v>
      </c>
      <c r="BX297">
        <v>2</v>
      </c>
      <c r="BY297">
        <v>0</v>
      </c>
      <c r="BZ297">
        <v>1</v>
      </c>
      <c r="CA297">
        <v>0.28933566433566399</v>
      </c>
      <c r="CB297">
        <v>0.11111111111111099</v>
      </c>
      <c r="CC297">
        <f t="shared" si="17"/>
        <v>0.90202262598560168</v>
      </c>
      <c r="CD297">
        <f t="shared" si="18"/>
        <v>127.03783377096597</v>
      </c>
      <c r="CE297">
        <v>181900</v>
      </c>
      <c r="CF297" s="1">
        <v>176543.94679195099</v>
      </c>
      <c r="CG297" s="1">
        <f>CE297-CF297</f>
        <v>5356.0532080490084</v>
      </c>
      <c r="CH297" s="1">
        <f>ABS(CG297)</f>
        <v>5356.0532080490084</v>
      </c>
      <c r="CI297">
        <f>IF(CG297&gt;0,1,0)</f>
        <v>1</v>
      </c>
      <c r="CJ297">
        <v>296</v>
      </c>
      <c r="CK297" s="1">
        <f t="shared" si="19"/>
        <v>3</v>
      </c>
    </row>
    <row r="298" spans="1:89" x14ac:dyDescent="0.25">
      <c r="A298">
        <v>1028</v>
      </c>
      <c r="B298">
        <v>20</v>
      </c>
      <c r="C298" t="s">
        <v>82</v>
      </c>
      <c r="D298">
        <v>71</v>
      </c>
      <c r="E298">
        <v>9520</v>
      </c>
      <c r="F298" t="s">
        <v>83</v>
      </c>
      <c r="G298" t="s">
        <v>111</v>
      </c>
      <c r="H298" t="s">
        <v>146</v>
      </c>
      <c r="I298" t="s">
        <v>86</v>
      </c>
      <c r="J298" t="s">
        <v>87</v>
      </c>
      <c r="K298" t="s">
        <v>176</v>
      </c>
      <c r="L298" t="s">
        <v>89</v>
      </c>
      <c r="M298" t="s">
        <v>90</v>
      </c>
      <c r="N298">
        <v>8</v>
      </c>
      <c r="O298">
        <v>5</v>
      </c>
      <c r="P298" t="s">
        <v>91</v>
      </c>
      <c r="Q298" t="s">
        <v>92</v>
      </c>
      <c r="R298" t="s">
        <v>93</v>
      </c>
      <c r="S298" t="s">
        <v>93</v>
      </c>
      <c r="T298" t="s">
        <v>180</v>
      </c>
      <c r="U298">
        <v>338</v>
      </c>
      <c r="V298" t="s">
        <v>114</v>
      </c>
      <c r="W298" t="s">
        <v>95</v>
      </c>
      <c r="X298" t="s">
        <v>133</v>
      </c>
      <c r="Y298" t="s">
        <v>114</v>
      </c>
      <c r="Z298" t="s">
        <v>95</v>
      </c>
      <c r="AA298" t="s">
        <v>114</v>
      </c>
      <c r="AB298" t="s">
        <v>135</v>
      </c>
      <c r="AC298">
        <v>1513</v>
      </c>
      <c r="AD298" t="s">
        <v>99</v>
      </c>
      <c r="AE298">
        <v>1638</v>
      </c>
      <c r="AF298" t="s">
        <v>100</v>
      </c>
      <c r="AG298" t="s">
        <v>101</v>
      </c>
      <c r="AH298" t="s">
        <v>102</v>
      </c>
      <c r="AI298" t="s">
        <v>103</v>
      </c>
      <c r="AJ298">
        <v>1646</v>
      </c>
      <c r="AK298">
        <v>0</v>
      </c>
      <c r="AL298">
        <v>1646</v>
      </c>
      <c r="AM298">
        <f t="shared" si="16"/>
        <v>0</v>
      </c>
      <c r="AN298">
        <v>1</v>
      </c>
      <c r="AO298">
        <v>0</v>
      </c>
      <c r="AP298">
        <v>2</v>
      </c>
      <c r="AQ298">
        <v>0</v>
      </c>
      <c r="AR298">
        <v>3</v>
      </c>
      <c r="AS298">
        <v>1</v>
      </c>
      <c r="AT298" t="s">
        <v>114</v>
      </c>
      <c r="AU298">
        <v>7</v>
      </c>
      <c r="AV298" t="s">
        <v>104</v>
      </c>
      <c r="AW298">
        <v>1</v>
      </c>
      <c r="AX298" t="s">
        <v>114</v>
      </c>
      <c r="AY298" t="s">
        <v>106</v>
      </c>
      <c r="AZ298" t="s">
        <v>140</v>
      </c>
      <c r="BA298">
        <v>3</v>
      </c>
      <c r="BB298">
        <v>800</v>
      </c>
      <c r="BC298" t="s">
        <v>95</v>
      </c>
      <c r="BD298" t="s">
        <v>95</v>
      </c>
      <c r="BE298" t="s">
        <v>102</v>
      </c>
      <c r="BF298">
        <v>192</v>
      </c>
      <c r="BG298">
        <v>44</v>
      </c>
      <c r="BH298">
        <v>0</v>
      </c>
      <c r="BI298">
        <v>0</v>
      </c>
      <c r="BJ298">
        <v>0</v>
      </c>
      <c r="BK298" t="s">
        <v>107</v>
      </c>
      <c r="BL298">
        <v>0</v>
      </c>
      <c r="BM298">
        <v>2008</v>
      </c>
      <c r="BN298" t="s">
        <v>171</v>
      </c>
      <c r="BO298" t="s">
        <v>172</v>
      </c>
      <c r="BP298">
        <v>0</v>
      </c>
      <c r="BQ298">
        <v>0</v>
      </c>
      <c r="BR298">
        <v>1</v>
      </c>
      <c r="BS298">
        <v>4</v>
      </c>
      <c r="BT298" t="s">
        <v>129</v>
      </c>
      <c r="BU298">
        <v>1</v>
      </c>
      <c r="BV298">
        <v>0</v>
      </c>
      <c r="BW298">
        <v>1</v>
      </c>
      <c r="BX298">
        <v>2</v>
      </c>
      <c r="BY298">
        <v>0</v>
      </c>
      <c r="BZ298">
        <v>1</v>
      </c>
      <c r="CA298">
        <v>7.6312576312576305E-2</v>
      </c>
      <c r="CB298">
        <v>0.11111111111111099</v>
      </c>
      <c r="CC298">
        <f t="shared" si="17"/>
        <v>0.8271008403361344</v>
      </c>
      <c r="CD298">
        <f t="shared" si="18"/>
        <v>153.74205965664882</v>
      </c>
      <c r="CE298">
        <v>293077</v>
      </c>
      <c r="CF298" s="1">
        <v>287742.05037642998</v>
      </c>
      <c r="CG298" s="1">
        <f>CE298-CF298</f>
        <v>5334.9496235700208</v>
      </c>
      <c r="CH298" s="1">
        <f>ABS(CG298)</f>
        <v>5334.9496235700208</v>
      </c>
      <c r="CI298">
        <f>IF(CG298&gt;0,1,0)</f>
        <v>1</v>
      </c>
      <c r="CJ298">
        <v>297</v>
      </c>
      <c r="CK298" s="1">
        <f t="shared" si="19"/>
        <v>3</v>
      </c>
    </row>
    <row r="299" spans="1:89" x14ac:dyDescent="0.25">
      <c r="A299">
        <v>576</v>
      </c>
      <c r="B299">
        <v>50</v>
      </c>
      <c r="C299" t="s">
        <v>82</v>
      </c>
      <c r="D299">
        <v>80</v>
      </c>
      <c r="E299">
        <v>8480</v>
      </c>
      <c r="F299" t="s">
        <v>83</v>
      </c>
      <c r="G299" t="s">
        <v>84</v>
      </c>
      <c r="H299" t="s">
        <v>85</v>
      </c>
      <c r="I299" t="s">
        <v>86</v>
      </c>
      <c r="J299" t="s">
        <v>87</v>
      </c>
      <c r="K299" t="s">
        <v>88</v>
      </c>
      <c r="L299" t="s">
        <v>89</v>
      </c>
      <c r="M299" t="s">
        <v>90</v>
      </c>
      <c r="N299">
        <v>5</v>
      </c>
      <c r="O299">
        <v>5</v>
      </c>
      <c r="P299" t="s">
        <v>91</v>
      </c>
      <c r="Q299" t="s">
        <v>92</v>
      </c>
      <c r="R299" t="s">
        <v>144</v>
      </c>
      <c r="S299" t="s">
        <v>144</v>
      </c>
      <c r="T299" t="s">
        <v>94</v>
      </c>
      <c r="U299">
        <v>0</v>
      </c>
      <c r="V299" t="s">
        <v>95</v>
      </c>
      <c r="W299" t="s">
        <v>95</v>
      </c>
      <c r="X299" t="s">
        <v>96</v>
      </c>
      <c r="Y299" t="s">
        <v>95</v>
      </c>
      <c r="Z299" t="s">
        <v>95</v>
      </c>
      <c r="AA299" t="s">
        <v>97</v>
      </c>
      <c r="AB299" t="s">
        <v>128</v>
      </c>
      <c r="AC299">
        <v>442</v>
      </c>
      <c r="AD299" t="s">
        <v>99</v>
      </c>
      <c r="AE299">
        <v>832</v>
      </c>
      <c r="AF299" t="s">
        <v>100</v>
      </c>
      <c r="AG299" t="s">
        <v>95</v>
      </c>
      <c r="AH299" t="s">
        <v>102</v>
      </c>
      <c r="AI299" t="s">
        <v>103</v>
      </c>
      <c r="AJ299">
        <v>832</v>
      </c>
      <c r="AK299">
        <v>0</v>
      </c>
      <c r="AL299">
        <v>1216</v>
      </c>
      <c r="AM299">
        <f t="shared" si="16"/>
        <v>0</v>
      </c>
      <c r="AN299">
        <v>0</v>
      </c>
      <c r="AO299">
        <v>0</v>
      </c>
      <c r="AP299">
        <v>1</v>
      </c>
      <c r="AQ299">
        <v>0</v>
      </c>
      <c r="AR299">
        <v>2</v>
      </c>
      <c r="AS299">
        <v>1</v>
      </c>
      <c r="AT299" t="s">
        <v>95</v>
      </c>
      <c r="AU299">
        <v>6</v>
      </c>
      <c r="AV299" t="s">
        <v>104</v>
      </c>
      <c r="AW299">
        <v>0</v>
      </c>
      <c r="AX299" t="s">
        <v>121</v>
      </c>
      <c r="AY299" t="s">
        <v>122</v>
      </c>
      <c r="AZ299" t="s">
        <v>99</v>
      </c>
      <c r="BA299">
        <v>1</v>
      </c>
      <c r="BB299">
        <v>336</v>
      </c>
      <c r="BC299" t="s">
        <v>95</v>
      </c>
      <c r="BD299" t="s">
        <v>95</v>
      </c>
      <c r="BE299" t="s">
        <v>102</v>
      </c>
      <c r="BF299">
        <v>158</v>
      </c>
      <c r="BG299">
        <v>0</v>
      </c>
      <c r="BH299">
        <v>102</v>
      </c>
      <c r="BI299">
        <v>0</v>
      </c>
      <c r="BJ299">
        <v>0</v>
      </c>
      <c r="BK299" t="s">
        <v>107</v>
      </c>
      <c r="BL299">
        <v>0</v>
      </c>
      <c r="BM299">
        <v>2008</v>
      </c>
      <c r="BN299" t="s">
        <v>178</v>
      </c>
      <c r="BO299" t="s">
        <v>166</v>
      </c>
      <c r="BP299">
        <v>0</v>
      </c>
      <c r="BQ299">
        <v>0</v>
      </c>
      <c r="BR299">
        <v>1</v>
      </c>
      <c r="BS299">
        <v>1</v>
      </c>
      <c r="BT299" t="s">
        <v>116</v>
      </c>
      <c r="BU299">
        <v>61</v>
      </c>
      <c r="BV299">
        <v>58</v>
      </c>
      <c r="BW299">
        <v>1</v>
      </c>
      <c r="BX299">
        <v>2</v>
      </c>
      <c r="BY299">
        <v>0.46153846153846201</v>
      </c>
      <c r="BZ299">
        <v>0.68421052631578905</v>
      </c>
      <c r="CA299">
        <v>0.46875</v>
      </c>
      <c r="CB299">
        <v>0</v>
      </c>
      <c r="CC299">
        <f t="shared" si="17"/>
        <v>0.90188679245283021</v>
      </c>
      <c r="CD299">
        <f t="shared" si="18"/>
        <v>107.02551840808572</v>
      </c>
      <c r="CE299">
        <v>118500</v>
      </c>
      <c r="CF299" s="1">
        <v>113180.66892400599</v>
      </c>
      <c r="CG299" s="1">
        <f>CE299-CF299</f>
        <v>5319.3310759940068</v>
      </c>
      <c r="CH299" s="1">
        <f>ABS(CG299)</f>
        <v>5319.3310759940068</v>
      </c>
      <c r="CI299">
        <f>IF(CG299&gt;0,1,0)</f>
        <v>1</v>
      </c>
      <c r="CJ299">
        <v>298</v>
      </c>
      <c r="CK299" s="1">
        <f t="shared" si="19"/>
        <v>3</v>
      </c>
    </row>
    <row r="300" spans="1:89" x14ac:dyDescent="0.25">
      <c r="A300">
        <v>567</v>
      </c>
      <c r="B300">
        <v>60</v>
      </c>
      <c r="C300" t="s">
        <v>82</v>
      </c>
      <c r="D300">
        <v>77</v>
      </c>
      <c r="E300">
        <v>11198</v>
      </c>
      <c r="F300" t="s">
        <v>83</v>
      </c>
      <c r="G300" t="s">
        <v>111</v>
      </c>
      <c r="H300" t="s">
        <v>85</v>
      </c>
      <c r="I300" t="s">
        <v>86</v>
      </c>
      <c r="J300" t="s">
        <v>87</v>
      </c>
      <c r="K300" t="s">
        <v>207</v>
      </c>
      <c r="L300" t="s">
        <v>89</v>
      </c>
      <c r="M300" t="s">
        <v>90</v>
      </c>
      <c r="N300">
        <v>9</v>
      </c>
      <c r="O300">
        <v>5</v>
      </c>
      <c r="P300" t="s">
        <v>125</v>
      </c>
      <c r="Q300" t="s">
        <v>92</v>
      </c>
      <c r="R300" t="s">
        <v>93</v>
      </c>
      <c r="S300" t="s">
        <v>93</v>
      </c>
      <c r="T300" t="s">
        <v>112</v>
      </c>
      <c r="U300">
        <v>245</v>
      </c>
      <c r="V300" t="s">
        <v>114</v>
      </c>
      <c r="W300" t="s">
        <v>95</v>
      </c>
      <c r="X300" t="s">
        <v>133</v>
      </c>
      <c r="Y300" t="s">
        <v>114</v>
      </c>
      <c r="Z300" t="s">
        <v>114</v>
      </c>
      <c r="AA300" t="s">
        <v>97</v>
      </c>
      <c r="AB300" t="s">
        <v>99</v>
      </c>
      <c r="AC300">
        <v>0</v>
      </c>
      <c r="AD300" t="s">
        <v>99</v>
      </c>
      <c r="AE300">
        <v>1122</v>
      </c>
      <c r="AF300" t="s">
        <v>100</v>
      </c>
      <c r="AG300" t="s">
        <v>101</v>
      </c>
      <c r="AH300" t="s">
        <v>102</v>
      </c>
      <c r="AI300" t="s">
        <v>103</v>
      </c>
      <c r="AJ300">
        <v>1134</v>
      </c>
      <c r="AK300">
        <v>0</v>
      </c>
      <c r="AL300">
        <v>2504</v>
      </c>
      <c r="AM300">
        <f t="shared" si="16"/>
        <v>1</v>
      </c>
      <c r="AN300">
        <v>0</v>
      </c>
      <c r="AO300">
        <v>0</v>
      </c>
      <c r="AP300">
        <v>2</v>
      </c>
      <c r="AQ300">
        <v>1</v>
      </c>
      <c r="AR300">
        <v>4</v>
      </c>
      <c r="AS300">
        <v>1</v>
      </c>
      <c r="AT300" t="s">
        <v>101</v>
      </c>
      <c r="AU300">
        <v>11</v>
      </c>
      <c r="AV300" t="s">
        <v>104</v>
      </c>
      <c r="AW300">
        <v>1</v>
      </c>
      <c r="AX300" t="s">
        <v>114</v>
      </c>
      <c r="AY300" t="s">
        <v>182</v>
      </c>
      <c r="AZ300" t="s">
        <v>136</v>
      </c>
      <c r="BA300">
        <v>3</v>
      </c>
      <c r="BB300">
        <v>656</v>
      </c>
      <c r="BC300" t="s">
        <v>95</v>
      </c>
      <c r="BD300" t="s">
        <v>95</v>
      </c>
      <c r="BE300" t="s">
        <v>102</v>
      </c>
      <c r="BF300">
        <v>144</v>
      </c>
      <c r="BG300">
        <v>39</v>
      </c>
      <c r="BH300">
        <v>0</v>
      </c>
      <c r="BI300">
        <v>0</v>
      </c>
      <c r="BJ300">
        <v>0</v>
      </c>
      <c r="BK300" t="s">
        <v>107</v>
      </c>
      <c r="BL300">
        <v>0</v>
      </c>
      <c r="BM300">
        <v>2008</v>
      </c>
      <c r="BN300" t="s">
        <v>108</v>
      </c>
      <c r="BO300" t="s">
        <v>109</v>
      </c>
      <c r="BP300">
        <v>0</v>
      </c>
      <c r="BQ300">
        <v>0</v>
      </c>
      <c r="BR300">
        <v>1</v>
      </c>
      <c r="BS300">
        <v>4</v>
      </c>
      <c r="BT300" t="s">
        <v>129</v>
      </c>
      <c r="BU300">
        <v>3</v>
      </c>
      <c r="BV300">
        <v>1</v>
      </c>
      <c r="BW300">
        <v>1</v>
      </c>
      <c r="BX300">
        <v>0</v>
      </c>
      <c r="BY300">
        <v>1.20811287477954</v>
      </c>
      <c r="BZ300">
        <v>0.452875399361022</v>
      </c>
      <c r="CA300">
        <v>1</v>
      </c>
      <c r="CB300">
        <v>0.22222222222222199</v>
      </c>
      <c r="CC300">
        <f t="shared" si="17"/>
        <v>0.89873191641364525</v>
      </c>
      <c r="CD300">
        <f t="shared" si="18"/>
        <v>160.2335093165695</v>
      </c>
      <c r="CE300">
        <v>325000</v>
      </c>
      <c r="CF300" s="1">
        <v>330221.282555465</v>
      </c>
      <c r="CG300" s="1">
        <f>CE300-CF300</f>
        <v>-5221.2825554650044</v>
      </c>
      <c r="CH300" s="1">
        <f>ABS(CG300)</f>
        <v>5221.2825554650044</v>
      </c>
      <c r="CI300">
        <f>IF(CG300&gt;0,1,0)</f>
        <v>0</v>
      </c>
      <c r="CJ300">
        <v>299</v>
      </c>
      <c r="CK300" s="1">
        <f t="shared" si="19"/>
        <v>3</v>
      </c>
    </row>
    <row r="301" spans="1:89" x14ac:dyDescent="0.25">
      <c r="A301">
        <v>1239</v>
      </c>
      <c r="B301">
        <v>20</v>
      </c>
      <c r="C301" t="s">
        <v>82</v>
      </c>
      <c r="D301">
        <v>63</v>
      </c>
      <c r="E301">
        <v>13072</v>
      </c>
      <c r="F301" t="s">
        <v>83</v>
      </c>
      <c r="G301" t="s">
        <v>84</v>
      </c>
      <c r="H301" t="s">
        <v>85</v>
      </c>
      <c r="I301" t="s">
        <v>86</v>
      </c>
      <c r="J301" t="s">
        <v>87</v>
      </c>
      <c r="K301" t="s">
        <v>167</v>
      </c>
      <c r="L301" t="s">
        <v>170</v>
      </c>
      <c r="M301" t="s">
        <v>90</v>
      </c>
      <c r="N301">
        <v>6</v>
      </c>
      <c r="O301">
        <v>5</v>
      </c>
      <c r="P301" t="s">
        <v>91</v>
      </c>
      <c r="Q301" t="s">
        <v>92</v>
      </c>
      <c r="R301" t="s">
        <v>93</v>
      </c>
      <c r="S301" t="s">
        <v>93</v>
      </c>
      <c r="T301" t="s">
        <v>94</v>
      </c>
      <c r="U301">
        <v>0</v>
      </c>
      <c r="V301" t="s">
        <v>114</v>
      </c>
      <c r="W301" t="s">
        <v>95</v>
      </c>
      <c r="X301" t="s">
        <v>133</v>
      </c>
      <c r="Y301" t="s">
        <v>114</v>
      </c>
      <c r="Z301" t="s">
        <v>95</v>
      </c>
      <c r="AA301" t="s">
        <v>97</v>
      </c>
      <c r="AB301" t="s">
        <v>99</v>
      </c>
      <c r="AC301">
        <v>0</v>
      </c>
      <c r="AD301" t="s">
        <v>99</v>
      </c>
      <c r="AE301">
        <v>1141</v>
      </c>
      <c r="AF301" t="s">
        <v>100</v>
      </c>
      <c r="AG301" t="s">
        <v>101</v>
      </c>
      <c r="AH301" t="s">
        <v>102</v>
      </c>
      <c r="AI301" t="s">
        <v>103</v>
      </c>
      <c r="AJ301">
        <v>1141</v>
      </c>
      <c r="AK301">
        <v>0</v>
      </c>
      <c r="AL301">
        <v>1141</v>
      </c>
      <c r="AM301">
        <f t="shared" si="16"/>
        <v>0</v>
      </c>
      <c r="AN301">
        <v>0</v>
      </c>
      <c r="AO301">
        <v>0</v>
      </c>
      <c r="AP301">
        <v>1</v>
      </c>
      <c r="AQ301">
        <v>1</v>
      </c>
      <c r="AR301">
        <v>3</v>
      </c>
      <c r="AS301">
        <v>1</v>
      </c>
      <c r="AT301" t="s">
        <v>95</v>
      </c>
      <c r="AU301">
        <v>6</v>
      </c>
      <c r="AV301" t="s">
        <v>104</v>
      </c>
      <c r="AW301">
        <v>0</v>
      </c>
      <c r="AX301" t="s">
        <v>121</v>
      </c>
      <c r="AY301" t="s">
        <v>122</v>
      </c>
      <c r="AZ301" t="s">
        <v>99</v>
      </c>
      <c r="BA301">
        <v>2</v>
      </c>
      <c r="BB301">
        <v>484</v>
      </c>
      <c r="BC301" t="s">
        <v>95</v>
      </c>
      <c r="BD301" t="s">
        <v>95</v>
      </c>
      <c r="BE301" t="s">
        <v>102</v>
      </c>
      <c r="BF301">
        <v>0</v>
      </c>
      <c r="BG301">
        <v>0</v>
      </c>
      <c r="BH301">
        <v>0</v>
      </c>
      <c r="BI301">
        <v>0</v>
      </c>
      <c r="BJ301">
        <v>0</v>
      </c>
      <c r="BK301" t="s">
        <v>107</v>
      </c>
      <c r="BL301">
        <v>0</v>
      </c>
      <c r="BM301">
        <v>2006</v>
      </c>
      <c r="BN301" t="s">
        <v>108</v>
      </c>
      <c r="BO301" t="s">
        <v>166</v>
      </c>
      <c r="BP301">
        <v>0</v>
      </c>
      <c r="BQ301">
        <v>0</v>
      </c>
      <c r="BR301">
        <v>1</v>
      </c>
      <c r="BS301">
        <v>4</v>
      </c>
      <c r="BT301" t="s">
        <v>177</v>
      </c>
      <c r="BU301">
        <v>1</v>
      </c>
      <c r="BV301">
        <v>1</v>
      </c>
      <c r="BW301">
        <v>1</v>
      </c>
      <c r="BX301">
        <v>0</v>
      </c>
      <c r="BY301">
        <v>0</v>
      </c>
      <c r="BZ301">
        <v>1</v>
      </c>
      <c r="CA301">
        <v>1</v>
      </c>
      <c r="CB301">
        <v>0.11111111111111099</v>
      </c>
      <c r="CC301">
        <f t="shared" si="17"/>
        <v>0.91271419828641376</v>
      </c>
      <c r="CD301">
        <f t="shared" si="18"/>
        <v>115.21948925070143</v>
      </c>
      <c r="CE301">
        <v>142500</v>
      </c>
      <c r="CF301" s="1">
        <v>137281.14399144999</v>
      </c>
      <c r="CG301" s="1">
        <f>CE301-CF301</f>
        <v>5218.8560085500067</v>
      </c>
      <c r="CH301" s="1">
        <f>ABS(CG301)</f>
        <v>5218.8560085500067</v>
      </c>
      <c r="CI301">
        <f>IF(CG301&gt;0,1,0)</f>
        <v>1</v>
      </c>
      <c r="CJ301">
        <v>300</v>
      </c>
      <c r="CK301" s="1">
        <f t="shared" si="19"/>
        <v>3</v>
      </c>
    </row>
    <row r="302" spans="1:89" x14ac:dyDescent="0.25">
      <c r="A302">
        <v>1</v>
      </c>
      <c r="B302">
        <v>60</v>
      </c>
      <c r="C302" t="s">
        <v>82</v>
      </c>
      <c r="D302">
        <v>65</v>
      </c>
      <c r="E302">
        <v>8450</v>
      </c>
      <c r="F302" t="s">
        <v>83</v>
      </c>
      <c r="G302" t="s">
        <v>84</v>
      </c>
      <c r="H302" t="s">
        <v>85</v>
      </c>
      <c r="I302" t="s">
        <v>86</v>
      </c>
      <c r="J302" t="s">
        <v>87</v>
      </c>
      <c r="K302" t="s">
        <v>132</v>
      </c>
      <c r="L302" t="s">
        <v>89</v>
      </c>
      <c r="M302" t="s">
        <v>90</v>
      </c>
      <c r="N302">
        <v>7</v>
      </c>
      <c r="O302">
        <v>5</v>
      </c>
      <c r="P302" t="s">
        <v>91</v>
      </c>
      <c r="Q302" t="s">
        <v>92</v>
      </c>
      <c r="R302" t="s">
        <v>93</v>
      </c>
      <c r="S302" t="s">
        <v>93</v>
      </c>
      <c r="T302" t="s">
        <v>112</v>
      </c>
      <c r="U302">
        <v>196</v>
      </c>
      <c r="V302" t="s">
        <v>114</v>
      </c>
      <c r="W302" t="s">
        <v>95</v>
      </c>
      <c r="X302" t="s">
        <v>133</v>
      </c>
      <c r="Y302" t="s">
        <v>114</v>
      </c>
      <c r="Z302" t="s">
        <v>95</v>
      </c>
      <c r="AA302" t="s">
        <v>97</v>
      </c>
      <c r="AB302" t="s">
        <v>135</v>
      </c>
      <c r="AC302">
        <v>706</v>
      </c>
      <c r="AD302" t="s">
        <v>99</v>
      </c>
      <c r="AE302">
        <v>856</v>
      </c>
      <c r="AF302" t="s">
        <v>100</v>
      </c>
      <c r="AG302" t="s">
        <v>101</v>
      </c>
      <c r="AH302" t="s">
        <v>102</v>
      </c>
      <c r="AI302" t="s">
        <v>103</v>
      </c>
      <c r="AJ302">
        <v>856</v>
      </c>
      <c r="AK302">
        <v>0</v>
      </c>
      <c r="AL302">
        <v>1710</v>
      </c>
      <c r="AM302">
        <f t="shared" si="16"/>
        <v>0</v>
      </c>
      <c r="AN302">
        <v>1</v>
      </c>
      <c r="AO302">
        <v>0</v>
      </c>
      <c r="AP302">
        <v>2</v>
      </c>
      <c r="AQ302">
        <v>1</v>
      </c>
      <c r="AR302">
        <v>3</v>
      </c>
      <c r="AS302">
        <v>1</v>
      </c>
      <c r="AT302" t="s">
        <v>114</v>
      </c>
      <c r="AU302">
        <v>8</v>
      </c>
      <c r="AV302" t="s">
        <v>104</v>
      </c>
      <c r="AW302">
        <v>0</v>
      </c>
      <c r="AX302" t="s">
        <v>121</v>
      </c>
      <c r="AY302" t="s">
        <v>106</v>
      </c>
      <c r="AZ302" t="s">
        <v>140</v>
      </c>
      <c r="BA302">
        <v>2</v>
      </c>
      <c r="BB302">
        <v>548</v>
      </c>
      <c r="BC302" t="s">
        <v>95</v>
      </c>
      <c r="BD302" t="s">
        <v>95</v>
      </c>
      <c r="BE302" t="s">
        <v>102</v>
      </c>
      <c r="BF302">
        <v>0</v>
      </c>
      <c r="BG302">
        <v>61</v>
      </c>
      <c r="BH302">
        <v>0</v>
      </c>
      <c r="BI302">
        <v>0</v>
      </c>
      <c r="BJ302">
        <v>0</v>
      </c>
      <c r="BK302" t="s">
        <v>107</v>
      </c>
      <c r="BL302">
        <v>0</v>
      </c>
      <c r="BM302">
        <v>2008</v>
      </c>
      <c r="BN302" t="s">
        <v>108</v>
      </c>
      <c r="BO302" t="s">
        <v>109</v>
      </c>
      <c r="BP302">
        <v>0</v>
      </c>
      <c r="BQ302">
        <v>0</v>
      </c>
      <c r="BR302">
        <v>1</v>
      </c>
      <c r="BS302">
        <v>4</v>
      </c>
      <c r="BT302" t="s">
        <v>177</v>
      </c>
      <c r="BU302">
        <v>5</v>
      </c>
      <c r="BV302">
        <v>5</v>
      </c>
      <c r="BW302">
        <v>1</v>
      </c>
      <c r="BX302">
        <v>2</v>
      </c>
      <c r="BY302">
        <v>0.99766355140186902</v>
      </c>
      <c r="BZ302">
        <v>0.50058479532163702</v>
      </c>
      <c r="CA302">
        <v>0.17523364485981299</v>
      </c>
      <c r="CB302">
        <v>0.11111111111111099</v>
      </c>
      <c r="CC302">
        <f t="shared" si="17"/>
        <v>0.89869822485207096</v>
      </c>
      <c r="CD302">
        <f t="shared" si="18"/>
        <v>134.16598508803139</v>
      </c>
      <c r="CE302">
        <v>208500</v>
      </c>
      <c r="CF302" s="1">
        <v>203299.730353033</v>
      </c>
      <c r="CG302" s="1">
        <f>CE302-CF302</f>
        <v>5200.2696469670045</v>
      </c>
      <c r="CH302" s="1">
        <f>ABS(CG302)</f>
        <v>5200.2696469670045</v>
      </c>
      <c r="CI302">
        <f>IF(CG302&gt;0,1,0)</f>
        <v>1</v>
      </c>
      <c r="CJ302">
        <v>301</v>
      </c>
      <c r="CK302" s="1">
        <f t="shared" si="19"/>
        <v>3</v>
      </c>
    </row>
    <row r="303" spans="1:89" x14ac:dyDescent="0.25">
      <c r="A303">
        <v>795</v>
      </c>
      <c r="B303">
        <v>60</v>
      </c>
      <c r="C303" t="s">
        <v>82</v>
      </c>
      <c r="D303">
        <v>69</v>
      </c>
      <c r="E303">
        <v>10832</v>
      </c>
      <c r="F303" t="s">
        <v>83</v>
      </c>
      <c r="G303" t="s">
        <v>111</v>
      </c>
      <c r="H303" t="s">
        <v>85</v>
      </c>
      <c r="I303" t="s">
        <v>148</v>
      </c>
      <c r="J303" t="s">
        <v>87</v>
      </c>
      <c r="K303" t="s">
        <v>169</v>
      </c>
      <c r="L303" t="s">
        <v>89</v>
      </c>
      <c r="M303" t="s">
        <v>90</v>
      </c>
      <c r="N303">
        <v>7</v>
      </c>
      <c r="O303">
        <v>5</v>
      </c>
      <c r="P303" t="s">
        <v>91</v>
      </c>
      <c r="Q303" t="s">
        <v>92</v>
      </c>
      <c r="R303" t="s">
        <v>144</v>
      </c>
      <c r="S303" t="s">
        <v>144</v>
      </c>
      <c r="T303" t="s">
        <v>94</v>
      </c>
      <c r="U303">
        <v>0</v>
      </c>
      <c r="V303" t="s">
        <v>114</v>
      </c>
      <c r="W303" t="s">
        <v>95</v>
      </c>
      <c r="X303" t="s">
        <v>133</v>
      </c>
      <c r="Y303" t="s">
        <v>114</v>
      </c>
      <c r="Z303" t="s">
        <v>95</v>
      </c>
      <c r="AA303" t="s">
        <v>97</v>
      </c>
      <c r="AB303" t="s">
        <v>99</v>
      </c>
      <c r="AC303">
        <v>0</v>
      </c>
      <c r="AD303" t="s">
        <v>99</v>
      </c>
      <c r="AE303">
        <v>712</v>
      </c>
      <c r="AF303" t="s">
        <v>100</v>
      </c>
      <c r="AG303" t="s">
        <v>101</v>
      </c>
      <c r="AH303" t="s">
        <v>102</v>
      </c>
      <c r="AI303" t="s">
        <v>103</v>
      </c>
      <c r="AJ303">
        <v>1086</v>
      </c>
      <c r="AK303">
        <v>0</v>
      </c>
      <c r="AL303">
        <v>1895</v>
      </c>
      <c r="AM303">
        <f t="shared" si="16"/>
        <v>0</v>
      </c>
      <c r="AN303">
        <v>0</v>
      </c>
      <c r="AO303">
        <v>0</v>
      </c>
      <c r="AP303">
        <v>2</v>
      </c>
      <c r="AQ303">
        <v>1</v>
      </c>
      <c r="AR303">
        <v>3</v>
      </c>
      <c r="AS303">
        <v>1</v>
      </c>
      <c r="AT303" t="s">
        <v>114</v>
      </c>
      <c r="AU303">
        <v>7</v>
      </c>
      <c r="AV303" t="s">
        <v>104</v>
      </c>
      <c r="AW303">
        <v>1</v>
      </c>
      <c r="AX303" t="s">
        <v>95</v>
      </c>
      <c r="AY303" t="s">
        <v>106</v>
      </c>
      <c r="AZ303" t="s">
        <v>136</v>
      </c>
      <c r="BA303">
        <v>2</v>
      </c>
      <c r="BB303">
        <v>409</v>
      </c>
      <c r="BC303" t="s">
        <v>95</v>
      </c>
      <c r="BD303" t="s">
        <v>95</v>
      </c>
      <c r="BE303" t="s">
        <v>102</v>
      </c>
      <c r="BF303">
        <v>143</v>
      </c>
      <c r="BG303">
        <v>46</v>
      </c>
      <c r="BH303">
        <v>0</v>
      </c>
      <c r="BI303">
        <v>0</v>
      </c>
      <c r="BJ303">
        <v>0</v>
      </c>
      <c r="BK303" t="s">
        <v>107</v>
      </c>
      <c r="BL303">
        <v>500</v>
      </c>
      <c r="BM303">
        <v>2008</v>
      </c>
      <c r="BN303" t="s">
        <v>108</v>
      </c>
      <c r="BO303" t="s">
        <v>109</v>
      </c>
      <c r="BP303">
        <v>0</v>
      </c>
      <c r="BQ303">
        <v>1</v>
      </c>
      <c r="BR303">
        <v>1</v>
      </c>
      <c r="BS303">
        <v>4</v>
      </c>
      <c r="BT303" t="s">
        <v>116</v>
      </c>
      <c r="BU303">
        <v>14</v>
      </c>
      <c r="BV303">
        <v>12</v>
      </c>
      <c r="BW303">
        <v>1</v>
      </c>
      <c r="BX303">
        <v>0</v>
      </c>
      <c r="BY303">
        <v>0.74493554327808498</v>
      </c>
      <c r="BZ303">
        <v>0.57308707124010505</v>
      </c>
      <c r="CA303">
        <v>1</v>
      </c>
      <c r="CB303">
        <v>0.11111111111111099</v>
      </c>
      <c r="CC303">
        <f t="shared" si="17"/>
        <v>0.89974150664697194</v>
      </c>
      <c r="CD303">
        <f t="shared" si="18"/>
        <v>130.4871790118238</v>
      </c>
      <c r="CE303">
        <v>194500</v>
      </c>
      <c r="CF303" s="1">
        <v>199680.10297460901</v>
      </c>
      <c r="CG303" s="1">
        <f>CE303-CF303</f>
        <v>-5180.1029746090062</v>
      </c>
      <c r="CH303" s="1">
        <f>ABS(CG303)</f>
        <v>5180.1029746090062</v>
      </c>
      <c r="CI303">
        <f>IF(CG303&gt;0,1,0)</f>
        <v>0</v>
      </c>
      <c r="CJ303">
        <v>302</v>
      </c>
      <c r="CK303" s="1">
        <f t="shared" si="19"/>
        <v>3</v>
      </c>
    </row>
    <row r="304" spans="1:89" x14ac:dyDescent="0.25">
      <c r="A304">
        <v>1202</v>
      </c>
      <c r="B304">
        <v>60</v>
      </c>
      <c r="C304" t="s">
        <v>82</v>
      </c>
      <c r="D304">
        <v>80</v>
      </c>
      <c r="E304">
        <v>10400</v>
      </c>
      <c r="F304" t="s">
        <v>83</v>
      </c>
      <c r="G304" t="s">
        <v>84</v>
      </c>
      <c r="H304" t="s">
        <v>85</v>
      </c>
      <c r="I304" t="s">
        <v>148</v>
      </c>
      <c r="J304" t="s">
        <v>87</v>
      </c>
      <c r="K304" t="s">
        <v>132</v>
      </c>
      <c r="L304" t="s">
        <v>89</v>
      </c>
      <c r="M304" t="s">
        <v>90</v>
      </c>
      <c r="N304">
        <v>7</v>
      </c>
      <c r="O304">
        <v>5</v>
      </c>
      <c r="P304" t="s">
        <v>91</v>
      </c>
      <c r="Q304" t="s">
        <v>92</v>
      </c>
      <c r="R304" t="s">
        <v>93</v>
      </c>
      <c r="S304" t="s">
        <v>93</v>
      </c>
      <c r="T304" t="s">
        <v>94</v>
      </c>
      <c r="U304">
        <v>0</v>
      </c>
      <c r="V304" t="s">
        <v>95</v>
      </c>
      <c r="W304" t="s">
        <v>95</v>
      </c>
      <c r="X304" t="s">
        <v>133</v>
      </c>
      <c r="Y304" t="s">
        <v>114</v>
      </c>
      <c r="Z304" t="s">
        <v>95</v>
      </c>
      <c r="AA304" t="s">
        <v>134</v>
      </c>
      <c r="AB304" t="s">
        <v>99</v>
      </c>
      <c r="AC304">
        <v>0</v>
      </c>
      <c r="AD304" t="s">
        <v>99</v>
      </c>
      <c r="AE304">
        <v>866</v>
      </c>
      <c r="AF304" t="s">
        <v>100</v>
      </c>
      <c r="AG304" t="s">
        <v>101</v>
      </c>
      <c r="AH304" t="s">
        <v>102</v>
      </c>
      <c r="AI304" t="s">
        <v>103</v>
      </c>
      <c r="AJ304">
        <v>866</v>
      </c>
      <c r="AK304">
        <v>0</v>
      </c>
      <c r="AL304">
        <v>1779</v>
      </c>
      <c r="AM304">
        <f t="shared" si="16"/>
        <v>0</v>
      </c>
      <c r="AN304">
        <v>0</v>
      </c>
      <c r="AO304">
        <v>0</v>
      </c>
      <c r="AP304">
        <v>2</v>
      </c>
      <c r="AQ304">
        <v>1</v>
      </c>
      <c r="AR304">
        <v>3</v>
      </c>
      <c r="AS304">
        <v>1</v>
      </c>
      <c r="AT304" t="s">
        <v>114</v>
      </c>
      <c r="AU304">
        <v>6</v>
      </c>
      <c r="AV304" t="s">
        <v>104</v>
      </c>
      <c r="AW304">
        <v>0</v>
      </c>
      <c r="AX304" t="s">
        <v>121</v>
      </c>
      <c r="AY304" t="s">
        <v>106</v>
      </c>
      <c r="AZ304" t="s">
        <v>140</v>
      </c>
      <c r="BA304">
        <v>2</v>
      </c>
      <c r="BB304">
        <v>546</v>
      </c>
      <c r="BC304" t="s">
        <v>95</v>
      </c>
      <c r="BD304" t="s">
        <v>95</v>
      </c>
      <c r="BE304" t="s">
        <v>102</v>
      </c>
      <c r="BF304">
        <v>198</v>
      </c>
      <c r="BG304">
        <v>36</v>
      </c>
      <c r="BH304">
        <v>0</v>
      </c>
      <c r="BI304">
        <v>0</v>
      </c>
      <c r="BJ304">
        <v>0</v>
      </c>
      <c r="BK304" t="s">
        <v>107</v>
      </c>
      <c r="BL304">
        <v>0</v>
      </c>
      <c r="BM304">
        <v>2009</v>
      </c>
      <c r="BN304" t="s">
        <v>108</v>
      </c>
      <c r="BO304" t="s">
        <v>109</v>
      </c>
      <c r="BP304">
        <v>0</v>
      </c>
      <c r="BQ304">
        <v>0</v>
      </c>
      <c r="BR304">
        <v>1</v>
      </c>
      <c r="BS304">
        <v>4</v>
      </c>
      <c r="BT304" t="s">
        <v>177</v>
      </c>
      <c r="BU304">
        <v>11</v>
      </c>
      <c r="BV304">
        <v>11</v>
      </c>
      <c r="BW304">
        <v>1</v>
      </c>
      <c r="BX304">
        <v>0</v>
      </c>
      <c r="BY304">
        <v>1.0542725173210199</v>
      </c>
      <c r="BZ304">
        <v>0.48679033164699298</v>
      </c>
      <c r="CA304">
        <v>1</v>
      </c>
      <c r="CB304">
        <v>0.11111111111111099</v>
      </c>
      <c r="CC304">
        <f t="shared" si="17"/>
        <v>0.91673076923076924</v>
      </c>
      <c r="CD304">
        <f t="shared" si="18"/>
        <v>131.39484220259922</v>
      </c>
      <c r="CE304">
        <v>197900</v>
      </c>
      <c r="CF304" s="1">
        <v>192757.14085547699</v>
      </c>
      <c r="CG304" s="1">
        <f>CE304-CF304</f>
        <v>5142.8591445230122</v>
      </c>
      <c r="CH304" s="1">
        <f>ABS(CG304)</f>
        <v>5142.8591445230122</v>
      </c>
      <c r="CI304">
        <f>IF(CG304&gt;0,1,0)</f>
        <v>1</v>
      </c>
      <c r="CJ304">
        <v>303</v>
      </c>
      <c r="CK304" s="1">
        <f t="shared" si="19"/>
        <v>3</v>
      </c>
    </row>
    <row r="305" spans="1:89" x14ac:dyDescent="0.25">
      <c r="A305">
        <v>211</v>
      </c>
      <c r="B305">
        <v>30</v>
      </c>
      <c r="C305" t="s">
        <v>82</v>
      </c>
      <c r="D305">
        <v>67</v>
      </c>
      <c r="E305">
        <v>5604</v>
      </c>
      <c r="F305" t="s">
        <v>83</v>
      </c>
      <c r="G305" t="s">
        <v>84</v>
      </c>
      <c r="H305" t="s">
        <v>85</v>
      </c>
      <c r="I305" t="s">
        <v>86</v>
      </c>
      <c r="J305" t="s">
        <v>87</v>
      </c>
      <c r="K305" t="s">
        <v>173</v>
      </c>
      <c r="L305" t="s">
        <v>89</v>
      </c>
      <c r="M305" t="s">
        <v>90</v>
      </c>
      <c r="N305">
        <v>5</v>
      </c>
      <c r="O305">
        <v>6</v>
      </c>
      <c r="P305" t="s">
        <v>91</v>
      </c>
      <c r="Q305" t="s">
        <v>92</v>
      </c>
      <c r="R305" t="s">
        <v>152</v>
      </c>
      <c r="S305" t="s">
        <v>152</v>
      </c>
      <c r="T305" t="s">
        <v>94</v>
      </c>
      <c r="U305">
        <v>0</v>
      </c>
      <c r="V305" t="s">
        <v>95</v>
      </c>
      <c r="W305" t="s">
        <v>95</v>
      </c>
      <c r="X305" t="s">
        <v>96</v>
      </c>
      <c r="Y305" t="s">
        <v>95</v>
      </c>
      <c r="Z305" t="s">
        <v>95</v>
      </c>
      <c r="AA305" t="s">
        <v>97</v>
      </c>
      <c r="AB305" t="s">
        <v>128</v>
      </c>
      <c r="AC305">
        <v>468</v>
      </c>
      <c r="AD305" t="s">
        <v>99</v>
      </c>
      <c r="AE305">
        <v>864</v>
      </c>
      <c r="AF305" t="s">
        <v>100</v>
      </c>
      <c r="AG305" t="s">
        <v>95</v>
      </c>
      <c r="AH305" t="s">
        <v>120</v>
      </c>
      <c r="AI305" t="s">
        <v>113</v>
      </c>
      <c r="AJ305">
        <v>864</v>
      </c>
      <c r="AK305">
        <v>0</v>
      </c>
      <c r="AL305">
        <v>864</v>
      </c>
      <c r="AM305">
        <f t="shared" si="16"/>
        <v>0</v>
      </c>
      <c r="AN305">
        <v>1</v>
      </c>
      <c r="AO305">
        <v>0</v>
      </c>
      <c r="AP305">
        <v>1</v>
      </c>
      <c r="AQ305">
        <v>0</v>
      </c>
      <c r="AR305">
        <v>2</v>
      </c>
      <c r="AS305">
        <v>1</v>
      </c>
      <c r="AT305" t="s">
        <v>95</v>
      </c>
      <c r="AU305">
        <v>5</v>
      </c>
      <c r="AV305" t="s">
        <v>104</v>
      </c>
      <c r="AW305">
        <v>0</v>
      </c>
      <c r="AX305" t="s">
        <v>121</v>
      </c>
      <c r="AY305" t="s">
        <v>168</v>
      </c>
      <c r="AZ305" t="s">
        <v>168</v>
      </c>
      <c r="BA305">
        <v>0</v>
      </c>
      <c r="BB305">
        <v>0</v>
      </c>
      <c r="BC305" t="s">
        <v>168</v>
      </c>
      <c r="BD305" t="s">
        <v>168</v>
      </c>
      <c r="BE305" t="s">
        <v>102</v>
      </c>
      <c r="BF305">
        <v>0</v>
      </c>
      <c r="BG305">
        <v>0</v>
      </c>
      <c r="BH305">
        <v>96</v>
      </c>
      <c r="BI305">
        <v>0</v>
      </c>
      <c r="BJ305">
        <v>0</v>
      </c>
      <c r="BK305" t="s">
        <v>107</v>
      </c>
      <c r="BL305">
        <v>0</v>
      </c>
      <c r="BM305">
        <v>2008</v>
      </c>
      <c r="BN305" t="s">
        <v>108</v>
      </c>
      <c r="BO305" t="s">
        <v>109</v>
      </c>
      <c r="BP305">
        <v>0</v>
      </c>
      <c r="BQ305">
        <v>0</v>
      </c>
      <c r="BR305">
        <v>1</v>
      </c>
      <c r="BS305">
        <v>1</v>
      </c>
      <c r="BT305" t="s">
        <v>129</v>
      </c>
      <c r="BU305">
        <v>83</v>
      </c>
      <c r="BV305">
        <v>58</v>
      </c>
      <c r="BW305">
        <v>1</v>
      </c>
      <c r="BX305">
        <v>2</v>
      </c>
      <c r="BY305">
        <v>0</v>
      </c>
      <c r="BZ305">
        <v>1</v>
      </c>
      <c r="CA305">
        <v>0.45833333333333298</v>
      </c>
      <c r="CB305">
        <v>0</v>
      </c>
      <c r="CC305">
        <f t="shared" si="17"/>
        <v>0.84582441113490359</v>
      </c>
      <c r="CD305">
        <f t="shared" si="18"/>
        <v>99.195148124666005</v>
      </c>
      <c r="CE305">
        <v>98000</v>
      </c>
      <c r="CF305" s="1">
        <v>92937.781440106293</v>
      </c>
      <c r="CG305" s="1">
        <f>CE305-CF305</f>
        <v>5062.2185598937067</v>
      </c>
      <c r="CH305" s="1">
        <f>ABS(CG305)</f>
        <v>5062.2185598937067</v>
      </c>
      <c r="CI305">
        <f>IF(CG305&gt;0,1,0)</f>
        <v>1</v>
      </c>
      <c r="CJ305">
        <v>304</v>
      </c>
      <c r="CK305" s="1">
        <f t="shared" si="19"/>
        <v>3</v>
      </c>
    </row>
    <row r="306" spans="1:89" x14ac:dyDescent="0.25">
      <c r="A306">
        <v>465</v>
      </c>
      <c r="B306">
        <v>20</v>
      </c>
      <c r="C306" t="s">
        <v>82</v>
      </c>
      <c r="D306">
        <v>60</v>
      </c>
      <c r="E306">
        <v>8430</v>
      </c>
      <c r="F306" t="s">
        <v>83</v>
      </c>
      <c r="G306" t="s">
        <v>84</v>
      </c>
      <c r="H306" t="s">
        <v>146</v>
      </c>
      <c r="I306" t="s">
        <v>86</v>
      </c>
      <c r="J306" t="s">
        <v>143</v>
      </c>
      <c r="K306" t="s">
        <v>132</v>
      </c>
      <c r="L306" t="s">
        <v>89</v>
      </c>
      <c r="M306" t="s">
        <v>90</v>
      </c>
      <c r="N306">
        <v>5</v>
      </c>
      <c r="O306">
        <v>5</v>
      </c>
      <c r="P306" t="s">
        <v>91</v>
      </c>
      <c r="Q306" t="s">
        <v>92</v>
      </c>
      <c r="R306" t="s">
        <v>126</v>
      </c>
      <c r="S306" t="s">
        <v>126</v>
      </c>
      <c r="T306" t="s">
        <v>112</v>
      </c>
      <c r="U306">
        <v>136</v>
      </c>
      <c r="V306" t="s">
        <v>95</v>
      </c>
      <c r="W306" t="s">
        <v>95</v>
      </c>
      <c r="X306" t="s">
        <v>96</v>
      </c>
      <c r="Y306" t="s">
        <v>114</v>
      </c>
      <c r="Z306" t="s">
        <v>95</v>
      </c>
      <c r="AA306" t="s">
        <v>97</v>
      </c>
      <c r="AB306" t="s">
        <v>128</v>
      </c>
      <c r="AC306">
        <v>616</v>
      </c>
      <c r="AD306" t="s">
        <v>99</v>
      </c>
      <c r="AE306">
        <v>1040</v>
      </c>
      <c r="AF306" t="s">
        <v>100</v>
      </c>
      <c r="AG306" t="s">
        <v>95</v>
      </c>
      <c r="AH306" t="s">
        <v>102</v>
      </c>
      <c r="AI306" t="s">
        <v>103</v>
      </c>
      <c r="AJ306">
        <v>1040</v>
      </c>
      <c r="AK306">
        <v>0</v>
      </c>
      <c r="AL306">
        <v>1040</v>
      </c>
      <c r="AM306">
        <f t="shared" si="16"/>
        <v>0</v>
      </c>
      <c r="AN306">
        <v>0</v>
      </c>
      <c r="AO306">
        <v>0</v>
      </c>
      <c r="AP306">
        <v>2</v>
      </c>
      <c r="AQ306">
        <v>0</v>
      </c>
      <c r="AR306">
        <v>3</v>
      </c>
      <c r="AS306">
        <v>1</v>
      </c>
      <c r="AT306" t="s">
        <v>95</v>
      </c>
      <c r="AU306">
        <v>5</v>
      </c>
      <c r="AV306" t="s">
        <v>104</v>
      </c>
      <c r="AW306">
        <v>0</v>
      </c>
      <c r="AX306" t="s">
        <v>121</v>
      </c>
      <c r="AY306" t="s">
        <v>168</v>
      </c>
      <c r="AZ306" t="s">
        <v>168</v>
      </c>
      <c r="BA306">
        <v>0</v>
      </c>
      <c r="BB306">
        <v>0</v>
      </c>
      <c r="BC306" t="s">
        <v>168</v>
      </c>
      <c r="BD306" t="s">
        <v>168</v>
      </c>
      <c r="BE306" t="s">
        <v>102</v>
      </c>
      <c r="BF306">
        <v>0</v>
      </c>
      <c r="BG306">
        <v>0</v>
      </c>
      <c r="BH306">
        <v>0</v>
      </c>
      <c r="BI306">
        <v>0</v>
      </c>
      <c r="BJ306">
        <v>0</v>
      </c>
      <c r="BK306" t="s">
        <v>107</v>
      </c>
      <c r="BL306">
        <v>0</v>
      </c>
      <c r="BM306">
        <v>2009</v>
      </c>
      <c r="BN306" t="s">
        <v>108</v>
      </c>
      <c r="BO306" t="s">
        <v>109</v>
      </c>
      <c r="BP306">
        <v>0</v>
      </c>
      <c r="BQ306">
        <v>0</v>
      </c>
      <c r="BR306">
        <v>1</v>
      </c>
      <c r="BS306">
        <v>3</v>
      </c>
      <c r="BT306" t="s">
        <v>110</v>
      </c>
      <c r="BU306">
        <v>31</v>
      </c>
      <c r="BV306">
        <v>31</v>
      </c>
      <c r="BW306">
        <v>1</v>
      </c>
      <c r="BX306">
        <v>2</v>
      </c>
      <c r="BY306">
        <v>0</v>
      </c>
      <c r="BZ306">
        <v>1</v>
      </c>
      <c r="CA306">
        <v>0.40769230769230802</v>
      </c>
      <c r="CB306">
        <v>0</v>
      </c>
      <c r="CC306">
        <f t="shared" si="17"/>
        <v>0.87663107947805452</v>
      </c>
      <c r="CD306">
        <f t="shared" si="18"/>
        <v>108.98548822712623</v>
      </c>
      <c r="CE306">
        <v>124000</v>
      </c>
      <c r="CF306" s="1">
        <v>119044.130319427</v>
      </c>
      <c r="CG306" s="1">
        <f>CE306-CF306</f>
        <v>4955.8696805729996</v>
      </c>
      <c r="CH306" s="1">
        <f>ABS(CG306)</f>
        <v>4955.8696805729996</v>
      </c>
      <c r="CI306">
        <f>IF(CG306&gt;0,1,0)</f>
        <v>1</v>
      </c>
      <c r="CJ306">
        <v>305</v>
      </c>
      <c r="CK306" s="1">
        <f t="shared" si="19"/>
        <v>3</v>
      </c>
    </row>
    <row r="307" spans="1:89" x14ac:dyDescent="0.25">
      <c r="A307">
        <v>1410</v>
      </c>
      <c r="B307">
        <v>60</v>
      </c>
      <c r="C307" t="s">
        <v>82</v>
      </c>
      <c r="D307">
        <v>46</v>
      </c>
      <c r="E307">
        <v>20544</v>
      </c>
      <c r="F307" t="s">
        <v>83</v>
      </c>
      <c r="G307" t="s">
        <v>111</v>
      </c>
      <c r="H307" t="s">
        <v>85</v>
      </c>
      <c r="I307" t="s">
        <v>161</v>
      </c>
      <c r="J307" t="s">
        <v>87</v>
      </c>
      <c r="K307" t="s">
        <v>123</v>
      </c>
      <c r="L307" t="s">
        <v>89</v>
      </c>
      <c r="M307" t="s">
        <v>90</v>
      </c>
      <c r="N307">
        <v>7</v>
      </c>
      <c r="O307">
        <v>6</v>
      </c>
      <c r="P307" t="s">
        <v>91</v>
      </c>
      <c r="Q307" t="s">
        <v>92</v>
      </c>
      <c r="R307" t="s">
        <v>138</v>
      </c>
      <c r="S307" t="s">
        <v>138</v>
      </c>
      <c r="T307" t="s">
        <v>112</v>
      </c>
      <c r="U307">
        <v>123</v>
      </c>
      <c r="V307" t="s">
        <v>95</v>
      </c>
      <c r="W307" t="s">
        <v>114</v>
      </c>
      <c r="X307" t="s">
        <v>96</v>
      </c>
      <c r="Y307" t="s">
        <v>114</v>
      </c>
      <c r="Z307" t="s">
        <v>95</v>
      </c>
      <c r="AA307" t="s">
        <v>97</v>
      </c>
      <c r="AB307" t="s">
        <v>99</v>
      </c>
      <c r="AC307">
        <v>0</v>
      </c>
      <c r="AD307" t="s">
        <v>99</v>
      </c>
      <c r="AE307">
        <v>791</v>
      </c>
      <c r="AF307" t="s">
        <v>100</v>
      </c>
      <c r="AG307" t="s">
        <v>114</v>
      </c>
      <c r="AH307" t="s">
        <v>102</v>
      </c>
      <c r="AI307" t="s">
        <v>103</v>
      </c>
      <c r="AJ307">
        <v>1236</v>
      </c>
      <c r="AK307">
        <v>0</v>
      </c>
      <c r="AL307">
        <v>2093</v>
      </c>
      <c r="AM307">
        <f t="shared" si="16"/>
        <v>1</v>
      </c>
      <c r="AN307">
        <v>0</v>
      </c>
      <c r="AO307">
        <v>0</v>
      </c>
      <c r="AP307">
        <v>2</v>
      </c>
      <c r="AQ307">
        <v>1</v>
      </c>
      <c r="AR307">
        <v>3</v>
      </c>
      <c r="AS307">
        <v>1</v>
      </c>
      <c r="AT307" t="s">
        <v>95</v>
      </c>
      <c r="AU307">
        <v>7</v>
      </c>
      <c r="AV307" t="s">
        <v>104</v>
      </c>
      <c r="AW307">
        <v>1</v>
      </c>
      <c r="AX307" t="s">
        <v>95</v>
      </c>
      <c r="AY307" t="s">
        <v>106</v>
      </c>
      <c r="AZ307" t="s">
        <v>136</v>
      </c>
      <c r="BA307">
        <v>2</v>
      </c>
      <c r="BB307">
        <v>542</v>
      </c>
      <c r="BC307" t="s">
        <v>95</v>
      </c>
      <c r="BD307" t="s">
        <v>95</v>
      </c>
      <c r="BE307" t="s">
        <v>102</v>
      </c>
      <c r="BF307">
        <v>364</v>
      </c>
      <c r="BG307">
        <v>63</v>
      </c>
      <c r="BH307">
        <v>0</v>
      </c>
      <c r="BI307">
        <v>0</v>
      </c>
      <c r="BJ307">
        <v>0</v>
      </c>
      <c r="BK307" t="s">
        <v>145</v>
      </c>
      <c r="BL307">
        <v>0</v>
      </c>
      <c r="BM307">
        <v>2008</v>
      </c>
      <c r="BN307" t="s">
        <v>108</v>
      </c>
      <c r="BO307" t="s">
        <v>109</v>
      </c>
      <c r="BP307">
        <v>0</v>
      </c>
      <c r="BQ307">
        <v>0</v>
      </c>
      <c r="BR307">
        <v>1</v>
      </c>
      <c r="BS307">
        <v>4</v>
      </c>
      <c r="BT307" t="s">
        <v>116</v>
      </c>
      <c r="BU307">
        <v>22</v>
      </c>
      <c r="BV307">
        <v>17</v>
      </c>
      <c r="BW307">
        <v>1</v>
      </c>
      <c r="BX307">
        <v>0</v>
      </c>
      <c r="BY307">
        <v>0.69336569579287999</v>
      </c>
      <c r="BZ307">
        <v>0.59053989488772096</v>
      </c>
      <c r="CA307">
        <v>1</v>
      </c>
      <c r="CB307">
        <v>0</v>
      </c>
      <c r="CC307">
        <f t="shared" si="17"/>
        <v>0.93983644859813087</v>
      </c>
      <c r="CD307">
        <f t="shared" si="18"/>
        <v>135.82364588669023</v>
      </c>
      <c r="CE307">
        <v>215000</v>
      </c>
      <c r="CF307" s="1">
        <v>219946.767318067</v>
      </c>
      <c r="CG307" s="1">
        <f>CE307-CF307</f>
        <v>-4946.7673180669954</v>
      </c>
      <c r="CH307" s="1">
        <f>ABS(CG307)</f>
        <v>4946.7673180669954</v>
      </c>
      <c r="CI307">
        <f>IF(CG307&gt;0,1,0)</f>
        <v>0</v>
      </c>
      <c r="CJ307">
        <v>306</v>
      </c>
      <c r="CK307" s="1">
        <f t="shared" si="19"/>
        <v>3</v>
      </c>
    </row>
    <row r="308" spans="1:89" x14ac:dyDescent="0.25">
      <c r="A308">
        <v>312</v>
      </c>
      <c r="B308">
        <v>20</v>
      </c>
      <c r="C308" t="s">
        <v>82</v>
      </c>
      <c r="D308">
        <v>50</v>
      </c>
      <c r="E308">
        <v>8000</v>
      </c>
      <c r="F308" t="s">
        <v>83</v>
      </c>
      <c r="G308" t="s">
        <v>84</v>
      </c>
      <c r="H308" t="s">
        <v>85</v>
      </c>
      <c r="I308" t="s">
        <v>86</v>
      </c>
      <c r="J308" t="s">
        <v>87</v>
      </c>
      <c r="K308" t="s">
        <v>88</v>
      </c>
      <c r="L308" t="s">
        <v>89</v>
      </c>
      <c r="M308" t="s">
        <v>90</v>
      </c>
      <c r="N308">
        <v>6</v>
      </c>
      <c r="O308">
        <v>6</v>
      </c>
      <c r="P308" t="s">
        <v>91</v>
      </c>
      <c r="Q308" t="s">
        <v>92</v>
      </c>
      <c r="R308" t="s">
        <v>93</v>
      </c>
      <c r="S308" t="s">
        <v>93</v>
      </c>
      <c r="T308" t="s">
        <v>94</v>
      </c>
      <c r="U308">
        <v>0</v>
      </c>
      <c r="V308" t="s">
        <v>95</v>
      </c>
      <c r="W308" t="s">
        <v>114</v>
      </c>
      <c r="X308" t="s">
        <v>96</v>
      </c>
      <c r="Y308" t="s">
        <v>95</v>
      </c>
      <c r="Z308" t="s">
        <v>95</v>
      </c>
      <c r="AA308" t="s">
        <v>97</v>
      </c>
      <c r="AB308" t="s">
        <v>127</v>
      </c>
      <c r="AC308">
        <v>680</v>
      </c>
      <c r="AD308" t="s">
        <v>99</v>
      </c>
      <c r="AE308">
        <v>972</v>
      </c>
      <c r="AF308" t="s">
        <v>100</v>
      </c>
      <c r="AG308" t="s">
        <v>101</v>
      </c>
      <c r="AH308" t="s">
        <v>102</v>
      </c>
      <c r="AI308" t="s">
        <v>103</v>
      </c>
      <c r="AJ308">
        <v>972</v>
      </c>
      <c r="AK308">
        <v>0</v>
      </c>
      <c r="AL308">
        <v>972</v>
      </c>
      <c r="AM308">
        <f t="shared" si="16"/>
        <v>0</v>
      </c>
      <c r="AN308">
        <v>1</v>
      </c>
      <c r="AO308">
        <v>0</v>
      </c>
      <c r="AP308">
        <v>1</v>
      </c>
      <c r="AQ308">
        <v>0</v>
      </c>
      <c r="AR308">
        <v>2</v>
      </c>
      <c r="AS308">
        <v>1</v>
      </c>
      <c r="AT308" t="s">
        <v>95</v>
      </c>
      <c r="AU308">
        <v>5</v>
      </c>
      <c r="AV308" t="s">
        <v>104</v>
      </c>
      <c r="AW308">
        <v>1</v>
      </c>
      <c r="AX308" t="s">
        <v>114</v>
      </c>
      <c r="AY308" t="s">
        <v>122</v>
      </c>
      <c r="AZ308" t="s">
        <v>99</v>
      </c>
      <c r="BA308">
        <v>1</v>
      </c>
      <c r="BB308">
        <v>240</v>
      </c>
      <c r="BC308" t="s">
        <v>95</v>
      </c>
      <c r="BD308" t="s">
        <v>95</v>
      </c>
      <c r="BE308" t="s">
        <v>102</v>
      </c>
      <c r="BF308">
        <v>0</v>
      </c>
      <c r="BG308">
        <v>0</v>
      </c>
      <c r="BH308">
        <v>0</v>
      </c>
      <c r="BI308">
        <v>0</v>
      </c>
      <c r="BJ308">
        <v>0</v>
      </c>
      <c r="BK308" t="s">
        <v>107</v>
      </c>
      <c r="BL308">
        <v>0</v>
      </c>
      <c r="BM308">
        <v>2009</v>
      </c>
      <c r="BN308" t="s">
        <v>108</v>
      </c>
      <c r="BO308" t="s">
        <v>109</v>
      </c>
      <c r="BP308">
        <v>0</v>
      </c>
      <c r="BQ308">
        <v>0</v>
      </c>
      <c r="BR308">
        <v>1</v>
      </c>
      <c r="BS308">
        <v>4</v>
      </c>
      <c r="BT308" t="s">
        <v>129</v>
      </c>
      <c r="BU308">
        <v>61</v>
      </c>
      <c r="BV308">
        <v>7</v>
      </c>
      <c r="BW308">
        <v>1</v>
      </c>
      <c r="BX308">
        <v>2</v>
      </c>
      <c r="BY308">
        <v>0</v>
      </c>
      <c r="BZ308">
        <v>1</v>
      </c>
      <c r="CA308">
        <v>0.30041152263374499</v>
      </c>
      <c r="CB308">
        <v>0.11111111111111099</v>
      </c>
      <c r="CC308">
        <f t="shared" si="17"/>
        <v>0.87849999999999995</v>
      </c>
      <c r="CD308">
        <f t="shared" si="18"/>
        <v>111.74537891274203</v>
      </c>
      <c r="CE308">
        <v>132000</v>
      </c>
      <c r="CF308" s="1">
        <v>136920.003954824</v>
      </c>
      <c r="CG308" s="1">
        <f>CE308-CF308</f>
        <v>-4920.003954824002</v>
      </c>
      <c r="CH308" s="1">
        <f>ABS(CG308)</f>
        <v>4920.003954824002</v>
      </c>
      <c r="CI308">
        <f>IF(CG308&gt;0,1,0)</f>
        <v>0</v>
      </c>
      <c r="CJ308">
        <v>307</v>
      </c>
      <c r="CK308" s="1">
        <f t="shared" si="19"/>
        <v>3</v>
      </c>
    </row>
    <row r="309" spans="1:89" x14ac:dyDescent="0.25">
      <c r="A309">
        <v>922</v>
      </c>
      <c r="B309">
        <v>90</v>
      </c>
      <c r="C309" t="s">
        <v>82</v>
      </c>
      <c r="D309">
        <v>67</v>
      </c>
      <c r="E309">
        <v>8777</v>
      </c>
      <c r="F309" t="s">
        <v>83</v>
      </c>
      <c r="G309" t="s">
        <v>84</v>
      </c>
      <c r="H309" t="s">
        <v>85</v>
      </c>
      <c r="I309" t="s">
        <v>86</v>
      </c>
      <c r="J309" t="s">
        <v>87</v>
      </c>
      <c r="K309" t="s">
        <v>173</v>
      </c>
      <c r="L309" t="s">
        <v>124</v>
      </c>
      <c r="M309" t="s">
        <v>179</v>
      </c>
      <c r="N309">
        <v>5</v>
      </c>
      <c r="O309">
        <v>7</v>
      </c>
      <c r="P309" t="s">
        <v>91</v>
      </c>
      <c r="Q309" t="s">
        <v>92</v>
      </c>
      <c r="R309" t="s">
        <v>144</v>
      </c>
      <c r="S309" t="s">
        <v>144</v>
      </c>
      <c r="T309" t="s">
        <v>94</v>
      </c>
      <c r="U309">
        <v>0</v>
      </c>
      <c r="V309" t="s">
        <v>95</v>
      </c>
      <c r="W309" t="s">
        <v>95</v>
      </c>
      <c r="X309" t="s">
        <v>96</v>
      </c>
      <c r="Y309" t="s">
        <v>95</v>
      </c>
      <c r="Z309" t="s">
        <v>95</v>
      </c>
      <c r="AA309" t="s">
        <v>97</v>
      </c>
      <c r="AB309" t="s">
        <v>127</v>
      </c>
      <c r="AC309">
        <v>1084</v>
      </c>
      <c r="AD309" t="s">
        <v>99</v>
      </c>
      <c r="AE309">
        <v>1272</v>
      </c>
      <c r="AF309" t="s">
        <v>100</v>
      </c>
      <c r="AG309" t="s">
        <v>114</v>
      </c>
      <c r="AH309" t="s">
        <v>102</v>
      </c>
      <c r="AI309" t="s">
        <v>103</v>
      </c>
      <c r="AJ309">
        <v>1272</v>
      </c>
      <c r="AK309">
        <v>0</v>
      </c>
      <c r="AL309">
        <v>2200</v>
      </c>
      <c r="AM309">
        <f t="shared" si="16"/>
        <v>1</v>
      </c>
      <c r="AN309">
        <v>2</v>
      </c>
      <c r="AO309">
        <v>0</v>
      </c>
      <c r="AP309">
        <v>2</v>
      </c>
      <c r="AQ309">
        <v>2</v>
      </c>
      <c r="AR309">
        <v>4</v>
      </c>
      <c r="AS309">
        <v>2</v>
      </c>
      <c r="AT309" t="s">
        <v>95</v>
      </c>
      <c r="AU309">
        <v>9</v>
      </c>
      <c r="AV309" t="s">
        <v>104</v>
      </c>
      <c r="AW309">
        <v>0</v>
      </c>
      <c r="AX309" t="s">
        <v>121</v>
      </c>
      <c r="AY309" t="s">
        <v>168</v>
      </c>
      <c r="AZ309" t="s">
        <v>168</v>
      </c>
      <c r="BA309">
        <v>0</v>
      </c>
      <c r="BB309">
        <v>0</v>
      </c>
      <c r="BC309" t="s">
        <v>168</v>
      </c>
      <c r="BD309" t="s">
        <v>168</v>
      </c>
      <c r="BE309" t="s">
        <v>120</v>
      </c>
      <c r="BF309">
        <v>0</v>
      </c>
      <c r="BG309">
        <v>70</v>
      </c>
      <c r="BH309">
        <v>0</v>
      </c>
      <c r="BI309">
        <v>0</v>
      </c>
      <c r="BJ309">
        <v>0</v>
      </c>
      <c r="BK309" t="s">
        <v>115</v>
      </c>
      <c r="BL309">
        <v>0</v>
      </c>
      <c r="BM309">
        <v>2008</v>
      </c>
      <c r="BN309" t="s">
        <v>108</v>
      </c>
      <c r="BO309" t="s">
        <v>109</v>
      </c>
      <c r="BP309">
        <v>0</v>
      </c>
      <c r="BQ309">
        <v>0</v>
      </c>
      <c r="BR309">
        <v>1</v>
      </c>
      <c r="BS309">
        <v>4</v>
      </c>
      <c r="BT309" t="s">
        <v>110</v>
      </c>
      <c r="BU309">
        <v>108</v>
      </c>
      <c r="BV309">
        <v>5</v>
      </c>
      <c r="BW309">
        <v>1</v>
      </c>
      <c r="BX309">
        <v>2</v>
      </c>
      <c r="BY309">
        <v>0.72955974842767302</v>
      </c>
      <c r="BZ309">
        <v>0.57818181818181802</v>
      </c>
      <c r="CA309">
        <v>0.147798742138365</v>
      </c>
      <c r="CB309">
        <v>0</v>
      </c>
      <c r="CC309">
        <f t="shared" si="17"/>
        <v>0.85507576620713233</v>
      </c>
      <c r="CD309">
        <f t="shared" si="18"/>
        <v>116.31135542106298</v>
      </c>
      <c r="CE309">
        <v>145900</v>
      </c>
      <c r="CF309" s="1">
        <v>150814.67392117999</v>
      </c>
      <c r="CG309" s="1">
        <f>CE309-CF309</f>
        <v>-4914.6739211799868</v>
      </c>
      <c r="CH309" s="1">
        <f>ABS(CG309)</f>
        <v>4914.6739211799868</v>
      </c>
      <c r="CI309">
        <f>IF(CG309&gt;0,1,0)</f>
        <v>0</v>
      </c>
      <c r="CJ309">
        <v>308</v>
      </c>
      <c r="CK309" s="1">
        <f t="shared" si="19"/>
        <v>3</v>
      </c>
    </row>
    <row r="310" spans="1:89" x14ac:dyDescent="0.25">
      <c r="A310">
        <v>528</v>
      </c>
      <c r="B310">
        <v>60</v>
      </c>
      <c r="C310" t="s">
        <v>82</v>
      </c>
      <c r="D310">
        <v>67</v>
      </c>
      <c r="E310">
        <v>14948</v>
      </c>
      <c r="F310" t="s">
        <v>83</v>
      </c>
      <c r="G310" t="s">
        <v>111</v>
      </c>
      <c r="H310" t="s">
        <v>85</v>
      </c>
      <c r="I310" t="s">
        <v>86</v>
      </c>
      <c r="J310" t="s">
        <v>87</v>
      </c>
      <c r="K310" t="s">
        <v>184</v>
      </c>
      <c r="L310" t="s">
        <v>89</v>
      </c>
      <c r="M310" t="s">
        <v>90</v>
      </c>
      <c r="N310">
        <v>9</v>
      </c>
      <c r="O310">
        <v>5</v>
      </c>
      <c r="P310" t="s">
        <v>125</v>
      </c>
      <c r="Q310" t="s">
        <v>92</v>
      </c>
      <c r="R310" t="s">
        <v>93</v>
      </c>
      <c r="S310" t="s">
        <v>93</v>
      </c>
      <c r="T310" t="s">
        <v>180</v>
      </c>
      <c r="U310">
        <v>268</v>
      </c>
      <c r="V310" t="s">
        <v>101</v>
      </c>
      <c r="W310" t="s">
        <v>95</v>
      </c>
      <c r="X310" t="s">
        <v>133</v>
      </c>
      <c r="Y310" t="s">
        <v>101</v>
      </c>
      <c r="Z310" t="s">
        <v>95</v>
      </c>
      <c r="AA310" t="s">
        <v>134</v>
      </c>
      <c r="AB310" t="s">
        <v>135</v>
      </c>
      <c r="AC310">
        <v>1330</v>
      </c>
      <c r="AD310" t="s">
        <v>99</v>
      </c>
      <c r="AE310">
        <v>1452</v>
      </c>
      <c r="AF310" t="s">
        <v>100</v>
      </c>
      <c r="AG310" t="s">
        <v>101</v>
      </c>
      <c r="AH310" t="s">
        <v>102</v>
      </c>
      <c r="AI310" t="s">
        <v>103</v>
      </c>
      <c r="AJ310">
        <v>1476</v>
      </c>
      <c r="AK310">
        <v>0</v>
      </c>
      <c r="AL310">
        <v>2713</v>
      </c>
      <c r="AM310">
        <f t="shared" si="16"/>
        <v>1</v>
      </c>
      <c r="AN310">
        <v>1</v>
      </c>
      <c r="AO310">
        <v>0</v>
      </c>
      <c r="AP310">
        <v>2</v>
      </c>
      <c r="AQ310">
        <v>1</v>
      </c>
      <c r="AR310">
        <v>3</v>
      </c>
      <c r="AS310">
        <v>1</v>
      </c>
      <c r="AT310" t="s">
        <v>101</v>
      </c>
      <c r="AU310">
        <v>11</v>
      </c>
      <c r="AV310" t="s">
        <v>104</v>
      </c>
      <c r="AW310">
        <v>1</v>
      </c>
      <c r="AX310" t="s">
        <v>114</v>
      </c>
      <c r="AY310" t="s">
        <v>106</v>
      </c>
      <c r="AZ310" t="s">
        <v>136</v>
      </c>
      <c r="BA310">
        <v>3</v>
      </c>
      <c r="BB310">
        <v>858</v>
      </c>
      <c r="BC310" t="s">
        <v>95</v>
      </c>
      <c r="BD310" t="s">
        <v>95</v>
      </c>
      <c r="BE310" t="s">
        <v>102</v>
      </c>
      <c r="BF310">
        <v>126</v>
      </c>
      <c r="BG310">
        <v>66</v>
      </c>
      <c r="BH310">
        <v>0</v>
      </c>
      <c r="BI310">
        <v>0</v>
      </c>
      <c r="BJ310">
        <v>0</v>
      </c>
      <c r="BK310" t="s">
        <v>107</v>
      </c>
      <c r="BL310">
        <v>0</v>
      </c>
      <c r="BM310">
        <v>2008</v>
      </c>
      <c r="BN310" t="s">
        <v>171</v>
      </c>
      <c r="BO310" t="s">
        <v>172</v>
      </c>
      <c r="BP310">
        <v>0</v>
      </c>
      <c r="BQ310">
        <v>0</v>
      </c>
      <c r="BR310">
        <v>1</v>
      </c>
      <c r="BS310">
        <v>4</v>
      </c>
      <c r="BT310" t="s">
        <v>116</v>
      </c>
      <c r="BU310">
        <v>0</v>
      </c>
      <c r="BV310">
        <v>0</v>
      </c>
      <c r="BW310">
        <v>1</v>
      </c>
      <c r="BX310">
        <v>2</v>
      </c>
      <c r="BY310">
        <v>0.83807588075880801</v>
      </c>
      <c r="BZ310">
        <v>0.54404718024327303</v>
      </c>
      <c r="CA310">
        <v>8.4022038567493101E-2</v>
      </c>
      <c r="CB310">
        <v>0.44444444444444398</v>
      </c>
      <c r="CC310">
        <f t="shared" si="17"/>
        <v>0.90125769333690131</v>
      </c>
      <c r="CD310">
        <f t="shared" si="18"/>
        <v>181.90120402350885</v>
      </c>
      <c r="CE310">
        <v>446261</v>
      </c>
      <c r="CF310" s="1">
        <v>441361.90625210397</v>
      </c>
      <c r="CG310" s="1">
        <f>CE310-CF310</f>
        <v>4899.0937478960259</v>
      </c>
      <c r="CH310" s="1">
        <f>ABS(CG310)</f>
        <v>4899.0937478960259</v>
      </c>
      <c r="CI310">
        <f>IF(CG310&gt;0,1,0)</f>
        <v>1</v>
      </c>
      <c r="CJ310">
        <v>309</v>
      </c>
      <c r="CK310" s="1">
        <f t="shared" si="19"/>
        <v>3</v>
      </c>
    </row>
    <row r="311" spans="1:89" x14ac:dyDescent="0.25">
      <c r="A311">
        <v>1187</v>
      </c>
      <c r="B311">
        <v>190</v>
      </c>
      <c r="C311" t="s">
        <v>82</v>
      </c>
      <c r="D311">
        <v>107</v>
      </c>
      <c r="E311">
        <v>10615</v>
      </c>
      <c r="F311" t="s">
        <v>83</v>
      </c>
      <c r="G311" t="s">
        <v>111</v>
      </c>
      <c r="H311" t="s">
        <v>208</v>
      </c>
      <c r="I311" t="s">
        <v>148</v>
      </c>
      <c r="J311" t="s">
        <v>143</v>
      </c>
      <c r="K311" t="s">
        <v>119</v>
      </c>
      <c r="L311" t="s">
        <v>151</v>
      </c>
      <c r="M311" t="s">
        <v>202</v>
      </c>
      <c r="N311">
        <v>3</v>
      </c>
      <c r="O311">
        <v>5</v>
      </c>
      <c r="P311" t="s">
        <v>91</v>
      </c>
      <c r="Q311" t="s">
        <v>92</v>
      </c>
      <c r="R311" t="s">
        <v>126</v>
      </c>
      <c r="S311" t="s">
        <v>126</v>
      </c>
      <c r="T311" t="s">
        <v>94</v>
      </c>
      <c r="U311">
        <v>0</v>
      </c>
      <c r="V311" t="s">
        <v>95</v>
      </c>
      <c r="W311" t="s">
        <v>95</v>
      </c>
      <c r="X311" t="s">
        <v>96</v>
      </c>
      <c r="Y311" t="s">
        <v>105</v>
      </c>
      <c r="Z311" t="s">
        <v>95</v>
      </c>
      <c r="AA311" t="s">
        <v>142</v>
      </c>
      <c r="AB311" t="s">
        <v>98</v>
      </c>
      <c r="AC311">
        <v>440</v>
      </c>
      <c r="AD311" t="s">
        <v>99</v>
      </c>
      <c r="AE311">
        <v>978</v>
      </c>
      <c r="AF311" t="s">
        <v>100</v>
      </c>
      <c r="AG311" t="s">
        <v>95</v>
      </c>
      <c r="AH311" t="s">
        <v>102</v>
      </c>
      <c r="AI311" t="s">
        <v>103</v>
      </c>
      <c r="AJ311">
        <v>1014</v>
      </c>
      <c r="AK311">
        <v>0</v>
      </c>
      <c r="AL311">
        <v>1699</v>
      </c>
      <c r="AM311">
        <f t="shared" si="16"/>
        <v>0</v>
      </c>
      <c r="AN311">
        <v>1</v>
      </c>
      <c r="AO311">
        <v>0</v>
      </c>
      <c r="AP311">
        <v>2</v>
      </c>
      <c r="AQ311">
        <v>0</v>
      </c>
      <c r="AR311">
        <v>3</v>
      </c>
      <c r="AS311">
        <v>2</v>
      </c>
      <c r="AT311" t="s">
        <v>95</v>
      </c>
      <c r="AU311">
        <v>7</v>
      </c>
      <c r="AV311" t="s">
        <v>104</v>
      </c>
      <c r="AW311">
        <v>0</v>
      </c>
      <c r="AX311" t="s">
        <v>121</v>
      </c>
      <c r="AY311" t="s">
        <v>226</v>
      </c>
      <c r="AZ311" t="s">
        <v>99</v>
      </c>
      <c r="BA311">
        <v>2</v>
      </c>
      <c r="BB311">
        <v>420</v>
      </c>
      <c r="BC311" t="s">
        <v>105</v>
      </c>
      <c r="BD311" t="s">
        <v>105</v>
      </c>
      <c r="BE311" t="s">
        <v>102</v>
      </c>
      <c r="BF311">
        <v>0</v>
      </c>
      <c r="BG311">
        <v>74</v>
      </c>
      <c r="BH311">
        <v>0</v>
      </c>
      <c r="BI311">
        <v>0</v>
      </c>
      <c r="BJ311">
        <v>0</v>
      </c>
      <c r="BK311" t="s">
        <v>107</v>
      </c>
      <c r="BL311">
        <v>0</v>
      </c>
      <c r="BM311">
        <v>2009</v>
      </c>
      <c r="BN311" t="s">
        <v>108</v>
      </c>
      <c r="BO311" t="s">
        <v>166</v>
      </c>
      <c r="BP311">
        <v>0</v>
      </c>
      <c r="BQ311">
        <v>0</v>
      </c>
      <c r="BR311">
        <v>0</v>
      </c>
      <c r="BS311">
        <v>2</v>
      </c>
      <c r="BT311" t="s">
        <v>110</v>
      </c>
      <c r="BU311">
        <v>109</v>
      </c>
      <c r="BV311">
        <v>39</v>
      </c>
      <c r="BW311">
        <v>1</v>
      </c>
      <c r="BX311">
        <v>2</v>
      </c>
      <c r="BY311">
        <v>0.67554240631163698</v>
      </c>
      <c r="BZ311">
        <v>0.596821659799882</v>
      </c>
      <c r="CA311">
        <v>0.55010224948875297</v>
      </c>
      <c r="CB311">
        <v>0</v>
      </c>
      <c r="CC311">
        <f t="shared" si="17"/>
        <v>0.9044747998115874</v>
      </c>
      <c r="CD311">
        <f t="shared" si="18"/>
        <v>97.969173026623011</v>
      </c>
      <c r="CE311">
        <v>95000</v>
      </c>
      <c r="CF311" s="1">
        <v>99866.636199975997</v>
      </c>
      <c r="CG311" s="1">
        <f>CE311-CF311</f>
        <v>-4866.6361999759974</v>
      </c>
      <c r="CH311" s="1">
        <f>ABS(CG311)</f>
        <v>4866.6361999759974</v>
      </c>
      <c r="CI311">
        <f>IF(CG311&gt;0,1,0)</f>
        <v>0</v>
      </c>
      <c r="CJ311">
        <v>310</v>
      </c>
      <c r="CK311" s="1">
        <f t="shared" si="19"/>
        <v>3</v>
      </c>
    </row>
    <row r="312" spans="1:89" x14ac:dyDescent="0.25">
      <c r="A312">
        <v>1453</v>
      </c>
      <c r="B312">
        <v>180</v>
      </c>
      <c r="C312" t="s">
        <v>117</v>
      </c>
      <c r="D312">
        <v>35</v>
      </c>
      <c r="E312">
        <v>3675</v>
      </c>
      <c r="F312" t="s">
        <v>83</v>
      </c>
      <c r="G312" t="s">
        <v>84</v>
      </c>
      <c r="H312" t="s">
        <v>85</v>
      </c>
      <c r="I312" t="s">
        <v>86</v>
      </c>
      <c r="J312" t="s">
        <v>87</v>
      </c>
      <c r="K312" t="s">
        <v>173</v>
      </c>
      <c r="L312" t="s">
        <v>89</v>
      </c>
      <c r="M312" t="s">
        <v>174</v>
      </c>
      <c r="N312">
        <v>5</v>
      </c>
      <c r="O312">
        <v>5</v>
      </c>
      <c r="P312" t="s">
        <v>91</v>
      </c>
      <c r="Q312" t="s">
        <v>92</v>
      </c>
      <c r="R312" t="s">
        <v>93</v>
      </c>
      <c r="S312" t="s">
        <v>93</v>
      </c>
      <c r="T312" t="s">
        <v>112</v>
      </c>
      <c r="U312">
        <v>80</v>
      </c>
      <c r="V312" t="s">
        <v>95</v>
      </c>
      <c r="W312" t="s">
        <v>95</v>
      </c>
      <c r="X312" t="s">
        <v>133</v>
      </c>
      <c r="Y312" t="s">
        <v>114</v>
      </c>
      <c r="Z312" t="s">
        <v>95</v>
      </c>
      <c r="AA312" t="s">
        <v>114</v>
      </c>
      <c r="AB312" t="s">
        <v>135</v>
      </c>
      <c r="AC312">
        <v>547</v>
      </c>
      <c r="AD312" t="s">
        <v>99</v>
      </c>
      <c r="AE312">
        <v>547</v>
      </c>
      <c r="AF312" t="s">
        <v>100</v>
      </c>
      <c r="AG312" t="s">
        <v>114</v>
      </c>
      <c r="AH312" t="s">
        <v>102</v>
      </c>
      <c r="AI312" t="s">
        <v>103</v>
      </c>
      <c r="AJ312">
        <v>1072</v>
      </c>
      <c r="AK312">
        <v>0</v>
      </c>
      <c r="AL312">
        <v>1072</v>
      </c>
      <c r="AM312">
        <f t="shared" si="16"/>
        <v>0</v>
      </c>
      <c r="AN312">
        <v>1</v>
      </c>
      <c r="AO312">
        <v>0</v>
      </c>
      <c r="AP312">
        <v>1</v>
      </c>
      <c r="AQ312">
        <v>0</v>
      </c>
      <c r="AR312">
        <v>2</v>
      </c>
      <c r="AS312">
        <v>1</v>
      </c>
      <c r="AT312" t="s">
        <v>95</v>
      </c>
      <c r="AU312">
        <v>5</v>
      </c>
      <c r="AV312" t="s">
        <v>104</v>
      </c>
      <c r="AW312">
        <v>0</v>
      </c>
      <c r="AX312" t="s">
        <v>121</v>
      </c>
      <c r="AY312" t="s">
        <v>175</v>
      </c>
      <c r="AZ312" t="s">
        <v>136</v>
      </c>
      <c r="BA312">
        <v>2</v>
      </c>
      <c r="BB312">
        <v>525</v>
      </c>
      <c r="BC312" t="s">
        <v>95</v>
      </c>
      <c r="BD312" t="s">
        <v>95</v>
      </c>
      <c r="BE312" t="s">
        <v>102</v>
      </c>
      <c r="BF312">
        <v>0</v>
      </c>
      <c r="BG312">
        <v>28</v>
      </c>
      <c r="BH312">
        <v>0</v>
      </c>
      <c r="BI312">
        <v>0</v>
      </c>
      <c r="BJ312">
        <v>0</v>
      </c>
      <c r="BK312" t="s">
        <v>107</v>
      </c>
      <c r="BL312">
        <v>0</v>
      </c>
      <c r="BM312">
        <v>2006</v>
      </c>
      <c r="BN312" t="s">
        <v>108</v>
      </c>
      <c r="BO312" t="s">
        <v>109</v>
      </c>
      <c r="BP312">
        <v>0</v>
      </c>
      <c r="BQ312">
        <v>0</v>
      </c>
      <c r="BR312">
        <v>1</v>
      </c>
      <c r="BS312">
        <v>4</v>
      </c>
      <c r="BT312" t="s">
        <v>129</v>
      </c>
      <c r="BU312">
        <v>1</v>
      </c>
      <c r="BV312">
        <v>1</v>
      </c>
      <c r="BW312">
        <v>1</v>
      </c>
      <c r="BX312">
        <v>2</v>
      </c>
      <c r="BY312">
        <v>0</v>
      </c>
      <c r="BZ312">
        <v>1</v>
      </c>
      <c r="CA312">
        <v>0</v>
      </c>
      <c r="CB312">
        <v>0</v>
      </c>
      <c r="CC312">
        <f t="shared" si="17"/>
        <v>0.70829931972789117</v>
      </c>
      <c r="CD312">
        <f t="shared" si="18"/>
        <v>116.02383087230226</v>
      </c>
      <c r="CE312">
        <v>145000</v>
      </c>
      <c r="CF312" s="1">
        <v>140138.63013600401</v>
      </c>
      <c r="CG312" s="1">
        <f>CE312-CF312</f>
        <v>4861.3698639959912</v>
      </c>
      <c r="CH312" s="1">
        <f>ABS(CG312)</f>
        <v>4861.3698639959912</v>
      </c>
      <c r="CI312">
        <f>IF(CG312&gt;0,1,0)</f>
        <v>1</v>
      </c>
      <c r="CJ312">
        <v>311</v>
      </c>
      <c r="CK312" s="1">
        <f t="shared" si="19"/>
        <v>3</v>
      </c>
    </row>
    <row r="313" spans="1:89" x14ac:dyDescent="0.25">
      <c r="A313">
        <v>128</v>
      </c>
      <c r="B313">
        <v>45</v>
      </c>
      <c r="C313" t="s">
        <v>117</v>
      </c>
      <c r="D313">
        <v>55</v>
      </c>
      <c r="E313">
        <v>4388</v>
      </c>
      <c r="F313" t="s">
        <v>83</v>
      </c>
      <c r="G313" t="s">
        <v>111</v>
      </c>
      <c r="H313" t="s">
        <v>208</v>
      </c>
      <c r="I313" t="s">
        <v>86</v>
      </c>
      <c r="J313" t="s">
        <v>87</v>
      </c>
      <c r="K313" t="s">
        <v>119</v>
      </c>
      <c r="L313" t="s">
        <v>124</v>
      </c>
      <c r="M313" t="s">
        <v>90</v>
      </c>
      <c r="N313">
        <v>5</v>
      </c>
      <c r="O313">
        <v>7</v>
      </c>
      <c r="P313" t="s">
        <v>91</v>
      </c>
      <c r="Q313" t="s">
        <v>92</v>
      </c>
      <c r="R313" t="s">
        <v>211</v>
      </c>
      <c r="S313" t="s">
        <v>149</v>
      </c>
      <c r="T313" t="s">
        <v>94</v>
      </c>
      <c r="U313">
        <v>0</v>
      </c>
      <c r="V313" t="s">
        <v>95</v>
      </c>
      <c r="W313" t="s">
        <v>114</v>
      </c>
      <c r="X313" t="s">
        <v>153</v>
      </c>
      <c r="Y313" t="s">
        <v>95</v>
      </c>
      <c r="Z313" t="s">
        <v>95</v>
      </c>
      <c r="AA313" t="s">
        <v>97</v>
      </c>
      <c r="AB313" t="s">
        <v>154</v>
      </c>
      <c r="AC313">
        <v>116</v>
      </c>
      <c r="AD313" t="s">
        <v>99</v>
      </c>
      <c r="AE313">
        <v>672</v>
      </c>
      <c r="AF313" t="s">
        <v>100</v>
      </c>
      <c r="AG313" t="s">
        <v>101</v>
      </c>
      <c r="AH313" t="s">
        <v>102</v>
      </c>
      <c r="AI313" t="s">
        <v>103</v>
      </c>
      <c r="AJ313">
        <v>840</v>
      </c>
      <c r="AK313">
        <v>0</v>
      </c>
      <c r="AL313">
        <v>840</v>
      </c>
      <c r="AM313">
        <f t="shared" si="16"/>
        <v>0</v>
      </c>
      <c r="AN313">
        <v>0</v>
      </c>
      <c r="AO313">
        <v>0</v>
      </c>
      <c r="AP313">
        <v>1</v>
      </c>
      <c r="AQ313">
        <v>0</v>
      </c>
      <c r="AR313">
        <v>3</v>
      </c>
      <c r="AS313">
        <v>1</v>
      </c>
      <c r="AT313" t="s">
        <v>95</v>
      </c>
      <c r="AU313">
        <v>5</v>
      </c>
      <c r="AV313" t="s">
        <v>104</v>
      </c>
      <c r="AW313">
        <v>1</v>
      </c>
      <c r="AX313" t="s">
        <v>95</v>
      </c>
      <c r="AY313" t="s">
        <v>168</v>
      </c>
      <c r="AZ313" t="s">
        <v>168</v>
      </c>
      <c r="BA313">
        <v>0</v>
      </c>
      <c r="BB313">
        <v>0</v>
      </c>
      <c r="BC313" t="s">
        <v>168</v>
      </c>
      <c r="BD313" t="s">
        <v>168</v>
      </c>
      <c r="BE313" t="s">
        <v>120</v>
      </c>
      <c r="BF313">
        <v>0</v>
      </c>
      <c r="BG313">
        <v>0</v>
      </c>
      <c r="BH313">
        <v>0</v>
      </c>
      <c r="BI313">
        <v>0</v>
      </c>
      <c r="BJ313">
        <v>0</v>
      </c>
      <c r="BK313" t="s">
        <v>107</v>
      </c>
      <c r="BL313">
        <v>0</v>
      </c>
      <c r="BM313">
        <v>2007</v>
      </c>
      <c r="BN313" t="s">
        <v>108</v>
      </c>
      <c r="BO313" t="s">
        <v>109</v>
      </c>
      <c r="BP313">
        <v>0</v>
      </c>
      <c r="BQ313">
        <v>0</v>
      </c>
      <c r="BR313">
        <v>1</v>
      </c>
      <c r="BS313">
        <v>1</v>
      </c>
      <c r="BT313" t="s">
        <v>129</v>
      </c>
      <c r="BU313">
        <v>77</v>
      </c>
      <c r="BV313">
        <v>57</v>
      </c>
      <c r="BW313">
        <v>2</v>
      </c>
      <c r="BX313">
        <v>2</v>
      </c>
      <c r="BY313">
        <v>0</v>
      </c>
      <c r="BZ313">
        <v>1</v>
      </c>
      <c r="CA313">
        <v>0.827380952380952</v>
      </c>
      <c r="CB313">
        <v>0.11111111111111099</v>
      </c>
      <c r="CC313">
        <f t="shared" si="17"/>
        <v>0.80856882406563357</v>
      </c>
      <c r="CD313">
        <f t="shared" si="18"/>
        <v>94.581827477183793</v>
      </c>
      <c r="CE313">
        <v>87000</v>
      </c>
      <c r="CF313" s="1">
        <v>91790.702162428395</v>
      </c>
      <c r="CG313" s="1">
        <f>CE313-CF313</f>
        <v>-4790.7021624283952</v>
      </c>
      <c r="CH313" s="1">
        <f>ABS(CG313)</f>
        <v>4790.7021624283952</v>
      </c>
      <c r="CI313">
        <f>IF(CG313&gt;0,1,0)</f>
        <v>0</v>
      </c>
      <c r="CJ313">
        <v>312</v>
      </c>
      <c r="CK313" s="1">
        <f t="shared" si="19"/>
        <v>3</v>
      </c>
    </row>
    <row r="314" spans="1:89" x14ac:dyDescent="0.25">
      <c r="A314">
        <v>932</v>
      </c>
      <c r="B314">
        <v>20</v>
      </c>
      <c r="C314" t="s">
        <v>82</v>
      </c>
      <c r="D314">
        <v>70</v>
      </c>
      <c r="E314">
        <v>9100</v>
      </c>
      <c r="F314" t="s">
        <v>83</v>
      </c>
      <c r="G314" t="s">
        <v>84</v>
      </c>
      <c r="H314" t="s">
        <v>85</v>
      </c>
      <c r="I314" t="s">
        <v>86</v>
      </c>
      <c r="J314" t="s">
        <v>87</v>
      </c>
      <c r="K314" t="s">
        <v>88</v>
      </c>
      <c r="L314" t="s">
        <v>89</v>
      </c>
      <c r="M314" t="s">
        <v>90</v>
      </c>
      <c r="N314">
        <v>5</v>
      </c>
      <c r="O314">
        <v>6</v>
      </c>
      <c r="P314" t="s">
        <v>91</v>
      </c>
      <c r="Q314" t="s">
        <v>92</v>
      </c>
      <c r="R314" t="s">
        <v>93</v>
      </c>
      <c r="S314" t="s">
        <v>93</v>
      </c>
      <c r="T314" t="s">
        <v>94</v>
      </c>
      <c r="U314">
        <v>0</v>
      </c>
      <c r="V314" t="s">
        <v>95</v>
      </c>
      <c r="W314" t="s">
        <v>95</v>
      </c>
      <c r="X314" t="s">
        <v>96</v>
      </c>
      <c r="Y314" t="s">
        <v>95</v>
      </c>
      <c r="Z314" t="s">
        <v>95</v>
      </c>
      <c r="AA314" t="s">
        <v>97</v>
      </c>
      <c r="AB314" t="s">
        <v>98</v>
      </c>
      <c r="AC314">
        <v>338</v>
      </c>
      <c r="AD314" t="s">
        <v>128</v>
      </c>
      <c r="AE314">
        <v>925</v>
      </c>
      <c r="AF314" t="s">
        <v>100</v>
      </c>
      <c r="AG314" t="s">
        <v>101</v>
      </c>
      <c r="AH314" t="s">
        <v>102</v>
      </c>
      <c r="AI314" t="s">
        <v>103</v>
      </c>
      <c r="AJ314">
        <v>925</v>
      </c>
      <c r="AK314">
        <v>0</v>
      </c>
      <c r="AL314">
        <v>925</v>
      </c>
      <c r="AM314">
        <f t="shared" si="16"/>
        <v>0</v>
      </c>
      <c r="AN314">
        <v>0</v>
      </c>
      <c r="AO314">
        <v>1</v>
      </c>
      <c r="AP314">
        <v>1</v>
      </c>
      <c r="AQ314">
        <v>0</v>
      </c>
      <c r="AR314">
        <v>2</v>
      </c>
      <c r="AS314">
        <v>1</v>
      </c>
      <c r="AT314" t="s">
        <v>95</v>
      </c>
      <c r="AU314">
        <v>5</v>
      </c>
      <c r="AV314" t="s">
        <v>104</v>
      </c>
      <c r="AW314">
        <v>0</v>
      </c>
      <c r="AX314" t="s">
        <v>121</v>
      </c>
      <c r="AY314" t="s">
        <v>122</v>
      </c>
      <c r="AZ314" t="s">
        <v>99</v>
      </c>
      <c r="BA314">
        <v>1</v>
      </c>
      <c r="BB314">
        <v>429</v>
      </c>
      <c r="BC314" t="s">
        <v>95</v>
      </c>
      <c r="BD314" t="s">
        <v>95</v>
      </c>
      <c r="BE314" t="s">
        <v>102</v>
      </c>
      <c r="BF314">
        <v>0</v>
      </c>
      <c r="BG314">
        <v>0</v>
      </c>
      <c r="BH314">
        <v>0</v>
      </c>
      <c r="BI314">
        <v>0</v>
      </c>
      <c r="BJ314">
        <v>0</v>
      </c>
      <c r="BK314" t="s">
        <v>156</v>
      </c>
      <c r="BL314">
        <v>0</v>
      </c>
      <c r="BM314">
        <v>2009</v>
      </c>
      <c r="BN314" t="s">
        <v>108</v>
      </c>
      <c r="BO314" t="s">
        <v>109</v>
      </c>
      <c r="BP314">
        <v>0</v>
      </c>
      <c r="BQ314">
        <v>0</v>
      </c>
      <c r="BR314">
        <v>1</v>
      </c>
      <c r="BS314">
        <v>2</v>
      </c>
      <c r="BT314" t="s">
        <v>110</v>
      </c>
      <c r="BU314">
        <v>44</v>
      </c>
      <c r="BV314">
        <v>44</v>
      </c>
      <c r="BW314">
        <v>1</v>
      </c>
      <c r="BX314">
        <v>2</v>
      </c>
      <c r="BY314">
        <v>0</v>
      </c>
      <c r="BZ314">
        <v>1</v>
      </c>
      <c r="CA314">
        <v>0.130810810810811</v>
      </c>
      <c r="CB314">
        <v>0.11111111111111099</v>
      </c>
      <c r="CC314">
        <f t="shared" si="17"/>
        <v>0.89835164835164838</v>
      </c>
      <c r="CD314">
        <f t="shared" si="18"/>
        <v>106.6633320948834</v>
      </c>
      <c r="CE314">
        <v>117500</v>
      </c>
      <c r="CF314" s="1">
        <v>122222.598025826</v>
      </c>
      <c r="CG314" s="1">
        <f>CE314-CF314</f>
        <v>-4722.5980258259951</v>
      </c>
      <c r="CH314" s="1">
        <f>ABS(CG314)</f>
        <v>4722.5980258259951</v>
      </c>
      <c r="CI314">
        <f>IF(CG314&gt;0,1,0)</f>
        <v>0</v>
      </c>
      <c r="CJ314">
        <v>313</v>
      </c>
      <c r="CK314" s="1">
        <f t="shared" si="19"/>
        <v>3</v>
      </c>
    </row>
    <row r="315" spans="1:89" x14ac:dyDescent="0.25">
      <c r="A315">
        <v>1347</v>
      </c>
      <c r="B315">
        <v>20</v>
      </c>
      <c r="C315" t="s">
        <v>82</v>
      </c>
      <c r="D315">
        <v>69</v>
      </c>
      <c r="E315">
        <v>20781</v>
      </c>
      <c r="F315" t="s">
        <v>83</v>
      </c>
      <c r="G315" t="s">
        <v>130</v>
      </c>
      <c r="H315" t="s">
        <v>85</v>
      </c>
      <c r="I315" t="s">
        <v>161</v>
      </c>
      <c r="J315" t="s">
        <v>87</v>
      </c>
      <c r="K315" t="s">
        <v>123</v>
      </c>
      <c r="L315" t="s">
        <v>216</v>
      </c>
      <c r="M315" t="s">
        <v>90</v>
      </c>
      <c r="N315">
        <v>7</v>
      </c>
      <c r="O315">
        <v>7</v>
      </c>
      <c r="P315" t="s">
        <v>125</v>
      </c>
      <c r="Q315" t="s">
        <v>92</v>
      </c>
      <c r="R315" t="s">
        <v>112</v>
      </c>
      <c r="S315" t="s">
        <v>126</v>
      </c>
      <c r="T315" t="s">
        <v>94</v>
      </c>
      <c r="U315">
        <v>0</v>
      </c>
      <c r="V315" t="s">
        <v>95</v>
      </c>
      <c r="W315" t="s">
        <v>95</v>
      </c>
      <c r="X315" t="s">
        <v>96</v>
      </c>
      <c r="Y315" t="s">
        <v>95</v>
      </c>
      <c r="Z315" t="s">
        <v>95</v>
      </c>
      <c r="AA315" t="s">
        <v>97</v>
      </c>
      <c r="AB315" t="s">
        <v>98</v>
      </c>
      <c r="AC315">
        <v>297</v>
      </c>
      <c r="AD315" t="s">
        <v>128</v>
      </c>
      <c r="AE315">
        <v>1568</v>
      </c>
      <c r="AF315" t="s">
        <v>100</v>
      </c>
      <c r="AG315" t="s">
        <v>95</v>
      </c>
      <c r="AH315" t="s">
        <v>102</v>
      </c>
      <c r="AI315" t="s">
        <v>103</v>
      </c>
      <c r="AJ315">
        <v>2156</v>
      </c>
      <c r="AK315">
        <v>0</v>
      </c>
      <c r="AL315">
        <v>2156</v>
      </c>
      <c r="AM315">
        <f t="shared" si="16"/>
        <v>1</v>
      </c>
      <c r="AN315">
        <v>0</v>
      </c>
      <c r="AO315">
        <v>0</v>
      </c>
      <c r="AP315">
        <v>2</v>
      </c>
      <c r="AQ315">
        <v>0</v>
      </c>
      <c r="AR315">
        <v>3</v>
      </c>
      <c r="AS315">
        <v>1</v>
      </c>
      <c r="AT315" t="s">
        <v>95</v>
      </c>
      <c r="AU315">
        <v>9</v>
      </c>
      <c r="AV315" t="s">
        <v>104</v>
      </c>
      <c r="AW315">
        <v>1</v>
      </c>
      <c r="AX315" t="s">
        <v>114</v>
      </c>
      <c r="AY315" t="s">
        <v>106</v>
      </c>
      <c r="AZ315" t="s">
        <v>140</v>
      </c>
      <c r="BA315">
        <v>2</v>
      </c>
      <c r="BB315">
        <v>508</v>
      </c>
      <c r="BC315" t="s">
        <v>114</v>
      </c>
      <c r="BD315" t="s">
        <v>95</v>
      </c>
      <c r="BE315" t="s">
        <v>102</v>
      </c>
      <c r="BF315">
        <v>0</v>
      </c>
      <c r="BG315">
        <v>80</v>
      </c>
      <c r="BH315">
        <v>0</v>
      </c>
      <c r="BI315">
        <v>290</v>
      </c>
      <c r="BJ315">
        <v>0</v>
      </c>
      <c r="BK315" t="s">
        <v>107</v>
      </c>
      <c r="BL315">
        <v>0</v>
      </c>
      <c r="BM315">
        <v>2006</v>
      </c>
      <c r="BN315" t="s">
        <v>108</v>
      </c>
      <c r="BO315" t="s">
        <v>109</v>
      </c>
      <c r="BP315">
        <v>0</v>
      </c>
      <c r="BQ315">
        <v>0</v>
      </c>
      <c r="BR315">
        <v>1</v>
      </c>
      <c r="BS315">
        <v>4</v>
      </c>
      <c r="BT315" t="s">
        <v>129</v>
      </c>
      <c r="BU315">
        <v>38</v>
      </c>
      <c r="BV315">
        <v>3</v>
      </c>
      <c r="BW315">
        <v>2</v>
      </c>
      <c r="BX315">
        <v>2</v>
      </c>
      <c r="BY315">
        <v>0</v>
      </c>
      <c r="BZ315">
        <v>1</v>
      </c>
      <c r="CA315">
        <v>0.76721938775510201</v>
      </c>
      <c r="CB315">
        <v>0</v>
      </c>
      <c r="CC315">
        <f t="shared" si="17"/>
        <v>0.89625138347528988</v>
      </c>
      <c r="CD315">
        <f t="shared" si="18"/>
        <v>147.11322735567742</v>
      </c>
      <c r="CE315">
        <v>262500</v>
      </c>
      <c r="CF315" s="1">
        <v>257793.18722121901</v>
      </c>
      <c r="CG315" s="1">
        <f>CE315-CF315</f>
        <v>4706.8127787809935</v>
      </c>
      <c r="CH315" s="1">
        <f>ABS(CG315)</f>
        <v>4706.8127787809935</v>
      </c>
      <c r="CI315">
        <f>IF(CG315&gt;0,1,0)</f>
        <v>1</v>
      </c>
      <c r="CJ315">
        <v>314</v>
      </c>
      <c r="CK315" s="1">
        <f t="shared" si="19"/>
        <v>3</v>
      </c>
    </row>
    <row r="316" spans="1:89" x14ac:dyDescent="0.25">
      <c r="A316">
        <v>60</v>
      </c>
      <c r="B316">
        <v>20</v>
      </c>
      <c r="C316" t="s">
        <v>82</v>
      </c>
      <c r="D316">
        <v>60</v>
      </c>
      <c r="E316">
        <v>7200</v>
      </c>
      <c r="F316" t="s">
        <v>83</v>
      </c>
      <c r="G316" t="s">
        <v>84</v>
      </c>
      <c r="H316" t="s">
        <v>208</v>
      </c>
      <c r="I316" t="s">
        <v>86</v>
      </c>
      <c r="J316" t="s">
        <v>87</v>
      </c>
      <c r="K316" t="s">
        <v>132</v>
      </c>
      <c r="L316" t="s">
        <v>89</v>
      </c>
      <c r="M316" t="s">
        <v>90</v>
      </c>
      <c r="N316">
        <v>5</v>
      </c>
      <c r="O316">
        <v>7</v>
      </c>
      <c r="P316" t="s">
        <v>91</v>
      </c>
      <c r="Q316" t="s">
        <v>92</v>
      </c>
      <c r="R316" t="s">
        <v>126</v>
      </c>
      <c r="S316" t="s">
        <v>126</v>
      </c>
      <c r="T316" t="s">
        <v>94</v>
      </c>
      <c r="U316">
        <v>0</v>
      </c>
      <c r="V316" t="s">
        <v>95</v>
      </c>
      <c r="W316" t="s">
        <v>95</v>
      </c>
      <c r="X316" t="s">
        <v>96</v>
      </c>
      <c r="Y316" t="s">
        <v>95</v>
      </c>
      <c r="Z316" t="s">
        <v>95</v>
      </c>
      <c r="AA316" t="s">
        <v>134</v>
      </c>
      <c r="AB316" t="s">
        <v>127</v>
      </c>
      <c r="AC316">
        <v>632</v>
      </c>
      <c r="AD316" t="s">
        <v>99</v>
      </c>
      <c r="AE316">
        <v>780</v>
      </c>
      <c r="AF316" t="s">
        <v>100</v>
      </c>
      <c r="AG316" t="s">
        <v>101</v>
      </c>
      <c r="AH316" t="s">
        <v>102</v>
      </c>
      <c r="AI316" t="s">
        <v>103</v>
      </c>
      <c r="AJ316">
        <v>780</v>
      </c>
      <c r="AK316">
        <v>0</v>
      </c>
      <c r="AL316">
        <v>780</v>
      </c>
      <c r="AM316">
        <f t="shared" si="16"/>
        <v>0</v>
      </c>
      <c r="AN316">
        <v>0</v>
      </c>
      <c r="AO316">
        <v>0</v>
      </c>
      <c r="AP316">
        <v>1</v>
      </c>
      <c r="AQ316">
        <v>0</v>
      </c>
      <c r="AR316">
        <v>2</v>
      </c>
      <c r="AS316">
        <v>1</v>
      </c>
      <c r="AT316" t="s">
        <v>95</v>
      </c>
      <c r="AU316">
        <v>4</v>
      </c>
      <c r="AV316" t="s">
        <v>104</v>
      </c>
      <c r="AW316">
        <v>0</v>
      </c>
      <c r="AX316" t="s">
        <v>121</v>
      </c>
      <c r="AY316" t="s">
        <v>122</v>
      </c>
      <c r="AZ316" t="s">
        <v>99</v>
      </c>
      <c r="BA316">
        <v>1</v>
      </c>
      <c r="BB316">
        <v>352</v>
      </c>
      <c r="BC316" t="s">
        <v>95</v>
      </c>
      <c r="BD316" t="s">
        <v>95</v>
      </c>
      <c r="BE316" t="s">
        <v>102</v>
      </c>
      <c r="BF316">
        <v>196</v>
      </c>
      <c r="BG316">
        <v>0</v>
      </c>
      <c r="BH316">
        <v>0</v>
      </c>
      <c r="BI316">
        <v>0</v>
      </c>
      <c r="BJ316">
        <v>0</v>
      </c>
      <c r="BK316" t="s">
        <v>145</v>
      </c>
      <c r="BL316">
        <v>0</v>
      </c>
      <c r="BM316">
        <v>2008</v>
      </c>
      <c r="BN316" t="s">
        <v>108</v>
      </c>
      <c r="BO316" t="s">
        <v>109</v>
      </c>
      <c r="BP316">
        <v>0</v>
      </c>
      <c r="BQ316">
        <v>0</v>
      </c>
      <c r="BR316">
        <v>1</v>
      </c>
      <c r="BS316">
        <v>3</v>
      </c>
      <c r="BT316" t="s">
        <v>177</v>
      </c>
      <c r="BU316">
        <v>36</v>
      </c>
      <c r="BV316">
        <v>36</v>
      </c>
      <c r="BW316">
        <v>1</v>
      </c>
      <c r="BX316">
        <v>2</v>
      </c>
      <c r="BY316">
        <v>0</v>
      </c>
      <c r="BZ316">
        <v>1</v>
      </c>
      <c r="CA316">
        <v>0.18974358974359001</v>
      </c>
      <c r="CB316">
        <v>0.11111111111111099</v>
      </c>
      <c r="CC316">
        <f t="shared" si="17"/>
        <v>0.89166666666666672</v>
      </c>
      <c r="CD316">
        <f t="shared" si="18"/>
        <v>109.30121140735633</v>
      </c>
      <c r="CE316">
        <v>124900</v>
      </c>
      <c r="CF316" s="1">
        <v>120212.664803937</v>
      </c>
      <c r="CG316" s="1">
        <f>CE316-CF316</f>
        <v>4687.3351960629952</v>
      </c>
      <c r="CH316" s="1">
        <f>ABS(CG316)</f>
        <v>4687.3351960629952</v>
      </c>
      <c r="CI316">
        <f>IF(CG316&gt;0,1,0)</f>
        <v>1</v>
      </c>
      <c r="CJ316">
        <v>315</v>
      </c>
      <c r="CK316" s="1">
        <f t="shared" si="19"/>
        <v>3</v>
      </c>
    </row>
    <row r="317" spans="1:89" x14ac:dyDescent="0.25">
      <c r="A317">
        <v>523</v>
      </c>
      <c r="B317">
        <v>50</v>
      </c>
      <c r="C317" t="s">
        <v>117</v>
      </c>
      <c r="D317">
        <v>50</v>
      </c>
      <c r="E317">
        <v>5000</v>
      </c>
      <c r="F317" t="s">
        <v>83</v>
      </c>
      <c r="G317" t="s">
        <v>84</v>
      </c>
      <c r="H317" t="s">
        <v>85</v>
      </c>
      <c r="I317" t="s">
        <v>148</v>
      </c>
      <c r="J317" t="s">
        <v>87</v>
      </c>
      <c r="K317" t="s">
        <v>185</v>
      </c>
      <c r="L317" t="s">
        <v>124</v>
      </c>
      <c r="M317" t="s">
        <v>90</v>
      </c>
      <c r="N317">
        <v>6</v>
      </c>
      <c r="O317">
        <v>7</v>
      </c>
      <c r="P317" t="s">
        <v>91</v>
      </c>
      <c r="Q317" t="s">
        <v>92</v>
      </c>
      <c r="R317" t="s">
        <v>190</v>
      </c>
      <c r="S317" t="s">
        <v>191</v>
      </c>
      <c r="T317" t="s">
        <v>94</v>
      </c>
      <c r="U317">
        <v>0</v>
      </c>
      <c r="V317" t="s">
        <v>95</v>
      </c>
      <c r="W317" t="s">
        <v>114</v>
      </c>
      <c r="X317" t="s">
        <v>96</v>
      </c>
      <c r="Y317" t="s">
        <v>95</v>
      </c>
      <c r="Z317" t="s">
        <v>95</v>
      </c>
      <c r="AA317" t="s">
        <v>97</v>
      </c>
      <c r="AB317" t="s">
        <v>127</v>
      </c>
      <c r="AC317">
        <v>399</v>
      </c>
      <c r="AD317" t="s">
        <v>99</v>
      </c>
      <c r="AE317">
        <v>1004</v>
      </c>
      <c r="AF317" t="s">
        <v>100</v>
      </c>
      <c r="AG317" t="s">
        <v>101</v>
      </c>
      <c r="AH317" t="s">
        <v>102</v>
      </c>
      <c r="AI317" t="s">
        <v>103</v>
      </c>
      <c r="AJ317">
        <v>1004</v>
      </c>
      <c r="AK317">
        <v>0</v>
      </c>
      <c r="AL317">
        <v>1664</v>
      </c>
      <c r="AM317">
        <f t="shared" si="16"/>
        <v>0</v>
      </c>
      <c r="AN317">
        <v>0</v>
      </c>
      <c r="AO317">
        <v>0</v>
      </c>
      <c r="AP317">
        <v>2</v>
      </c>
      <c r="AQ317">
        <v>0</v>
      </c>
      <c r="AR317">
        <v>3</v>
      </c>
      <c r="AS317">
        <v>1</v>
      </c>
      <c r="AT317" t="s">
        <v>95</v>
      </c>
      <c r="AU317">
        <v>7</v>
      </c>
      <c r="AV317" t="s">
        <v>104</v>
      </c>
      <c r="AW317">
        <v>2</v>
      </c>
      <c r="AX317" t="s">
        <v>114</v>
      </c>
      <c r="AY317" t="s">
        <v>122</v>
      </c>
      <c r="AZ317" t="s">
        <v>99</v>
      </c>
      <c r="BA317">
        <v>2</v>
      </c>
      <c r="BB317">
        <v>420</v>
      </c>
      <c r="BC317" t="s">
        <v>95</v>
      </c>
      <c r="BD317" t="s">
        <v>95</v>
      </c>
      <c r="BE317" t="s">
        <v>102</v>
      </c>
      <c r="BF317">
        <v>0</v>
      </c>
      <c r="BG317">
        <v>24</v>
      </c>
      <c r="BH317">
        <v>36</v>
      </c>
      <c r="BI317">
        <v>0</v>
      </c>
      <c r="BJ317">
        <v>0</v>
      </c>
      <c r="BK317" t="s">
        <v>107</v>
      </c>
      <c r="BL317">
        <v>0</v>
      </c>
      <c r="BM317">
        <v>2006</v>
      </c>
      <c r="BN317" t="s">
        <v>108</v>
      </c>
      <c r="BO317" t="s">
        <v>109</v>
      </c>
      <c r="BP317">
        <v>0</v>
      </c>
      <c r="BQ317">
        <v>0</v>
      </c>
      <c r="BR317">
        <v>1</v>
      </c>
      <c r="BS317">
        <v>1</v>
      </c>
      <c r="BT317" t="s">
        <v>116</v>
      </c>
      <c r="BU317">
        <v>59</v>
      </c>
      <c r="BV317">
        <v>56</v>
      </c>
      <c r="BW317">
        <v>2</v>
      </c>
      <c r="BX317">
        <v>2</v>
      </c>
      <c r="BY317">
        <v>0.65737051792828705</v>
      </c>
      <c r="BZ317">
        <v>0.60336538461538503</v>
      </c>
      <c r="CA317">
        <v>0.60258964143426297</v>
      </c>
      <c r="CB317">
        <v>0.11111111111111099</v>
      </c>
      <c r="CC317">
        <f t="shared" si="17"/>
        <v>0.79920000000000002</v>
      </c>
      <c r="CD317">
        <f t="shared" si="18"/>
        <v>120.38125031666918</v>
      </c>
      <c r="CE317">
        <v>159000</v>
      </c>
      <c r="CF317" s="1">
        <v>163614.63134927899</v>
      </c>
      <c r="CG317" s="1">
        <f>CE317-CF317</f>
        <v>-4614.6313492789923</v>
      </c>
      <c r="CH317" s="1">
        <f>ABS(CG317)</f>
        <v>4614.6313492789923</v>
      </c>
      <c r="CI317">
        <f>IF(CG317&gt;0,1,0)</f>
        <v>0</v>
      </c>
      <c r="CJ317">
        <v>316</v>
      </c>
      <c r="CK317" s="1">
        <f t="shared" si="19"/>
        <v>3</v>
      </c>
    </row>
    <row r="318" spans="1:89" x14ac:dyDescent="0.25">
      <c r="A318">
        <v>315</v>
      </c>
      <c r="B318">
        <v>70</v>
      </c>
      <c r="C318" t="s">
        <v>117</v>
      </c>
      <c r="D318">
        <v>60</v>
      </c>
      <c r="E318">
        <v>9600</v>
      </c>
      <c r="F318" t="s">
        <v>118</v>
      </c>
      <c r="G318" t="s">
        <v>84</v>
      </c>
      <c r="H318" t="s">
        <v>85</v>
      </c>
      <c r="I318" t="s">
        <v>86</v>
      </c>
      <c r="J318" t="s">
        <v>87</v>
      </c>
      <c r="K318" t="s">
        <v>119</v>
      </c>
      <c r="L318" t="s">
        <v>89</v>
      </c>
      <c r="M318" t="s">
        <v>90</v>
      </c>
      <c r="N318">
        <v>7</v>
      </c>
      <c r="O318">
        <v>7</v>
      </c>
      <c r="P318" t="s">
        <v>91</v>
      </c>
      <c r="Q318" t="s">
        <v>92</v>
      </c>
      <c r="R318" t="s">
        <v>149</v>
      </c>
      <c r="S318" t="s">
        <v>149</v>
      </c>
      <c r="T318" t="s">
        <v>94</v>
      </c>
      <c r="U318">
        <v>0</v>
      </c>
      <c r="V318" t="s">
        <v>95</v>
      </c>
      <c r="W318" t="s">
        <v>95</v>
      </c>
      <c r="X318" t="s">
        <v>153</v>
      </c>
      <c r="Y318" t="s">
        <v>95</v>
      </c>
      <c r="Z318" t="s">
        <v>114</v>
      </c>
      <c r="AA318" t="s">
        <v>97</v>
      </c>
      <c r="AB318" t="s">
        <v>154</v>
      </c>
      <c r="AC318">
        <v>16</v>
      </c>
      <c r="AD318" t="s">
        <v>99</v>
      </c>
      <c r="AE318">
        <v>728</v>
      </c>
      <c r="AF318" t="s">
        <v>100</v>
      </c>
      <c r="AG318" t="s">
        <v>101</v>
      </c>
      <c r="AH318" t="s">
        <v>102</v>
      </c>
      <c r="AI318" t="s">
        <v>103</v>
      </c>
      <c r="AJ318">
        <v>832</v>
      </c>
      <c r="AK318">
        <v>0</v>
      </c>
      <c r="AL318">
        <v>1641</v>
      </c>
      <c r="AM318">
        <f t="shared" si="16"/>
        <v>0</v>
      </c>
      <c r="AN318">
        <v>0</v>
      </c>
      <c r="AO318">
        <v>1</v>
      </c>
      <c r="AP318">
        <v>1</v>
      </c>
      <c r="AQ318">
        <v>1</v>
      </c>
      <c r="AR318">
        <v>3</v>
      </c>
      <c r="AS318">
        <v>1</v>
      </c>
      <c r="AT318" t="s">
        <v>101</v>
      </c>
      <c r="AU318">
        <v>6</v>
      </c>
      <c r="AV318" t="s">
        <v>104</v>
      </c>
      <c r="AW318">
        <v>1</v>
      </c>
      <c r="AX318" t="s">
        <v>114</v>
      </c>
      <c r="AY318" t="s">
        <v>122</v>
      </c>
      <c r="AZ318" t="s">
        <v>99</v>
      </c>
      <c r="BA318">
        <v>2</v>
      </c>
      <c r="BB318">
        <v>546</v>
      </c>
      <c r="BC318" t="s">
        <v>105</v>
      </c>
      <c r="BD318" t="s">
        <v>95</v>
      </c>
      <c r="BE318" t="s">
        <v>102</v>
      </c>
      <c r="BF318">
        <v>0</v>
      </c>
      <c r="BG318">
        <v>0</v>
      </c>
      <c r="BH318">
        <v>234</v>
      </c>
      <c r="BI318">
        <v>0</v>
      </c>
      <c r="BJ318">
        <v>0</v>
      </c>
      <c r="BK318" t="s">
        <v>107</v>
      </c>
      <c r="BL318">
        <v>0</v>
      </c>
      <c r="BM318">
        <v>2006</v>
      </c>
      <c r="BN318" t="s">
        <v>108</v>
      </c>
      <c r="BO318" t="s">
        <v>109</v>
      </c>
      <c r="BP318">
        <v>0</v>
      </c>
      <c r="BQ318">
        <v>0</v>
      </c>
      <c r="BR318">
        <v>1</v>
      </c>
      <c r="BS318">
        <v>3</v>
      </c>
      <c r="BT318" t="s">
        <v>110</v>
      </c>
      <c r="BU318">
        <v>81</v>
      </c>
      <c r="BV318">
        <v>16</v>
      </c>
      <c r="BW318">
        <v>1</v>
      </c>
      <c r="BX318">
        <v>2</v>
      </c>
      <c r="BY318">
        <v>0.97235576923076905</v>
      </c>
      <c r="BZ318">
        <v>0.50700792199878097</v>
      </c>
      <c r="CA318">
        <v>0.97802197802197799</v>
      </c>
      <c r="CB318">
        <v>0.22222222222222199</v>
      </c>
      <c r="CC318">
        <f t="shared" si="17"/>
        <v>0.91333333333333333</v>
      </c>
      <c r="CD318">
        <f t="shared" si="18"/>
        <v>125.94125042027416</v>
      </c>
      <c r="CE318">
        <v>178000</v>
      </c>
      <c r="CF318" s="1">
        <v>173408.190906264</v>
      </c>
      <c r="CG318" s="1">
        <f>CE318-CF318</f>
        <v>4591.8090937359957</v>
      </c>
      <c r="CH318" s="1">
        <f>ABS(CG318)</f>
        <v>4591.8090937359957</v>
      </c>
      <c r="CI318">
        <f>IF(CG318&gt;0,1,0)</f>
        <v>1</v>
      </c>
      <c r="CJ318">
        <v>317</v>
      </c>
      <c r="CK318" s="1">
        <f t="shared" si="19"/>
        <v>3</v>
      </c>
    </row>
    <row r="319" spans="1:89" x14ac:dyDescent="0.25">
      <c r="A319">
        <v>664</v>
      </c>
      <c r="B319">
        <v>85</v>
      </c>
      <c r="C319" t="s">
        <v>82</v>
      </c>
      <c r="D319">
        <v>90</v>
      </c>
      <c r="E319">
        <v>10012</v>
      </c>
      <c r="F319" t="s">
        <v>83</v>
      </c>
      <c r="G319" t="s">
        <v>84</v>
      </c>
      <c r="H319" t="s">
        <v>85</v>
      </c>
      <c r="I319" t="s">
        <v>86</v>
      </c>
      <c r="J319" t="s">
        <v>87</v>
      </c>
      <c r="K319" t="s">
        <v>173</v>
      </c>
      <c r="L319" t="s">
        <v>89</v>
      </c>
      <c r="M319" t="s">
        <v>90</v>
      </c>
      <c r="N319">
        <v>4</v>
      </c>
      <c r="O319">
        <v>5</v>
      </c>
      <c r="P319" t="s">
        <v>91</v>
      </c>
      <c r="Q319" t="s">
        <v>92</v>
      </c>
      <c r="R319" t="s">
        <v>138</v>
      </c>
      <c r="S319" t="s">
        <v>138</v>
      </c>
      <c r="T319" t="s">
        <v>94</v>
      </c>
      <c r="U319">
        <v>0</v>
      </c>
      <c r="V319" t="s">
        <v>95</v>
      </c>
      <c r="W319" t="s">
        <v>95</v>
      </c>
      <c r="X319" t="s">
        <v>96</v>
      </c>
      <c r="Y319" t="s">
        <v>114</v>
      </c>
      <c r="Z319" t="s">
        <v>95</v>
      </c>
      <c r="AA319" t="s">
        <v>134</v>
      </c>
      <c r="AB319" t="s">
        <v>98</v>
      </c>
      <c r="AC319">
        <v>920</v>
      </c>
      <c r="AD319" t="s">
        <v>128</v>
      </c>
      <c r="AE319">
        <v>1138</v>
      </c>
      <c r="AF319" t="s">
        <v>100</v>
      </c>
      <c r="AG319" t="s">
        <v>95</v>
      </c>
      <c r="AH319" t="s">
        <v>102</v>
      </c>
      <c r="AI319" t="s">
        <v>103</v>
      </c>
      <c r="AJ319">
        <v>1181</v>
      </c>
      <c r="AK319">
        <v>0</v>
      </c>
      <c r="AL319">
        <v>1181</v>
      </c>
      <c r="AM319">
        <f t="shared" si="16"/>
        <v>0</v>
      </c>
      <c r="AN319">
        <v>1</v>
      </c>
      <c r="AO319">
        <v>0</v>
      </c>
      <c r="AP319">
        <v>2</v>
      </c>
      <c r="AQ319">
        <v>0</v>
      </c>
      <c r="AR319">
        <v>3</v>
      </c>
      <c r="AS319">
        <v>1</v>
      </c>
      <c r="AT319" t="s">
        <v>95</v>
      </c>
      <c r="AU319">
        <v>6</v>
      </c>
      <c r="AV319" t="s">
        <v>104</v>
      </c>
      <c r="AW319">
        <v>0</v>
      </c>
      <c r="AX319" t="s">
        <v>121</v>
      </c>
      <c r="AY319" t="s">
        <v>122</v>
      </c>
      <c r="AZ319" t="s">
        <v>140</v>
      </c>
      <c r="BA319">
        <v>2</v>
      </c>
      <c r="BB319">
        <v>588</v>
      </c>
      <c r="BC319" t="s">
        <v>95</v>
      </c>
      <c r="BD319" t="s">
        <v>95</v>
      </c>
      <c r="BE319" t="s">
        <v>102</v>
      </c>
      <c r="BF319">
        <v>0</v>
      </c>
      <c r="BG319">
        <v>0</v>
      </c>
      <c r="BH319">
        <v>180</v>
      </c>
      <c r="BI319">
        <v>0</v>
      </c>
      <c r="BJ319">
        <v>0</v>
      </c>
      <c r="BK319" t="s">
        <v>145</v>
      </c>
      <c r="BL319">
        <v>0</v>
      </c>
      <c r="BM319">
        <v>2008</v>
      </c>
      <c r="BN319" t="s">
        <v>108</v>
      </c>
      <c r="BO319" t="s">
        <v>109</v>
      </c>
      <c r="BP319">
        <v>0</v>
      </c>
      <c r="BQ319">
        <v>0</v>
      </c>
      <c r="BR319">
        <v>1</v>
      </c>
      <c r="BS319">
        <v>3</v>
      </c>
      <c r="BT319" t="s">
        <v>129</v>
      </c>
      <c r="BU319">
        <v>36</v>
      </c>
      <c r="BV319">
        <v>36</v>
      </c>
      <c r="BW319">
        <v>1</v>
      </c>
      <c r="BX319">
        <v>2</v>
      </c>
      <c r="BY319">
        <v>0</v>
      </c>
      <c r="BZ319">
        <v>1</v>
      </c>
      <c r="CA319">
        <v>3.3391915641476297E-2</v>
      </c>
      <c r="CB319">
        <v>0</v>
      </c>
      <c r="CC319">
        <f t="shared" si="17"/>
        <v>0.88204155013983221</v>
      </c>
      <c r="CD319">
        <f t="shared" si="18"/>
        <v>113.5850253431245</v>
      </c>
      <c r="CE319">
        <v>137500</v>
      </c>
      <c r="CF319" s="1">
        <v>132936.924884382</v>
      </c>
      <c r="CG319" s="1">
        <f>CE319-CF319</f>
        <v>4563.0751156180049</v>
      </c>
      <c r="CH319" s="1">
        <f>ABS(CG319)</f>
        <v>4563.0751156180049</v>
      </c>
      <c r="CI319">
        <f>IF(CG319&gt;0,1,0)</f>
        <v>1</v>
      </c>
      <c r="CJ319">
        <v>318</v>
      </c>
      <c r="CK319" s="1">
        <f t="shared" si="19"/>
        <v>3</v>
      </c>
    </row>
    <row r="320" spans="1:89" x14ac:dyDescent="0.25">
      <c r="A320">
        <v>187</v>
      </c>
      <c r="B320">
        <v>80</v>
      </c>
      <c r="C320" t="s">
        <v>82</v>
      </c>
      <c r="D320">
        <v>69</v>
      </c>
      <c r="E320">
        <v>9947</v>
      </c>
      <c r="F320" t="s">
        <v>83</v>
      </c>
      <c r="G320" t="s">
        <v>111</v>
      </c>
      <c r="H320" t="s">
        <v>85</v>
      </c>
      <c r="I320" t="s">
        <v>161</v>
      </c>
      <c r="J320" t="s">
        <v>87</v>
      </c>
      <c r="K320" t="s">
        <v>141</v>
      </c>
      <c r="L320" t="s">
        <v>89</v>
      </c>
      <c r="M320" t="s">
        <v>90</v>
      </c>
      <c r="N320">
        <v>7</v>
      </c>
      <c r="O320">
        <v>5</v>
      </c>
      <c r="P320" t="s">
        <v>91</v>
      </c>
      <c r="Q320" t="s">
        <v>92</v>
      </c>
      <c r="R320" t="s">
        <v>126</v>
      </c>
      <c r="S320" t="s">
        <v>126</v>
      </c>
      <c r="T320" t="s">
        <v>94</v>
      </c>
      <c r="U320">
        <v>0</v>
      </c>
      <c r="V320" t="s">
        <v>95</v>
      </c>
      <c r="W320" t="s">
        <v>95</v>
      </c>
      <c r="X320" t="s">
        <v>133</v>
      </c>
      <c r="Y320" t="s">
        <v>114</v>
      </c>
      <c r="Z320" t="s">
        <v>95</v>
      </c>
      <c r="AA320" t="s">
        <v>134</v>
      </c>
      <c r="AB320" t="s">
        <v>135</v>
      </c>
      <c r="AC320">
        <v>611</v>
      </c>
      <c r="AD320" t="s">
        <v>99</v>
      </c>
      <c r="AE320">
        <v>1188</v>
      </c>
      <c r="AF320" t="s">
        <v>100</v>
      </c>
      <c r="AG320" t="s">
        <v>101</v>
      </c>
      <c r="AH320" t="s">
        <v>102</v>
      </c>
      <c r="AI320" t="s">
        <v>103</v>
      </c>
      <c r="AJ320">
        <v>1217</v>
      </c>
      <c r="AK320">
        <v>0</v>
      </c>
      <c r="AL320">
        <v>1217</v>
      </c>
      <c r="AM320">
        <f t="shared" si="16"/>
        <v>0</v>
      </c>
      <c r="AN320">
        <v>1</v>
      </c>
      <c r="AO320">
        <v>0</v>
      </c>
      <c r="AP320">
        <v>2</v>
      </c>
      <c r="AQ320">
        <v>0</v>
      </c>
      <c r="AR320">
        <v>3</v>
      </c>
      <c r="AS320">
        <v>1</v>
      </c>
      <c r="AT320" t="s">
        <v>114</v>
      </c>
      <c r="AU320">
        <v>6</v>
      </c>
      <c r="AV320" t="s">
        <v>104</v>
      </c>
      <c r="AW320">
        <v>0</v>
      </c>
      <c r="AX320" t="s">
        <v>121</v>
      </c>
      <c r="AY320" t="s">
        <v>106</v>
      </c>
      <c r="AZ320" t="s">
        <v>99</v>
      </c>
      <c r="BA320">
        <v>2</v>
      </c>
      <c r="BB320">
        <v>497</v>
      </c>
      <c r="BC320" t="s">
        <v>95</v>
      </c>
      <c r="BD320" t="s">
        <v>95</v>
      </c>
      <c r="BE320" t="s">
        <v>102</v>
      </c>
      <c r="BF320">
        <v>168</v>
      </c>
      <c r="BG320">
        <v>27</v>
      </c>
      <c r="BH320">
        <v>0</v>
      </c>
      <c r="BI320">
        <v>0</v>
      </c>
      <c r="BJ320">
        <v>0</v>
      </c>
      <c r="BK320" t="s">
        <v>115</v>
      </c>
      <c r="BL320">
        <v>0</v>
      </c>
      <c r="BM320">
        <v>2009</v>
      </c>
      <c r="BN320" t="s">
        <v>108</v>
      </c>
      <c r="BO320" t="s">
        <v>109</v>
      </c>
      <c r="BP320">
        <v>0</v>
      </c>
      <c r="BQ320">
        <v>0</v>
      </c>
      <c r="BR320">
        <v>1</v>
      </c>
      <c r="BS320">
        <v>4</v>
      </c>
      <c r="BT320" t="s">
        <v>129</v>
      </c>
      <c r="BU320">
        <v>19</v>
      </c>
      <c r="BV320">
        <v>18</v>
      </c>
      <c r="BW320">
        <v>1</v>
      </c>
      <c r="BX320">
        <v>2</v>
      </c>
      <c r="BY320">
        <v>0</v>
      </c>
      <c r="BZ320">
        <v>1</v>
      </c>
      <c r="CA320">
        <v>0.48569023569023601</v>
      </c>
      <c r="CB320">
        <v>0.11111111111111099</v>
      </c>
      <c r="CC320">
        <f t="shared" si="17"/>
        <v>0.87765155323213029</v>
      </c>
      <c r="CD320">
        <f t="shared" si="18"/>
        <v>124.51407346452837</v>
      </c>
      <c r="CE320">
        <v>173000</v>
      </c>
      <c r="CF320" s="1">
        <v>177537.66012106699</v>
      </c>
      <c r="CG320" s="1">
        <f>CE320-CF320</f>
        <v>-4537.6601210669905</v>
      </c>
      <c r="CH320" s="1">
        <f>ABS(CG320)</f>
        <v>4537.6601210669905</v>
      </c>
      <c r="CI320">
        <f>IF(CG320&gt;0,1,0)</f>
        <v>0</v>
      </c>
      <c r="CJ320">
        <v>319</v>
      </c>
      <c r="CK320" s="1">
        <f t="shared" si="19"/>
        <v>3</v>
      </c>
    </row>
    <row r="321" spans="1:89" x14ac:dyDescent="0.25">
      <c r="A321">
        <v>952</v>
      </c>
      <c r="B321">
        <v>20</v>
      </c>
      <c r="C321" t="s">
        <v>197</v>
      </c>
      <c r="D321">
        <v>60</v>
      </c>
      <c r="E321">
        <v>7800</v>
      </c>
      <c r="F321" t="s">
        <v>83</v>
      </c>
      <c r="G321" t="s">
        <v>84</v>
      </c>
      <c r="H321" t="s">
        <v>85</v>
      </c>
      <c r="I321" t="s">
        <v>148</v>
      </c>
      <c r="J321" t="s">
        <v>87</v>
      </c>
      <c r="K321" t="s">
        <v>167</v>
      </c>
      <c r="L321" t="s">
        <v>89</v>
      </c>
      <c r="M321" t="s">
        <v>90</v>
      </c>
      <c r="N321">
        <v>5</v>
      </c>
      <c r="O321">
        <v>5</v>
      </c>
      <c r="P321" t="s">
        <v>91</v>
      </c>
      <c r="Q321" t="s">
        <v>92</v>
      </c>
      <c r="R321" t="s">
        <v>93</v>
      </c>
      <c r="S321" t="s">
        <v>93</v>
      </c>
      <c r="T321" t="s">
        <v>94</v>
      </c>
      <c r="U321">
        <v>0</v>
      </c>
      <c r="V321" t="s">
        <v>95</v>
      </c>
      <c r="W321" t="s">
        <v>95</v>
      </c>
      <c r="X321" t="s">
        <v>96</v>
      </c>
      <c r="Y321" t="s">
        <v>95</v>
      </c>
      <c r="Z321" t="s">
        <v>95</v>
      </c>
      <c r="AA321" t="s">
        <v>97</v>
      </c>
      <c r="AB321" t="s">
        <v>98</v>
      </c>
      <c r="AC321">
        <v>641</v>
      </c>
      <c r="AD321" t="s">
        <v>99</v>
      </c>
      <c r="AE321">
        <v>828</v>
      </c>
      <c r="AF321" t="s">
        <v>100</v>
      </c>
      <c r="AG321" t="s">
        <v>114</v>
      </c>
      <c r="AH321" t="s">
        <v>102</v>
      </c>
      <c r="AI321" t="s">
        <v>103</v>
      </c>
      <c r="AJ321">
        <v>965</v>
      </c>
      <c r="AK321">
        <v>0</v>
      </c>
      <c r="AL321">
        <v>965</v>
      </c>
      <c r="AM321">
        <f t="shared" si="16"/>
        <v>0</v>
      </c>
      <c r="AN321">
        <v>1</v>
      </c>
      <c r="AO321">
        <v>0</v>
      </c>
      <c r="AP321">
        <v>1</v>
      </c>
      <c r="AQ321">
        <v>0</v>
      </c>
      <c r="AR321">
        <v>3</v>
      </c>
      <c r="AS321">
        <v>1</v>
      </c>
      <c r="AT321" t="s">
        <v>95</v>
      </c>
      <c r="AU321">
        <v>6</v>
      </c>
      <c r="AV321" t="s">
        <v>104</v>
      </c>
      <c r="AW321">
        <v>0</v>
      </c>
      <c r="AX321" t="s">
        <v>121</v>
      </c>
      <c r="AY321" t="s">
        <v>122</v>
      </c>
      <c r="AZ321" t="s">
        <v>99</v>
      </c>
      <c r="BA321">
        <v>1</v>
      </c>
      <c r="BB321">
        <v>300</v>
      </c>
      <c r="BC321" t="s">
        <v>95</v>
      </c>
      <c r="BD321" t="s">
        <v>95</v>
      </c>
      <c r="BE321" t="s">
        <v>102</v>
      </c>
      <c r="BF321">
        <v>421</v>
      </c>
      <c r="BG321">
        <v>0</v>
      </c>
      <c r="BH321">
        <v>0</v>
      </c>
      <c r="BI321">
        <v>0</v>
      </c>
      <c r="BJ321">
        <v>0</v>
      </c>
      <c r="BK321" t="s">
        <v>145</v>
      </c>
      <c r="BL321">
        <v>0</v>
      </c>
      <c r="BM321">
        <v>2006</v>
      </c>
      <c r="BN321" t="s">
        <v>108</v>
      </c>
      <c r="BO321" t="s">
        <v>166</v>
      </c>
      <c r="BP321">
        <v>0</v>
      </c>
      <c r="BQ321">
        <v>0</v>
      </c>
      <c r="BR321">
        <v>1</v>
      </c>
      <c r="BS321">
        <v>2</v>
      </c>
      <c r="BT321" t="s">
        <v>110</v>
      </c>
      <c r="BU321">
        <v>41</v>
      </c>
      <c r="BV321">
        <v>41</v>
      </c>
      <c r="BW321">
        <v>1</v>
      </c>
      <c r="BX321">
        <v>2</v>
      </c>
      <c r="BY321">
        <v>0</v>
      </c>
      <c r="BZ321">
        <v>1</v>
      </c>
      <c r="CA321">
        <v>0.22584541062801899</v>
      </c>
      <c r="CB321">
        <v>0</v>
      </c>
      <c r="CC321">
        <f t="shared" si="17"/>
        <v>0.87628205128205128</v>
      </c>
      <c r="CD321">
        <f t="shared" si="18"/>
        <v>107.52951160025857</v>
      </c>
      <c r="CE321">
        <v>119900</v>
      </c>
      <c r="CF321" s="1">
        <v>115415.522008473</v>
      </c>
      <c r="CG321" s="1">
        <f>CE321-CF321</f>
        <v>4484.4779915270046</v>
      </c>
      <c r="CH321" s="1">
        <f>ABS(CG321)</f>
        <v>4484.4779915270046</v>
      </c>
      <c r="CI321">
        <f>IF(CG321&gt;0,1,0)</f>
        <v>1</v>
      </c>
      <c r="CJ321">
        <v>320</v>
      </c>
      <c r="CK321" s="1">
        <f t="shared" si="19"/>
        <v>3</v>
      </c>
    </row>
    <row r="322" spans="1:89" x14ac:dyDescent="0.25">
      <c r="A322">
        <v>911</v>
      </c>
      <c r="B322">
        <v>90</v>
      </c>
      <c r="C322" t="s">
        <v>82</v>
      </c>
      <c r="D322">
        <v>80</v>
      </c>
      <c r="E322">
        <v>11600</v>
      </c>
      <c r="F322" t="s">
        <v>83</v>
      </c>
      <c r="G322" t="s">
        <v>84</v>
      </c>
      <c r="H322" t="s">
        <v>85</v>
      </c>
      <c r="I322" t="s">
        <v>148</v>
      </c>
      <c r="J322" t="s">
        <v>87</v>
      </c>
      <c r="K322" t="s">
        <v>88</v>
      </c>
      <c r="L322" t="s">
        <v>124</v>
      </c>
      <c r="M322" t="s">
        <v>179</v>
      </c>
      <c r="N322">
        <v>5</v>
      </c>
      <c r="O322">
        <v>5</v>
      </c>
      <c r="P322" t="s">
        <v>91</v>
      </c>
      <c r="Q322" t="s">
        <v>92</v>
      </c>
      <c r="R322" t="s">
        <v>144</v>
      </c>
      <c r="S322" t="s">
        <v>144</v>
      </c>
      <c r="T322" t="s">
        <v>112</v>
      </c>
      <c r="U322">
        <v>361</v>
      </c>
      <c r="V322" t="s">
        <v>95</v>
      </c>
      <c r="W322" t="s">
        <v>95</v>
      </c>
      <c r="X322" t="s">
        <v>96</v>
      </c>
      <c r="Y322" t="s">
        <v>95</v>
      </c>
      <c r="Z322" t="s">
        <v>95</v>
      </c>
      <c r="AA322" t="s">
        <v>97</v>
      </c>
      <c r="AB322" t="s">
        <v>128</v>
      </c>
      <c r="AC322">
        <v>443</v>
      </c>
      <c r="AD322" t="s">
        <v>99</v>
      </c>
      <c r="AE322">
        <v>1105</v>
      </c>
      <c r="AF322" t="s">
        <v>100</v>
      </c>
      <c r="AG322" t="s">
        <v>95</v>
      </c>
      <c r="AH322" t="s">
        <v>102</v>
      </c>
      <c r="AI322" t="s">
        <v>113</v>
      </c>
      <c r="AJ322">
        <v>1105</v>
      </c>
      <c r="AK322">
        <v>0</v>
      </c>
      <c r="AL322">
        <v>2274</v>
      </c>
      <c r="AM322">
        <f t="shared" si="16"/>
        <v>1</v>
      </c>
      <c r="AN322">
        <v>0</v>
      </c>
      <c r="AO322">
        <v>0</v>
      </c>
      <c r="AP322">
        <v>2</v>
      </c>
      <c r="AQ322">
        <v>0</v>
      </c>
      <c r="AR322">
        <v>5</v>
      </c>
      <c r="AS322">
        <v>2</v>
      </c>
      <c r="AT322" t="s">
        <v>95</v>
      </c>
      <c r="AU322">
        <v>12</v>
      </c>
      <c r="AV322" t="s">
        <v>104</v>
      </c>
      <c r="AW322">
        <v>0</v>
      </c>
      <c r="AX322" t="s">
        <v>121</v>
      </c>
      <c r="AY322" t="s">
        <v>122</v>
      </c>
      <c r="AZ322" t="s">
        <v>99</v>
      </c>
      <c r="BA322">
        <v>2</v>
      </c>
      <c r="BB322">
        <v>480</v>
      </c>
      <c r="BC322" t="s">
        <v>95</v>
      </c>
      <c r="BD322" t="s">
        <v>95</v>
      </c>
      <c r="BE322" t="s">
        <v>102</v>
      </c>
      <c r="BF322">
        <v>0</v>
      </c>
      <c r="BG322">
        <v>0</v>
      </c>
      <c r="BH322">
        <v>0</v>
      </c>
      <c r="BI322">
        <v>0</v>
      </c>
      <c r="BJ322">
        <v>0</v>
      </c>
      <c r="BK322" t="s">
        <v>107</v>
      </c>
      <c r="BL322">
        <v>0</v>
      </c>
      <c r="BM322">
        <v>2010</v>
      </c>
      <c r="BN322" t="s">
        <v>108</v>
      </c>
      <c r="BO322" t="s">
        <v>109</v>
      </c>
      <c r="BP322">
        <v>0</v>
      </c>
      <c r="BQ322">
        <v>0</v>
      </c>
      <c r="BR322">
        <v>1</v>
      </c>
      <c r="BS322">
        <v>2</v>
      </c>
      <c r="BT322" t="s">
        <v>177</v>
      </c>
      <c r="BU322">
        <v>50</v>
      </c>
      <c r="BV322">
        <v>50</v>
      </c>
      <c r="BW322">
        <v>1</v>
      </c>
      <c r="BX322">
        <v>2</v>
      </c>
      <c r="BY322">
        <v>1.0579185520362</v>
      </c>
      <c r="BZ322">
        <v>0.48592788038698298</v>
      </c>
      <c r="CA322">
        <v>0.59909502262443404</v>
      </c>
      <c r="CB322">
        <v>0</v>
      </c>
      <c r="CC322">
        <f t="shared" si="17"/>
        <v>0.90474137931034482</v>
      </c>
      <c r="CD322">
        <f t="shared" si="18"/>
        <v>118.94504923649258</v>
      </c>
      <c r="CE322">
        <v>154300</v>
      </c>
      <c r="CF322" s="1">
        <v>158738.40164639201</v>
      </c>
      <c r="CG322" s="1">
        <f>CE322-CF322</f>
        <v>-4438.4016463920125</v>
      </c>
      <c r="CH322" s="1">
        <f>ABS(CG322)</f>
        <v>4438.4016463920125</v>
      </c>
      <c r="CI322">
        <f>IF(CG322&gt;0,1,0)</f>
        <v>0</v>
      </c>
      <c r="CJ322">
        <v>321</v>
      </c>
      <c r="CK322" s="1">
        <f t="shared" si="19"/>
        <v>3</v>
      </c>
    </row>
    <row r="323" spans="1:89" x14ac:dyDescent="0.25">
      <c r="A323">
        <v>1306</v>
      </c>
      <c r="B323">
        <v>20</v>
      </c>
      <c r="C323" t="s">
        <v>82</v>
      </c>
      <c r="D323">
        <v>108</v>
      </c>
      <c r="E323">
        <v>13173</v>
      </c>
      <c r="F323" t="s">
        <v>83</v>
      </c>
      <c r="G323" t="s">
        <v>111</v>
      </c>
      <c r="H323" t="s">
        <v>85</v>
      </c>
      <c r="I323" t="s">
        <v>148</v>
      </c>
      <c r="J323" t="s">
        <v>87</v>
      </c>
      <c r="K323" t="s">
        <v>184</v>
      </c>
      <c r="L323" t="s">
        <v>89</v>
      </c>
      <c r="M323" t="s">
        <v>90</v>
      </c>
      <c r="N323">
        <v>9</v>
      </c>
      <c r="O323">
        <v>5</v>
      </c>
      <c r="P323" t="s">
        <v>125</v>
      </c>
      <c r="Q323" t="s">
        <v>92</v>
      </c>
      <c r="R323" t="s">
        <v>93</v>
      </c>
      <c r="S323" t="s">
        <v>93</v>
      </c>
      <c r="T323" t="s">
        <v>180</v>
      </c>
      <c r="U323">
        <v>300</v>
      </c>
      <c r="V323" t="s">
        <v>114</v>
      </c>
      <c r="W323" t="s">
        <v>95</v>
      </c>
      <c r="X323" t="s">
        <v>133</v>
      </c>
      <c r="Y323" t="s">
        <v>101</v>
      </c>
      <c r="Z323" t="s">
        <v>95</v>
      </c>
      <c r="AA323" t="s">
        <v>97</v>
      </c>
      <c r="AB323" t="s">
        <v>135</v>
      </c>
      <c r="AC323">
        <v>1572</v>
      </c>
      <c r="AD323" t="s">
        <v>99</v>
      </c>
      <c r="AE323">
        <v>1652</v>
      </c>
      <c r="AF323" t="s">
        <v>100</v>
      </c>
      <c r="AG323" t="s">
        <v>101</v>
      </c>
      <c r="AH323" t="s">
        <v>102</v>
      </c>
      <c r="AI323" t="s">
        <v>103</v>
      </c>
      <c r="AJ323">
        <v>1652</v>
      </c>
      <c r="AK323">
        <v>0</v>
      </c>
      <c r="AL323">
        <v>1652</v>
      </c>
      <c r="AM323">
        <f t="shared" ref="AM323:AM386" si="20">IF(AL323&gt;2000,1,0)</f>
        <v>0</v>
      </c>
      <c r="AN323">
        <v>1</v>
      </c>
      <c r="AO323">
        <v>0</v>
      </c>
      <c r="AP323">
        <v>2</v>
      </c>
      <c r="AQ323">
        <v>0</v>
      </c>
      <c r="AR323">
        <v>2</v>
      </c>
      <c r="AS323">
        <v>1</v>
      </c>
      <c r="AT323" t="s">
        <v>101</v>
      </c>
      <c r="AU323">
        <v>6</v>
      </c>
      <c r="AV323" t="s">
        <v>104</v>
      </c>
      <c r="AW323">
        <v>2</v>
      </c>
      <c r="AX323" t="s">
        <v>101</v>
      </c>
      <c r="AY323" t="s">
        <v>106</v>
      </c>
      <c r="AZ323" t="s">
        <v>136</v>
      </c>
      <c r="BA323">
        <v>2</v>
      </c>
      <c r="BB323">
        <v>840</v>
      </c>
      <c r="BC323" t="s">
        <v>95</v>
      </c>
      <c r="BD323" t="s">
        <v>95</v>
      </c>
      <c r="BE323" t="s">
        <v>102</v>
      </c>
      <c r="BF323">
        <v>404</v>
      </c>
      <c r="BG323">
        <v>102</v>
      </c>
      <c r="BH323">
        <v>0</v>
      </c>
      <c r="BI323">
        <v>0</v>
      </c>
      <c r="BJ323">
        <v>0</v>
      </c>
      <c r="BK323" t="s">
        <v>107</v>
      </c>
      <c r="BL323">
        <v>0</v>
      </c>
      <c r="BM323">
        <v>2009</v>
      </c>
      <c r="BN323" t="s">
        <v>108</v>
      </c>
      <c r="BO323" t="s">
        <v>109</v>
      </c>
      <c r="BP323">
        <v>0</v>
      </c>
      <c r="BQ323">
        <v>0</v>
      </c>
      <c r="BR323">
        <v>1</v>
      </c>
      <c r="BS323">
        <v>4</v>
      </c>
      <c r="BT323" t="s">
        <v>116</v>
      </c>
      <c r="BU323">
        <v>3</v>
      </c>
      <c r="BV323">
        <v>2</v>
      </c>
      <c r="BW323">
        <v>1</v>
      </c>
      <c r="BX323">
        <v>2</v>
      </c>
      <c r="BY323">
        <v>0</v>
      </c>
      <c r="BZ323">
        <v>1</v>
      </c>
      <c r="CA323">
        <v>4.8426150121065402E-2</v>
      </c>
      <c r="CB323">
        <v>0.44444444444444398</v>
      </c>
      <c r="CC323">
        <f t="shared" ref="CC323:CC386" si="21">(E323-AJ323)/E323</f>
        <v>0.87459196842025355</v>
      </c>
      <c r="CD323">
        <f t="shared" ref="CD323:CD386" si="22">(CE323)^0.4</f>
        <v>160.2335093165695</v>
      </c>
      <c r="CE323">
        <v>325000</v>
      </c>
      <c r="CF323" s="1">
        <v>329403.62125654297</v>
      </c>
      <c r="CG323" s="1">
        <f>CE323-CF323</f>
        <v>-4403.6212565429742</v>
      </c>
      <c r="CH323" s="1">
        <f>ABS(CG323)</f>
        <v>4403.6212565429742</v>
      </c>
      <c r="CI323">
        <f>IF(CG323&gt;0,1,0)</f>
        <v>0</v>
      </c>
      <c r="CJ323">
        <v>322</v>
      </c>
      <c r="CK323" s="1">
        <f t="shared" ref="CK323:CK386" si="23">ROUND(CJ323/100,0)</f>
        <v>3</v>
      </c>
    </row>
    <row r="324" spans="1:89" x14ac:dyDescent="0.25">
      <c r="A324">
        <v>527</v>
      </c>
      <c r="B324">
        <v>20</v>
      </c>
      <c r="C324" t="s">
        <v>82</v>
      </c>
      <c r="D324">
        <v>70</v>
      </c>
      <c r="E324">
        <v>13300</v>
      </c>
      <c r="F324" t="s">
        <v>83</v>
      </c>
      <c r="G324" t="s">
        <v>84</v>
      </c>
      <c r="H324" t="s">
        <v>85</v>
      </c>
      <c r="I324" t="s">
        <v>86</v>
      </c>
      <c r="J324" t="s">
        <v>87</v>
      </c>
      <c r="K324" t="s">
        <v>88</v>
      </c>
      <c r="L324" t="s">
        <v>89</v>
      </c>
      <c r="M324" t="s">
        <v>90</v>
      </c>
      <c r="N324">
        <v>5</v>
      </c>
      <c r="O324">
        <v>7</v>
      </c>
      <c r="P324" t="s">
        <v>125</v>
      </c>
      <c r="Q324" t="s">
        <v>92</v>
      </c>
      <c r="R324" t="s">
        <v>149</v>
      </c>
      <c r="S324" t="s">
        <v>149</v>
      </c>
      <c r="T324" t="s">
        <v>94</v>
      </c>
      <c r="U324">
        <v>0</v>
      </c>
      <c r="V324" t="s">
        <v>95</v>
      </c>
      <c r="W324" t="s">
        <v>95</v>
      </c>
      <c r="X324" t="s">
        <v>96</v>
      </c>
      <c r="Y324" t="s">
        <v>114</v>
      </c>
      <c r="Z324" t="s">
        <v>95</v>
      </c>
      <c r="AA324" t="s">
        <v>97</v>
      </c>
      <c r="AB324" t="s">
        <v>128</v>
      </c>
      <c r="AC324">
        <v>377</v>
      </c>
      <c r="AD324" t="s">
        <v>99</v>
      </c>
      <c r="AE324">
        <v>928</v>
      </c>
      <c r="AF324" t="s">
        <v>100</v>
      </c>
      <c r="AG324" t="s">
        <v>95</v>
      </c>
      <c r="AH324" t="s">
        <v>102</v>
      </c>
      <c r="AI324" t="s">
        <v>103</v>
      </c>
      <c r="AJ324">
        <v>928</v>
      </c>
      <c r="AK324">
        <v>0</v>
      </c>
      <c r="AL324">
        <v>928</v>
      </c>
      <c r="AM324">
        <f t="shared" si="20"/>
        <v>0</v>
      </c>
      <c r="AN324">
        <v>0</v>
      </c>
      <c r="AO324">
        <v>0</v>
      </c>
      <c r="AP324">
        <v>1</v>
      </c>
      <c r="AQ324">
        <v>0</v>
      </c>
      <c r="AR324">
        <v>2</v>
      </c>
      <c r="AS324">
        <v>1</v>
      </c>
      <c r="AT324" t="s">
        <v>95</v>
      </c>
      <c r="AU324">
        <v>4</v>
      </c>
      <c r="AV324" t="s">
        <v>104</v>
      </c>
      <c r="AW324">
        <v>0</v>
      </c>
      <c r="AX324" t="s">
        <v>121</v>
      </c>
      <c r="AY324" t="s">
        <v>106</v>
      </c>
      <c r="AZ324" t="s">
        <v>99</v>
      </c>
      <c r="BA324">
        <v>1</v>
      </c>
      <c r="BB324">
        <v>252</v>
      </c>
      <c r="BC324" t="s">
        <v>95</v>
      </c>
      <c r="BD324" t="s">
        <v>95</v>
      </c>
      <c r="BE324" t="s">
        <v>102</v>
      </c>
      <c r="BF324">
        <v>261</v>
      </c>
      <c r="BG324">
        <v>0</v>
      </c>
      <c r="BH324">
        <v>156</v>
      </c>
      <c r="BI324">
        <v>0</v>
      </c>
      <c r="BJ324">
        <v>0</v>
      </c>
      <c r="BK324" t="s">
        <v>107</v>
      </c>
      <c r="BL324">
        <v>0</v>
      </c>
      <c r="BM324">
        <v>2007</v>
      </c>
      <c r="BN324" t="s">
        <v>108</v>
      </c>
      <c r="BO324" t="s">
        <v>109</v>
      </c>
      <c r="BP324">
        <v>0</v>
      </c>
      <c r="BQ324">
        <v>0</v>
      </c>
      <c r="BR324">
        <v>1</v>
      </c>
      <c r="BS324">
        <v>4</v>
      </c>
      <c r="BT324" t="s">
        <v>129</v>
      </c>
      <c r="BU324">
        <v>51</v>
      </c>
      <c r="BV324">
        <v>7</v>
      </c>
      <c r="BW324">
        <v>1</v>
      </c>
      <c r="BX324">
        <v>2</v>
      </c>
      <c r="BY324">
        <v>0</v>
      </c>
      <c r="BZ324">
        <v>1</v>
      </c>
      <c r="CA324">
        <v>0.59375</v>
      </c>
      <c r="CB324">
        <v>0</v>
      </c>
      <c r="CC324">
        <f t="shared" si="21"/>
        <v>0.9302255639097744</v>
      </c>
      <c r="CD324">
        <f t="shared" si="22"/>
        <v>111.74537891274203</v>
      </c>
      <c r="CE324">
        <v>132000</v>
      </c>
      <c r="CF324" s="1">
        <v>127604.99085596501</v>
      </c>
      <c r="CG324" s="1">
        <f>CE324-CF324</f>
        <v>4395.0091440349934</v>
      </c>
      <c r="CH324" s="1">
        <f>ABS(CG324)</f>
        <v>4395.0091440349934</v>
      </c>
      <c r="CI324">
        <f>IF(CG324&gt;0,1,0)</f>
        <v>1</v>
      </c>
      <c r="CJ324">
        <v>323</v>
      </c>
      <c r="CK324" s="1">
        <f t="shared" si="23"/>
        <v>3</v>
      </c>
    </row>
    <row r="325" spans="1:89" x14ac:dyDescent="0.25">
      <c r="A325">
        <v>270</v>
      </c>
      <c r="B325">
        <v>20</v>
      </c>
      <c r="C325" t="s">
        <v>82</v>
      </c>
      <c r="D325">
        <v>69</v>
      </c>
      <c r="E325">
        <v>7917</v>
      </c>
      <c r="F325" t="s">
        <v>83</v>
      </c>
      <c r="G325" t="s">
        <v>111</v>
      </c>
      <c r="H325" t="s">
        <v>85</v>
      </c>
      <c r="I325" t="s">
        <v>148</v>
      </c>
      <c r="J325" t="s">
        <v>87</v>
      </c>
      <c r="K325" t="s">
        <v>173</v>
      </c>
      <c r="L325" t="s">
        <v>89</v>
      </c>
      <c r="M325" t="s">
        <v>90</v>
      </c>
      <c r="N325">
        <v>6</v>
      </c>
      <c r="O325">
        <v>7</v>
      </c>
      <c r="P325" t="s">
        <v>125</v>
      </c>
      <c r="Q325" t="s">
        <v>92</v>
      </c>
      <c r="R325" t="s">
        <v>126</v>
      </c>
      <c r="S325" t="s">
        <v>126</v>
      </c>
      <c r="T325" t="s">
        <v>112</v>
      </c>
      <c r="U325">
        <v>174</v>
      </c>
      <c r="V325" t="s">
        <v>95</v>
      </c>
      <c r="W325" t="s">
        <v>114</v>
      </c>
      <c r="X325" t="s">
        <v>96</v>
      </c>
      <c r="Y325" t="s">
        <v>95</v>
      </c>
      <c r="Z325" t="s">
        <v>114</v>
      </c>
      <c r="AA325" t="s">
        <v>97</v>
      </c>
      <c r="AB325" t="s">
        <v>98</v>
      </c>
      <c r="AC325">
        <v>751</v>
      </c>
      <c r="AD325" t="s">
        <v>99</v>
      </c>
      <c r="AE325">
        <v>1143</v>
      </c>
      <c r="AF325" t="s">
        <v>100</v>
      </c>
      <c r="AG325" t="s">
        <v>95</v>
      </c>
      <c r="AH325" t="s">
        <v>102</v>
      </c>
      <c r="AI325" t="s">
        <v>103</v>
      </c>
      <c r="AJ325">
        <v>1113</v>
      </c>
      <c r="AK325">
        <v>0</v>
      </c>
      <c r="AL325">
        <v>1113</v>
      </c>
      <c r="AM325">
        <f t="shared" si="20"/>
        <v>0</v>
      </c>
      <c r="AN325">
        <v>1</v>
      </c>
      <c r="AO325">
        <v>0</v>
      </c>
      <c r="AP325">
        <v>1</v>
      </c>
      <c r="AQ325">
        <v>1</v>
      </c>
      <c r="AR325">
        <v>3</v>
      </c>
      <c r="AS325">
        <v>1</v>
      </c>
      <c r="AT325" t="s">
        <v>95</v>
      </c>
      <c r="AU325">
        <v>6</v>
      </c>
      <c r="AV325" t="s">
        <v>104</v>
      </c>
      <c r="AW325">
        <v>1</v>
      </c>
      <c r="AX325" t="s">
        <v>105</v>
      </c>
      <c r="AY325" t="s">
        <v>106</v>
      </c>
      <c r="AZ325" t="s">
        <v>140</v>
      </c>
      <c r="BA325">
        <v>1</v>
      </c>
      <c r="BB325">
        <v>504</v>
      </c>
      <c r="BC325" t="s">
        <v>95</v>
      </c>
      <c r="BD325" t="s">
        <v>114</v>
      </c>
      <c r="BE325" t="s">
        <v>102</v>
      </c>
      <c r="BF325">
        <v>370</v>
      </c>
      <c r="BG325">
        <v>30</v>
      </c>
      <c r="BH325">
        <v>0</v>
      </c>
      <c r="BI325">
        <v>0</v>
      </c>
      <c r="BJ325">
        <v>0</v>
      </c>
      <c r="BK325" t="s">
        <v>115</v>
      </c>
      <c r="BL325">
        <v>0</v>
      </c>
      <c r="BM325">
        <v>2007</v>
      </c>
      <c r="BN325" t="s">
        <v>108</v>
      </c>
      <c r="BO325" t="s">
        <v>109</v>
      </c>
      <c r="BP325">
        <v>0</v>
      </c>
      <c r="BQ325">
        <v>0</v>
      </c>
      <c r="BR325">
        <v>1</v>
      </c>
      <c r="BS325">
        <v>3</v>
      </c>
      <c r="BT325" t="s">
        <v>129</v>
      </c>
      <c r="BU325">
        <v>31</v>
      </c>
      <c r="BV325">
        <v>31</v>
      </c>
      <c r="BW325">
        <v>1</v>
      </c>
      <c r="BX325">
        <v>2</v>
      </c>
      <c r="BY325">
        <v>0</v>
      </c>
      <c r="BZ325">
        <v>1</v>
      </c>
      <c r="CA325">
        <v>0.34295713035870501</v>
      </c>
      <c r="CB325">
        <v>0</v>
      </c>
      <c r="CC325">
        <f t="shared" si="21"/>
        <v>0.85941644562334218</v>
      </c>
      <c r="CD325">
        <f t="shared" si="22"/>
        <v>116.9781331408586</v>
      </c>
      <c r="CE325">
        <v>148000</v>
      </c>
      <c r="CF325" s="1">
        <v>152364.812061946</v>
      </c>
      <c r="CG325" s="1">
        <f>CE325-CF325</f>
        <v>-4364.8120619459951</v>
      </c>
      <c r="CH325" s="1">
        <f>ABS(CG325)</f>
        <v>4364.8120619459951</v>
      </c>
      <c r="CI325">
        <f>IF(CG325&gt;0,1,0)</f>
        <v>0</v>
      </c>
      <c r="CJ325">
        <v>324</v>
      </c>
      <c r="CK325" s="1">
        <f t="shared" si="23"/>
        <v>3</v>
      </c>
    </row>
    <row r="326" spans="1:89" x14ac:dyDescent="0.25">
      <c r="A326">
        <v>1227</v>
      </c>
      <c r="B326">
        <v>60</v>
      </c>
      <c r="C326" t="s">
        <v>82</v>
      </c>
      <c r="D326">
        <v>86</v>
      </c>
      <c r="E326">
        <v>14598</v>
      </c>
      <c r="F326" t="s">
        <v>83</v>
      </c>
      <c r="G326" t="s">
        <v>111</v>
      </c>
      <c r="H326" t="s">
        <v>85</v>
      </c>
      <c r="I326" t="s">
        <v>161</v>
      </c>
      <c r="J326" t="s">
        <v>87</v>
      </c>
      <c r="K326" t="s">
        <v>192</v>
      </c>
      <c r="L326" t="s">
        <v>124</v>
      </c>
      <c r="M326" t="s">
        <v>90</v>
      </c>
      <c r="N326">
        <v>6</v>
      </c>
      <c r="O326">
        <v>5</v>
      </c>
      <c r="P326" t="s">
        <v>91</v>
      </c>
      <c r="Q326" t="s">
        <v>92</v>
      </c>
      <c r="R326" t="s">
        <v>93</v>
      </c>
      <c r="S326" t="s">
        <v>93</v>
      </c>
      <c r="T326" t="s">
        <v>180</v>
      </c>
      <c r="U326">
        <v>74</v>
      </c>
      <c r="V326" t="s">
        <v>114</v>
      </c>
      <c r="W326" t="s">
        <v>95</v>
      </c>
      <c r="X326" t="s">
        <v>133</v>
      </c>
      <c r="Y326" t="s">
        <v>114</v>
      </c>
      <c r="Z326" t="s">
        <v>95</v>
      </c>
      <c r="AA326" t="s">
        <v>142</v>
      </c>
      <c r="AB326" t="s">
        <v>99</v>
      </c>
      <c r="AC326">
        <v>0</v>
      </c>
      <c r="AD326" t="s">
        <v>99</v>
      </c>
      <c r="AE326">
        <v>894</v>
      </c>
      <c r="AF326" t="s">
        <v>100</v>
      </c>
      <c r="AG326" t="s">
        <v>101</v>
      </c>
      <c r="AH326" t="s">
        <v>102</v>
      </c>
      <c r="AI326" t="s">
        <v>103</v>
      </c>
      <c r="AJ326">
        <v>894</v>
      </c>
      <c r="AK326">
        <v>0</v>
      </c>
      <c r="AL326">
        <v>1933</v>
      </c>
      <c r="AM326">
        <f t="shared" si="20"/>
        <v>0</v>
      </c>
      <c r="AN326">
        <v>0</v>
      </c>
      <c r="AO326">
        <v>0</v>
      </c>
      <c r="AP326">
        <v>2</v>
      </c>
      <c r="AQ326">
        <v>1</v>
      </c>
      <c r="AR326">
        <v>4</v>
      </c>
      <c r="AS326">
        <v>1</v>
      </c>
      <c r="AT326" t="s">
        <v>114</v>
      </c>
      <c r="AU326">
        <v>9</v>
      </c>
      <c r="AV326" t="s">
        <v>104</v>
      </c>
      <c r="AW326">
        <v>1</v>
      </c>
      <c r="AX326" t="s">
        <v>114</v>
      </c>
      <c r="AY326" t="s">
        <v>182</v>
      </c>
      <c r="AZ326" t="s">
        <v>136</v>
      </c>
      <c r="BA326">
        <v>3</v>
      </c>
      <c r="BB326">
        <v>668</v>
      </c>
      <c r="BC326" t="s">
        <v>95</v>
      </c>
      <c r="BD326" t="s">
        <v>95</v>
      </c>
      <c r="BE326" t="s">
        <v>102</v>
      </c>
      <c r="BF326">
        <v>100</v>
      </c>
      <c r="BG326">
        <v>18</v>
      </c>
      <c r="BH326">
        <v>0</v>
      </c>
      <c r="BI326">
        <v>0</v>
      </c>
      <c r="BJ326">
        <v>0</v>
      </c>
      <c r="BK326" t="s">
        <v>107</v>
      </c>
      <c r="BL326">
        <v>0</v>
      </c>
      <c r="BM326">
        <v>2008</v>
      </c>
      <c r="BN326" t="s">
        <v>108</v>
      </c>
      <c r="BO326" t="s">
        <v>109</v>
      </c>
      <c r="BP326">
        <v>0</v>
      </c>
      <c r="BQ326">
        <v>0</v>
      </c>
      <c r="BR326">
        <v>1</v>
      </c>
      <c r="BS326">
        <v>4</v>
      </c>
      <c r="BT326" t="s">
        <v>177</v>
      </c>
      <c r="BU326">
        <v>1</v>
      </c>
      <c r="BV326">
        <v>1</v>
      </c>
      <c r="BW326">
        <v>1</v>
      </c>
      <c r="BX326">
        <v>0</v>
      </c>
      <c r="BY326">
        <v>1.1621923937360199</v>
      </c>
      <c r="BZ326">
        <v>0.46249353336782201</v>
      </c>
      <c r="CA326">
        <v>1</v>
      </c>
      <c r="CB326">
        <v>0.11111111111111099</v>
      </c>
      <c r="CC326">
        <f t="shared" si="21"/>
        <v>0.93875873407316068</v>
      </c>
      <c r="CD326">
        <f t="shared" si="22"/>
        <v>135.57059725634664</v>
      </c>
      <c r="CE326">
        <v>214000</v>
      </c>
      <c r="CF326" s="1">
        <v>218336.86213870099</v>
      </c>
      <c r="CG326" s="1">
        <f>CE326-CF326</f>
        <v>-4336.8621387009916</v>
      </c>
      <c r="CH326" s="1">
        <f>ABS(CG326)</f>
        <v>4336.8621387009916</v>
      </c>
      <c r="CI326">
        <f>IF(CG326&gt;0,1,0)</f>
        <v>0</v>
      </c>
      <c r="CJ326">
        <v>325</v>
      </c>
      <c r="CK326" s="1">
        <f t="shared" si="23"/>
        <v>3</v>
      </c>
    </row>
    <row r="327" spans="1:89" x14ac:dyDescent="0.25">
      <c r="A327">
        <v>237</v>
      </c>
      <c r="B327">
        <v>20</v>
      </c>
      <c r="C327" t="s">
        <v>82</v>
      </c>
      <c r="D327">
        <v>65</v>
      </c>
      <c r="E327">
        <v>8773</v>
      </c>
      <c r="F327" t="s">
        <v>83</v>
      </c>
      <c r="G327" t="s">
        <v>84</v>
      </c>
      <c r="H327" t="s">
        <v>85</v>
      </c>
      <c r="I327" t="s">
        <v>131</v>
      </c>
      <c r="J327" t="s">
        <v>87</v>
      </c>
      <c r="K327" t="s">
        <v>132</v>
      </c>
      <c r="L327" t="s">
        <v>89</v>
      </c>
      <c r="M327" t="s">
        <v>90</v>
      </c>
      <c r="N327">
        <v>7</v>
      </c>
      <c r="O327">
        <v>5</v>
      </c>
      <c r="P327" t="s">
        <v>91</v>
      </c>
      <c r="Q327" t="s">
        <v>92</v>
      </c>
      <c r="R327" t="s">
        <v>93</v>
      </c>
      <c r="S327" t="s">
        <v>93</v>
      </c>
      <c r="T327" t="s">
        <v>112</v>
      </c>
      <c r="U327">
        <v>98</v>
      </c>
      <c r="V327" t="s">
        <v>114</v>
      </c>
      <c r="W327" t="s">
        <v>95</v>
      </c>
      <c r="X327" t="s">
        <v>133</v>
      </c>
      <c r="Y327" t="s">
        <v>114</v>
      </c>
      <c r="Z327" t="s">
        <v>95</v>
      </c>
      <c r="AA327" t="s">
        <v>134</v>
      </c>
      <c r="AB327" t="s">
        <v>135</v>
      </c>
      <c r="AC327">
        <v>24</v>
      </c>
      <c r="AD327" t="s">
        <v>99</v>
      </c>
      <c r="AE327">
        <v>1414</v>
      </c>
      <c r="AF327" t="s">
        <v>100</v>
      </c>
      <c r="AG327" t="s">
        <v>101</v>
      </c>
      <c r="AH327" t="s">
        <v>102</v>
      </c>
      <c r="AI327" t="s">
        <v>103</v>
      </c>
      <c r="AJ327">
        <v>1414</v>
      </c>
      <c r="AK327">
        <v>0</v>
      </c>
      <c r="AL327">
        <v>1414</v>
      </c>
      <c r="AM327">
        <f t="shared" si="20"/>
        <v>0</v>
      </c>
      <c r="AN327">
        <v>0</v>
      </c>
      <c r="AO327">
        <v>0</v>
      </c>
      <c r="AP327">
        <v>2</v>
      </c>
      <c r="AQ327">
        <v>0</v>
      </c>
      <c r="AR327">
        <v>3</v>
      </c>
      <c r="AS327">
        <v>1</v>
      </c>
      <c r="AT327" t="s">
        <v>114</v>
      </c>
      <c r="AU327">
        <v>6</v>
      </c>
      <c r="AV327" t="s">
        <v>104</v>
      </c>
      <c r="AW327">
        <v>0</v>
      </c>
      <c r="AX327" t="s">
        <v>121</v>
      </c>
      <c r="AY327" t="s">
        <v>106</v>
      </c>
      <c r="AZ327" t="s">
        <v>140</v>
      </c>
      <c r="BA327">
        <v>2</v>
      </c>
      <c r="BB327">
        <v>494</v>
      </c>
      <c r="BC327" t="s">
        <v>95</v>
      </c>
      <c r="BD327" t="s">
        <v>95</v>
      </c>
      <c r="BE327" t="s">
        <v>102</v>
      </c>
      <c r="BF327">
        <v>132</v>
      </c>
      <c r="BG327">
        <v>105</v>
      </c>
      <c r="BH327">
        <v>0</v>
      </c>
      <c r="BI327">
        <v>0</v>
      </c>
      <c r="BJ327">
        <v>0</v>
      </c>
      <c r="BK327" t="s">
        <v>107</v>
      </c>
      <c r="BL327">
        <v>0</v>
      </c>
      <c r="BM327">
        <v>2010</v>
      </c>
      <c r="BN327" t="s">
        <v>108</v>
      </c>
      <c r="BO327" t="s">
        <v>109</v>
      </c>
      <c r="BP327">
        <v>0</v>
      </c>
      <c r="BQ327">
        <v>0</v>
      </c>
      <c r="BR327">
        <v>1</v>
      </c>
      <c r="BS327">
        <v>4</v>
      </c>
      <c r="BT327" t="s">
        <v>129</v>
      </c>
      <c r="BU327">
        <v>6</v>
      </c>
      <c r="BV327">
        <v>6</v>
      </c>
      <c r="BW327">
        <v>1</v>
      </c>
      <c r="BX327">
        <v>2</v>
      </c>
      <c r="BY327">
        <v>0</v>
      </c>
      <c r="BZ327">
        <v>1</v>
      </c>
      <c r="CA327">
        <v>0.983026874115983</v>
      </c>
      <c r="CB327">
        <v>0.11111111111111099</v>
      </c>
      <c r="CC327">
        <f t="shared" si="21"/>
        <v>0.83882366351305138</v>
      </c>
      <c r="CD327">
        <f t="shared" si="22"/>
        <v>128.0376119879457</v>
      </c>
      <c r="CE327">
        <v>185500</v>
      </c>
      <c r="CF327" s="1">
        <v>189810.17165151701</v>
      </c>
      <c r="CG327" s="1">
        <f>CE327-CF327</f>
        <v>-4310.1716515170119</v>
      </c>
      <c r="CH327" s="1">
        <f>ABS(CG327)</f>
        <v>4310.1716515170119</v>
      </c>
      <c r="CI327">
        <f>IF(CG327&gt;0,1,0)</f>
        <v>0</v>
      </c>
      <c r="CJ327">
        <v>326</v>
      </c>
      <c r="CK327" s="1">
        <f t="shared" si="23"/>
        <v>3</v>
      </c>
    </row>
    <row r="328" spans="1:89" x14ac:dyDescent="0.25">
      <c r="A328">
        <v>841</v>
      </c>
      <c r="B328">
        <v>70</v>
      </c>
      <c r="C328" t="s">
        <v>197</v>
      </c>
      <c r="D328">
        <v>69</v>
      </c>
      <c r="E328">
        <v>12155</v>
      </c>
      <c r="F328" t="s">
        <v>83</v>
      </c>
      <c r="G328" t="s">
        <v>111</v>
      </c>
      <c r="H328" t="s">
        <v>85</v>
      </c>
      <c r="I328" t="s">
        <v>86</v>
      </c>
      <c r="J328" t="s">
        <v>87</v>
      </c>
      <c r="K328" t="s">
        <v>212</v>
      </c>
      <c r="L328" t="s">
        <v>89</v>
      </c>
      <c r="M328" t="s">
        <v>90</v>
      </c>
      <c r="N328">
        <v>6</v>
      </c>
      <c r="O328">
        <v>8</v>
      </c>
      <c r="P328" t="s">
        <v>91</v>
      </c>
      <c r="Q328" t="s">
        <v>92</v>
      </c>
      <c r="R328" t="s">
        <v>149</v>
      </c>
      <c r="S328" t="s">
        <v>149</v>
      </c>
      <c r="T328" t="s">
        <v>94</v>
      </c>
      <c r="U328">
        <v>0</v>
      </c>
      <c r="V328" t="s">
        <v>95</v>
      </c>
      <c r="W328" t="s">
        <v>95</v>
      </c>
      <c r="X328" t="s">
        <v>153</v>
      </c>
      <c r="Y328" t="s">
        <v>95</v>
      </c>
      <c r="Z328" t="s">
        <v>95</v>
      </c>
      <c r="AA328" t="s">
        <v>97</v>
      </c>
      <c r="AB328" t="s">
        <v>98</v>
      </c>
      <c r="AC328">
        <v>156</v>
      </c>
      <c r="AD328" t="s">
        <v>99</v>
      </c>
      <c r="AE328">
        <v>672</v>
      </c>
      <c r="AF328" t="s">
        <v>100</v>
      </c>
      <c r="AG328" t="s">
        <v>95</v>
      </c>
      <c r="AH328" t="s">
        <v>120</v>
      </c>
      <c r="AI328" t="s">
        <v>103</v>
      </c>
      <c r="AJ328">
        <v>810</v>
      </c>
      <c r="AK328">
        <v>0</v>
      </c>
      <c r="AL328">
        <v>1482</v>
      </c>
      <c r="AM328">
        <f t="shared" si="20"/>
        <v>0</v>
      </c>
      <c r="AN328">
        <v>0</v>
      </c>
      <c r="AO328">
        <v>0</v>
      </c>
      <c r="AP328">
        <v>2</v>
      </c>
      <c r="AQ328">
        <v>0</v>
      </c>
      <c r="AR328">
        <v>4</v>
      </c>
      <c r="AS328">
        <v>1</v>
      </c>
      <c r="AT328" t="s">
        <v>105</v>
      </c>
      <c r="AU328">
        <v>7</v>
      </c>
      <c r="AV328" t="s">
        <v>104</v>
      </c>
      <c r="AW328">
        <v>0</v>
      </c>
      <c r="AX328" t="s">
        <v>121</v>
      </c>
      <c r="AY328" t="s">
        <v>122</v>
      </c>
      <c r="AZ328" t="s">
        <v>99</v>
      </c>
      <c r="BA328">
        <v>1</v>
      </c>
      <c r="BB328">
        <v>400</v>
      </c>
      <c r="BC328" t="s">
        <v>95</v>
      </c>
      <c r="BD328" t="s">
        <v>95</v>
      </c>
      <c r="BE328" t="s">
        <v>196</v>
      </c>
      <c r="BF328">
        <v>0</v>
      </c>
      <c r="BG328">
        <v>0</v>
      </c>
      <c r="BH328">
        <v>254</v>
      </c>
      <c r="BI328">
        <v>0</v>
      </c>
      <c r="BJ328">
        <v>0</v>
      </c>
      <c r="BK328" t="s">
        <v>107</v>
      </c>
      <c r="BL328">
        <v>0</v>
      </c>
      <c r="BM328">
        <v>2008</v>
      </c>
      <c r="BN328" t="s">
        <v>108</v>
      </c>
      <c r="BO328" t="s">
        <v>109</v>
      </c>
      <c r="BP328">
        <v>0</v>
      </c>
      <c r="BQ328">
        <v>0</v>
      </c>
      <c r="BR328">
        <v>1</v>
      </c>
      <c r="BS328">
        <v>1</v>
      </c>
      <c r="BT328" t="s">
        <v>177</v>
      </c>
      <c r="BU328">
        <v>83</v>
      </c>
      <c r="BV328">
        <v>58</v>
      </c>
      <c r="BW328">
        <v>1</v>
      </c>
      <c r="BX328">
        <v>2</v>
      </c>
      <c r="BY328">
        <v>0.82962962962963005</v>
      </c>
      <c r="BZ328">
        <v>0.54655870445344101</v>
      </c>
      <c r="CA328">
        <v>0.76785714285714302</v>
      </c>
      <c r="CB328">
        <v>0</v>
      </c>
      <c r="CC328">
        <f t="shared" si="21"/>
        <v>0.93336075689016862</v>
      </c>
      <c r="CD328">
        <f t="shared" si="22"/>
        <v>114.40663558587232</v>
      </c>
      <c r="CE328">
        <v>140000</v>
      </c>
      <c r="CF328" s="1">
        <v>135792.17598631801</v>
      </c>
      <c r="CG328" s="1">
        <f>CE328-CF328</f>
        <v>4207.824013681995</v>
      </c>
      <c r="CH328" s="1">
        <f>ABS(CG328)</f>
        <v>4207.824013681995</v>
      </c>
      <c r="CI328">
        <f>IF(CG328&gt;0,1,0)</f>
        <v>1</v>
      </c>
      <c r="CJ328">
        <v>327</v>
      </c>
      <c r="CK328" s="1">
        <f t="shared" si="23"/>
        <v>3</v>
      </c>
    </row>
    <row r="329" spans="1:89" x14ac:dyDescent="0.25">
      <c r="A329">
        <v>118</v>
      </c>
      <c r="B329">
        <v>20</v>
      </c>
      <c r="C329" t="s">
        <v>82</v>
      </c>
      <c r="D329">
        <v>74</v>
      </c>
      <c r="E329">
        <v>8536</v>
      </c>
      <c r="F329" t="s">
        <v>83</v>
      </c>
      <c r="G329" t="s">
        <v>84</v>
      </c>
      <c r="H329" t="s">
        <v>85</v>
      </c>
      <c r="I329" t="s">
        <v>148</v>
      </c>
      <c r="J329" t="s">
        <v>87</v>
      </c>
      <c r="K329" t="s">
        <v>173</v>
      </c>
      <c r="L329" t="s">
        <v>89</v>
      </c>
      <c r="M329" t="s">
        <v>90</v>
      </c>
      <c r="N329">
        <v>5</v>
      </c>
      <c r="O329">
        <v>5</v>
      </c>
      <c r="P329" t="s">
        <v>91</v>
      </c>
      <c r="Q329" t="s">
        <v>92</v>
      </c>
      <c r="R329" t="s">
        <v>93</v>
      </c>
      <c r="S329" t="s">
        <v>93</v>
      </c>
      <c r="T329" t="s">
        <v>94</v>
      </c>
      <c r="U329">
        <v>0</v>
      </c>
      <c r="V329" t="s">
        <v>95</v>
      </c>
      <c r="W329" t="s">
        <v>95</v>
      </c>
      <c r="X329" t="s">
        <v>133</v>
      </c>
      <c r="Y329" t="s">
        <v>114</v>
      </c>
      <c r="Z329" t="s">
        <v>95</v>
      </c>
      <c r="AA329" t="s">
        <v>97</v>
      </c>
      <c r="AB329" t="s">
        <v>99</v>
      </c>
      <c r="AC329">
        <v>0</v>
      </c>
      <c r="AD329" t="s">
        <v>99</v>
      </c>
      <c r="AE329">
        <v>1125</v>
      </c>
      <c r="AF329" t="s">
        <v>100</v>
      </c>
      <c r="AG329" t="s">
        <v>114</v>
      </c>
      <c r="AH329" t="s">
        <v>102</v>
      </c>
      <c r="AI329" t="s">
        <v>103</v>
      </c>
      <c r="AJ329">
        <v>1125</v>
      </c>
      <c r="AK329">
        <v>0</v>
      </c>
      <c r="AL329">
        <v>1125</v>
      </c>
      <c r="AM329">
        <f t="shared" si="20"/>
        <v>0</v>
      </c>
      <c r="AN329">
        <v>0</v>
      </c>
      <c r="AO329">
        <v>0</v>
      </c>
      <c r="AP329">
        <v>1</v>
      </c>
      <c r="AQ329">
        <v>1</v>
      </c>
      <c r="AR329">
        <v>2</v>
      </c>
      <c r="AS329">
        <v>1</v>
      </c>
      <c r="AT329" t="s">
        <v>95</v>
      </c>
      <c r="AU329">
        <v>5</v>
      </c>
      <c r="AV329" t="s">
        <v>104</v>
      </c>
      <c r="AW329">
        <v>0</v>
      </c>
      <c r="AX329" t="s">
        <v>121</v>
      </c>
      <c r="AY329" t="s">
        <v>106</v>
      </c>
      <c r="AZ329" t="s">
        <v>99</v>
      </c>
      <c r="BA329">
        <v>2</v>
      </c>
      <c r="BB329">
        <v>430</v>
      </c>
      <c r="BC329" t="s">
        <v>95</v>
      </c>
      <c r="BD329" t="s">
        <v>95</v>
      </c>
      <c r="BE329" t="s">
        <v>102</v>
      </c>
      <c r="BF329">
        <v>80</v>
      </c>
      <c r="BG329">
        <v>64</v>
      </c>
      <c r="BH329">
        <v>0</v>
      </c>
      <c r="BI329">
        <v>0</v>
      </c>
      <c r="BJ329">
        <v>0</v>
      </c>
      <c r="BK329" t="s">
        <v>107</v>
      </c>
      <c r="BL329">
        <v>0</v>
      </c>
      <c r="BM329">
        <v>2007</v>
      </c>
      <c r="BN329" t="s">
        <v>171</v>
      </c>
      <c r="BO329" t="s">
        <v>172</v>
      </c>
      <c r="BP329">
        <v>0</v>
      </c>
      <c r="BQ329">
        <v>0</v>
      </c>
      <c r="BR329">
        <v>1</v>
      </c>
      <c r="BS329">
        <v>4</v>
      </c>
      <c r="BT329" t="s">
        <v>129</v>
      </c>
      <c r="BU329">
        <v>1</v>
      </c>
      <c r="BV329">
        <v>0</v>
      </c>
      <c r="BW329">
        <v>1</v>
      </c>
      <c r="BX329">
        <v>0</v>
      </c>
      <c r="BY329">
        <v>0</v>
      </c>
      <c r="BZ329">
        <v>1</v>
      </c>
      <c r="CA329">
        <v>1</v>
      </c>
      <c r="CB329">
        <v>0</v>
      </c>
      <c r="CC329">
        <f t="shared" si="21"/>
        <v>0.86820524835988755</v>
      </c>
      <c r="CD329">
        <f t="shared" si="22"/>
        <v>119.16059943773139</v>
      </c>
      <c r="CE329">
        <v>155000</v>
      </c>
      <c r="CF329" s="1">
        <v>150842.464461328</v>
      </c>
      <c r="CG329" s="1">
        <f>CE329-CF329</f>
        <v>4157.5355386720039</v>
      </c>
      <c r="CH329" s="1">
        <f>ABS(CG329)</f>
        <v>4157.5355386720039</v>
      </c>
      <c r="CI329">
        <f>IF(CG329&gt;0,1,0)</f>
        <v>1</v>
      </c>
      <c r="CJ329">
        <v>328</v>
      </c>
      <c r="CK329" s="1">
        <f t="shared" si="23"/>
        <v>3</v>
      </c>
    </row>
    <row r="330" spans="1:89" x14ac:dyDescent="0.25">
      <c r="A330">
        <v>256</v>
      </c>
      <c r="B330">
        <v>60</v>
      </c>
      <c r="C330" t="s">
        <v>82</v>
      </c>
      <c r="D330">
        <v>66</v>
      </c>
      <c r="E330">
        <v>8738</v>
      </c>
      <c r="F330" t="s">
        <v>83</v>
      </c>
      <c r="G330" t="s">
        <v>111</v>
      </c>
      <c r="H330" t="s">
        <v>85</v>
      </c>
      <c r="I330" t="s">
        <v>86</v>
      </c>
      <c r="J330" t="s">
        <v>87</v>
      </c>
      <c r="K330" t="s">
        <v>169</v>
      </c>
      <c r="L330" t="s">
        <v>89</v>
      </c>
      <c r="M330" t="s">
        <v>90</v>
      </c>
      <c r="N330">
        <v>7</v>
      </c>
      <c r="O330">
        <v>5</v>
      </c>
      <c r="P330" t="s">
        <v>91</v>
      </c>
      <c r="Q330" t="s">
        <v>92</v>
      </c>
      <c r="R330" t="s">
        <v>93</v>
      </c>
      <c r="S330" t="s">
        <v>93</v>
      </c>
      <c r="T330" t="s">
        <v>112</v>
      </c>
      <c r="U330">
        <v>302</v>
      </c>
      <c r="V330" t="s">
        <v>114</v>
      </c>
      <c r="W330" t="s">
        <v>95</v>
      </c>
      <c r="X330" t="s">
        <v>133</v>
      </c>
      <c r="Y330" t="s">
        <v>114</v>
      </c>
      <c r="Z330" t="s">
        <v>95</v>
      </c>
      <c r="AA330" t="s">
        <v>97</v>
      </c>
      <c r="AB330" t="s">
        <v>99</v>
      </c>
      <c r="AC330">
        <v>0</v>
      </c>
      <c r="AD330" t="s">
        <v>99</v>
      </c>
      <c r="AE330">
        <v>975</v>
      </c>
      <c r="AF330" t="s">
        <v>100</v>
      </c>
      <c r="AG330" t="s">
        <v>101</v>
      </c>
      <c r="AH330" t="s">
        <v>102</v>
      </c>
      <c r="AI330" t="s">
        <v>103</v>
      </c>
      <c r="AJ330">
        <v>1005</v>
      </c>
      <c r="AK330">
        <v>0</v>
      </c>
      <c r="AL330">
        <v>2291</v>
      </c>
      <c r="AM330">
        <f t="shared" si="20"/>
        <v>1</v>
      </c>
      <c r="AN330">
        <v>0</v>
      </c>
      <c r="AO330">
        <v>0</v>
      </c>
      <c r="AP330">
        <v>2</v>
      </c>
      <c r="AQ330">
        <v>1</v>
      </c>
      <c r="AR330">
        <v>4</v>
      </c>
      <c r="AS330">
        <v>1</v>
      </c>
      <c r="AT330" t="s">
        <v>114</v>
      </c>
      <c r="AU330">
        <v>8</v>
      </c>
      <c r="AV330" t="s">
        <v>104</v>
      </c>
      <c r="AW330">
        <v>1</v>
      </c>
      <c r="AX330" t="s">
        <v>95</v>
      </c>
      <c r="AY330" t="s">
        <v>182</v>
      </c>
      <c r="AZ330" t="s">
        <v>136</v>
      </c>
      <c r="BA330">
        <v>2</v>
      </c>
      <c r="BB330">
        <v>429</v>
      </c>
      <c r="BC330" t="s">
        <v>95</v>
      </c>
      <c r="BD330" t="s">
        <v>95</v>
      </c>
      <c r="BE330" t="s">
        <v>102</v>
      </c>
      <c r="BF330">
        <v>192</v>
      </c>
      <c r="BG330">
        <v>0</v>
      </c>
      <c r="BH330">
        <v>0</v>
      </c>
      <c r="BI330">
        <v>0</v>
      </c>
      <c r="BJ330">
        <v>0</v>
      </c>
      <c r="BK330" t="s">
        <v>107</v>
      </c>
      <c r="BL330">
        <v>0</v>
      </c>
      <c r="BM330">
        <v>2006</v>
      </c>
      <c r="BN330" t="s">
        <v>108</v>
      </c>
      <c r="BO330" t="s">
        <v>109</v>
      </c>
      <c r="BP330">
        <v>0</v>
      </c>
      <c r="BQ330">
        <v>0</v>
      </c>
      <c r="BR330">
        <v>1</v>
      </c>
      <c r="BS330">
        <v>4</v>
      </c>
      <c r="BT330" t="s">
        <v>177</v>
      </c>
      <c r="BU330">
        <v>7</v>
      </c>
      <c r="BV330">
        <v>7</v>
      </c>
      <c r="BW330">
        <v>1</v>
      </c>
      <c r="BX330">
        <v>0</v>
      </c>
      <c r="BY330">
        <v>1.2796019900497499</v>
      </c>
      <c r="BZ330">
        <v>0.43867306852902699</v>
      </c>
      <c r="CA330">
        <v>1</v>
      </c>
      <c r="CB330">
        <v>0.11111111111111099</v>
      </c>
      <c r="CC330">
        <f t="shared" si="21"/>
        <v>0.88498512245365069</v>
      </c>
      <c r="CD330">
        <f t="shared" si="22"/>
        <v>139.53756318556404</v>
      </c>
      <c r="CE330">
        <v>230000</v>
      </c>
      <c r="CF330" s="1">
        <v>225881.705426272</v>
      </c>
      <c r="CG330" s="1">
        <f>CE330-CF330</f>
        <v>4118.2945737279952</v>
      </c>
      <c r="CH330" s="1">
        <f>ABS(CG330)</f>
        <v>4118.2945737279952</v>
      </c>
      <c r="CI330">
        <f>IF(CG330&gt;0,1,0)</f>
        <v>1</v>
      </c>
      <c r="CJ330">
        <v>329</v>
      </c>
      <c r="CK330" s="1">
        <f t="shared" si="23"/>
        <v>3</v>
      </c>
    </row>
    <row r="331" spans="1:89" x14ac:dyDescent="0.25">
      <c r="A331">
        <v>599</v>
      </c>
      <c r="B331">
        <v>20</v>
      </c>
      <c r="C331" t="s">
        <v>82</v>
      </c>
      <c r="D331">
        <v>80</v>
      </c>
      <c r="E331">
        <v>12984</v>
      </c>
      <c r="F331" t="s">
        <v>83</v>
      </c>
      <c r="G331" t="s">
        <v>84</v>
      </c>
      <c r="H331" t="s">
        <v>208</v>
      </c>
      <c r="I331" t="s">
        <v>86</v>
      </c>
      <c r="J331" t="s">
        <v>87</v>
      </c>
      <c r="K331" t="s">
        <v>225</v>
      </c>
      <c r="L331" t="s">
        <v>89</v>
      </c>
      <c r="M331" t="s">
        <v>90</v>
      </c>
      <c r="N331">
        <v>5</v>
      </c>
      <c r="O331">
        <v>6</v>
      </c>
      <c r="P331" t="s">
        <v>91</v>
      </c>
      <c r="Q331" t="s">
        <v>92</v>
      </c>
      <c r="R331" t="s">
        <v>138</v>
      </c>
      <c r="S331" t="s">
        <v>138</v>
      </c>
      <c r="T331" t="s">
        <v>112</v>
      </c>
      <c r="U331">
        <v>459</v>
      </c>
      <c r="V331" t="s">
        <v>95</v>
      </c>
      <c r="W331" t="s">
        <v>95</v>
      </c>
      <c r="X331" t="s">
        <v>96</v>
      </c>
      <c r="Y331" t="s">
        <v>114</v>
      </c>
      <c r="Z331" t="s">
        <v>95</v>
      </c>
      <c r="AA331" t="s">
        <v>142</v>
      </c>
      <c r="AB331" t="s">
        <v>127</v>
      </c>
      <c r="AC331">
        <v>1283</v>
      </c>
      <c r="AD331" t="s">
        <v>154</v>
      </c>
      <c r="AE331">
        <v>1430</v>
      </c>
      <c r="AF331" t="s">
        <v>100</v>
      </c>
      <c r="AG331" t="s">
        <v>101</v>
      </c>
      <c r="AH331" t="s">
        <v>102</v>
      </c>
      <c r="AI331" t="s">
        <v>103</v>
      </c>
      <c r="AJ331">
        <v>1647</v>
      </c>
      <c r="AK331">
        <v>0</v>
      </c>
      <c r="AL331">
        <v>1647</v>
      </c>
      <c r="AM331">
        <f t="shared" si="20"/>
        <v>0</v>
      </c>
      <c r="AN331">
        <v>1</v>
      </c>
      <c r="AO331">
        <v>0</v>
      </c>
      <c r="AP331">
        <v>2</v>
      </c>
      <c r="AQ331">
        <v>0</v>
      </c>
      <c r="AR331">
        <v>3</v>
      </c>
      <c r="AS331">
        <v>1</v>
      </c>
      <c r="AT331" t="s">
        <v>114</v>
      </c>
      <c r="AU331">
        <v>7</v>
      </c>
      <c r="AV331" t="s">
        <v>104</v>
      </c>
      <c r="AW331">
        <v>1</v>
      </c>
      <c r="AX331" t="s">
        <v>95</v>
      </c>
      <c r="AY331" t="s">
        <v>106</v>
      </c>
      <c r="AZ331" t="s">
        <v>136</v>
      </c>
      <c r="BA331">
        <v>2</v>
      </c>
      <c r="BB331">
        <v>621</v>
      </c>
      <c r="BC331" t="s">
        <v>95</v>
      </c>
      <c r="BD331" t="s">
        <v>95</v>
      </c>
      <c r="BE331" t="s">
        <v>102</v>
      </c>
      <c r="BF331">
        <v>0</v>
      </c>
      <c r="BG331">
        <v>0</v>
      </c>
      <c r="BH331">
        <v>0</v>
      </c>
      <c r="BI331">
        <v>0</v>
      </c>
      <c r="BJ331">
        <v>0</v>
      </c>
      <c r="BK331" t="s">
        <v>107</v>
      </c>
      <c r="BL331">
        <v>0</v>
      </c>
      <c r="BM331">
        <v>2006</v>
      </c>
      <c r="BN331" t="s">
        <v>108</v>
      </c>
      <c r="BO331" t="s">
        <v>109</v>
      </c>
      <c r="BP331">
        <v>0</v>
      </c>
      <c r="BQ331">
        <v>0</v>
      </c>
      <c r="BR331">
        <v>1</v>
      </c>
      <c r="BS331">
        <v>3</v>
      </c>
      <c r="BT331" t="s">
        <v>177</v>
      </c>
      <c r="BU331">
        <v>29</v>
      </c>
      <c r="BV331">
        <v>29</v>
      </c>
      <c r="BW331">
        <v>1</v>
      </c>
      <c r="BX331">
        <v>2</v>
      </c>
      <c r="BY331">
        <v>0</v>
      </c>
      <c r="BZ331">
        <v>1</v>
      </c>
      <c r="CA331">
        <v>0</v>
      </c>
      <c r="CB331">
        <v>0.11111111111111099</v>
      </c>
      <c r="CC331">
        <f t="shared" si="21"/>
        <v>0.87315157116451014</v>
      </c>
      <c r="CD331">
        <f t="shared" si="22"/>
        <v>136.45319360186545</v>
      </c>
      <c r="CE331">
        <v>217500</v>
      </c>
      <c r="CF331" s="1">
        <v>213418.63306920399</v>
      </c>
      <c r="CG331" s="1">
        <f>CE331-CF331</f>
        <v>4081.3669307960081</v>
      </c>
      <c r="CH331" s="1">
        <f>ABS(CG331)</f>
        <v>4081.3669307960081</v>
      </c>
      <c r="CI331">
        <f>IF(CG331&gt;0,1,0)</f>
        <v>1</v>
      </c>
      <c r="CJ331">
        <v>330</v>
      </c>
      <c r="CK331" s="1">
        <f t="shared" si="23"/>
        <v>3</v>
      </c>
    </row>
    <row r="332" spans="1:89" x14ac:dyDescent="0.25">
      <c r="A332">
        <v>873</v>
      </c>
      <c r="B332">
        <v>20</v>
      </c>
      <c r="C332" t="s">
        <v>82</v>
      </c>
      <c r="D332">
        <v>74</v>
      </c>
      <c r="E332">
        <v>8892</v>
      </c>
      <c r="F332" t="s">
        <v>83</v>
      </c>
      <c r="G332" t="s">
        <v>84</v>
      </c>
      <c r="H332" t="s">
        <v>85</v>
      </c>
      <c r="I332" t="s">
        <v>148</v>
      </c>
      <c r="J332" t="s">
        <v>87</v>
      </c>
      <c r="K332" t="s">
        <v>88</v>
      </c>
      <c r="L332" t="s">
        <v>89</v>
      </c>
      <c r="M332" t="s">
        <v>90</v>
      </c>
      <c r="N332">
        <v>5</v>
      </c>
      <c r="O332">
        <v>7</v>
      </c>
      <c r="P332" t="s">
        <v>91</v>
      </c>
      <c r="Q332" t="s">
        <v>92</v>
      </c>
      <c r="R332" t="s">
        <v>211</v>
      </c>
      <c r="S332" t="s">
        <v>187</v>
      </c>
      <c r="T332" t="s">
        <v>94</v>
      </c>
      <c r="U332">
        <v>0</v>
      </c>
      <c r="V332" t="s">
        <v>114</v>
      </c>
      <c r="W332" t="s">
        <v>95</v>
      </c>
      <c r="X332" t="s">
        <v>180</v>
      </c>
      <c r="Y332" t="s">
        <v>95</v>
      </c>
      <c r="Z332" t="s">
        <v>95</v>
      </c>
      <c r="AA332" t="s">
        <v>134</v>
      </c>
      <c r="AB332" t="s">
        <v>99</v>
      </c>
      <c r="AC332">
        <v>0</v>
      </c>
      <c r="AD332" t="s">
        <v>99</v>
      </c>
      <c r="AE332">
        <v>105</v>
      </c>
      <c r="AF332" t="s">
        <v>100</v>
      </c>
      <c r="AG332" t="s">
        <v>114</v>
      </c>
      <c r="AH332" t="s">
        <v>102</v>
      </c>
      <c r="AI332" t="s">
        <v>103</v>
      </c>
      <c r="AJ332">
        <v>910</v>
      </c>
      <c r="AK332">
        <v>0</v>
      </c>
      <c r="AL332">
        <v>910</v>
      </c>
      <c r="AM332">
        <f t="shared" si="20"/>
        <v>0</v>
      </c>
      <c r="AN332">
        <v>0</v>
      </c>
      <c r="AO332">
        <v>0</v>
      </c>
      <c r="AP332">
        <v>1</v>
      </c>
      <c r="AQ332">
        <v>0</v>
      </c>
      <c r="AR332">
        <v>3</v>
      </c>
      <c r="AS332">
        <v>1</v>
      </c>
      <c r="AT332" t="s">
        <v>114</v>
      </c>
      <c r="AU332">
        <v>5</v>
      </c>
      <c r="AV332" t="s">
        <v>104</v>
      </c>
      <c r="AW332">
        <v>0</v>
      </c>
      <c r="AX332" t="s">
        <v>121</v>
      </c>
      <c r="AY332" t="s">
        <v>106</v>
      </c>
      <c r="AZ332" t="s">
        <v>99</v>
      </c>
      <c r="BA332">
        <v>2</v>
      </c>
      <c r="BB332">
        <v>414</v>
      </c>
      <c r="BC332" t="s">
        <v>95</v>
      </c>
      <c r="BD332" t="s">
        <v>95</v>
      </c>
      <c r="BE332" t="s">
        <v>102</v>
      </c>
      <c r="BF332">
        <v>196</v>
      </c>
      <c r="BG332">
        <v>0</v>
      </c>
      <c r="BH332">
        <v>150</v>
      </c>
      <c r="BI332">
        <v>0</v>
      </c>
      <c r="BJ332">
        <v>0</v>
      </c>
      <c r="BK332" t="s">
        <v>156</v>
      </c>
      <c r="BL332">
        <v>0</v>
      </c>
      <c r="BM332">
        <v>2008</v>
      </c>
      <c r="BN332" t="s">
        <v>108</v>
      </c>
      <c r="BO332" t="s">
        <v>109</v>
      </c>
      <c r="BP332">
        <v>0</v>
      </c>
      <c r="BQ332">
        <v>0</v>
      </c>
      <c r="BR332">
        <v>1</v>
      </c>
      <c r="BS332">
        <v>4</v>
      </c>
      <c r="BT332" t="s">
        <v>116</v>
      </c>
      <c r="BU332">
        <v>55</v>
      </c>
      <c r="BV332">
        <v>12</v>
      </c>
      <c r="BW332">
        <v>2</v>
      </c>
      <c r="BX332">
        <v>0</v>
      </c>
      <c r="BY332">
        <v>0</v>
      </c>
      <c r="BZ332">
        <v>1</v>
      </c>
      <c r="CA332">
        <v>1</v>
      </c>
      <c r="CB332">
        <v>0</v>
      </c>
      <c r="CC332">
        <f t="shared" si="21"/>
        <v>0.89766081871345027</v>
      </c>
      <c r="CD332">
        <f t="shared" si="22"/>
        <v>106.11656800373108</v>
      </c>
      <c r="CE332">
        <v>116000</v>
      </c>
      <c r="CF332" s="1">
        <v>120050.203615908</v>
      </c>
      <c r="CG332" s="1">
        <f>CE332-CF332</f>
        <v>-4050.2036159080017</v>
      </c>
      <c r="CH332" s="1">
        <f>ABS(CG332)</f>
        <v>4050.2036159080017</v>
      </c>
      <c r="CI332">
        <f>IF(CG332&gt;0,1,0)</f>
        <v>0</v>
      </c>
      <c r="CJ332">
        <v>331</v>
      </c>
      <c r="CK332" s="1">
        <f t="shared" si="23"/>
        <v>3</v>
      </c>
    </row>
    <row r="333" spans="1:89" x14ac:dyDescent="0.25">
      <c r="A333">
        <v>1102</v>
      </c>
      <c r="B333">
        <v>20</v>
      </c>
      <c r="C333" t="s">
        <v>82</v>
      </c>
      <c r="D333">
        <v>61</v>
      </c>
      <c r="E333">
        <v>9758</v>
      </c>
      <c r="F333" t="s">
        <v>83</v>
      </c>
      <c r="G333" t="s">
        <v>111</v>
      </c>
      <c r="H333" t="s">
        <v>85</v>
      </c>
      <c r="I333" t="s">
        <v>86</v>
      </c>
      <c r="J333" t="s">
        <v>87</v>
      </c>
      <c r="K333" t="s">
        <v>88</v>
      </c>
      <c r="L333" t="s">
        <v>89</v>
      </c>
      <c r="M333" t="s">
        <v>90</v>
      </c>
      <c r="N333">
        <v>5</v>
      </c>
      <c r="O333">
        <v>5</v>
      </c>
      <c r="P333" t="s">
        <v>91</v>
      </c>
      <c r="Q333" t="s">
        <v>92</v>
      </c>
      <c r="R333" t="s">
        <v>126</v>
      </c>
      <c r="S333" t="s">
        <v>144</v>
      </c>
      <c r="T333" t="s">
        <v>94</v>
      </c>
      <c r="U333">
        <v>0</v>
      </c>
      <c r="V333" t="s">
        <v>95</v>
      </c>
      <c r="W333" t="s">
        <v>95</v>
      </c>
      <c r="X333" t="s">
        <v>96</v>
      </c>
      <c r="Y333" t="s">
        <v>95</v>
      </c>
      <c r="Z333" t="s">
        <v>95</v>
      </c>
      <c r="AA333" t="s">
        <v>97</v>
      </c>
      <c r="AB333" t="s">
        <v>98</v>
      </c>
      <c r="AC333">
        <v>412</v>
      </c>
      <c r="AD333" t="s">
        <v>154</v>
      </c>
      <c r="AE333">
        <v>950</v>
      </c>
      <c r="AF333" t="s">
        <v>100</v>
      </c>
      <c r="AG333" t="s">
        <v>95</v>
      </c>
      <c r="AH333" t="s">
        <v>102</v>
      </c>
      <c r="AI333" t="s">
        <v>103</v>
      </c>
      <c r="AJ333">
        <v>950</v>
      </c>
      <c r="AK333">
        <v>0</v>
      </c>
      <c r="AL333">
        <v>950</v>
      </c>
      <c r="AM333">
        <f t="shared" si="20"/>
        <v>0</v>
      </c>
      <c r="AN333">
        <v>0</v>
      </c>
      <c r="AO333">
        <v>0</v>
      </c>
      <c r="AP333">
        <v>1</v>
      </c>
      <c r="AQ333">
        <v>0</v>
      </c>
      <c r="AR333">
        <v>3</v>
      </c>
      <c r="AS333">
        <v>1</v>
      </c>
      <c r="AT333" t="s">
        <v>95</v>
      </c>
      <c r="AU333">
        <v>5</v>
      </c>
      <c r="AV333" t="s">
        <v>104</v>
      </c>
      <c r="AW333">
        <v>0</v>
      </c>
      <c r="AX333" t="s">
        <v>121</v>
      </c>
      <c r="AY333" t="s">
        <v>122</v>
      </c>
      <c r="AZ333" t="s">
        <v>99</v>
      </c>
      <c r="BA333">
        <v>1</v>
      </c>
      <c r="BB333">
        <v>280</v>
      </c>
      <c r="BC333" t="s">
        <v>95</v>
      </c>
      <c r="BD333" t="s">
        <v>95</v>
      </c>
      <c r="BE333" t="s">
        <v>102</v>
      </c>
      <c r="BF333">
        <v>0</v>
      </c>
      <c r="BG333">
        <v>0</v>
      </c>
      <c r="BH333">
        <v>0</v>
      </c>
      <c r="BI333">
        <v>0</v>
      </c>
      <c r="BJ333">
        <v>0</v>
      </c>
      <c r="BK333" t="s">
        <v>107</v>
      </c>
      <c r="BL333">
        <v>0</v>
      </c>
      <c r="BM333">
        <v>2007</v>
      </c>
      <c r="BN333" t="s">
        <v>108</v>
      </c>
      <c r="BO333" t="s">
        <v>109</v>
      </c>
      <c r="BP333">
        <v>0</v>
      </c>
      <c r="BQ333">
        <v>0</v>
      </c>
      <c r="BR333">
        <v>1</v>
      </c>
      <c r="BS333">
        <v>3</v>
      </c>
      <c r="BT333" t="s">
        <v>110</v>
      </c>
      <c r="BU333">
        <v>36</v>
      </c>
      <c r="BV333">
        <v>36</v>
      </c>
      <c r="BW333">
        <v>2</v>
      </c>
      <c r="BX333">
        <v>2</v>
      </c>
      <c r="BY333">
        <v>0</v>
      </c>
      <c r="BZ333">
        <v>1</v>
      </c>
      <c r="CA333">
        <v>0.26421052631578901</v>
      </c>
      <c r="CB333">
        <v>0</v>
      </c>
      <c r="CC333">
        <f t="shared" si="21"/>
        <v>0.9026439844230375</v>
      </c>
      <c r="CD333">
        <f t="shared" si="22"/>
        <v>107.38587547322832</v>
      </c>
      <c r="CE333">
        <v>119500</v>
      </c>
      <c r="CF333" s="1">
        <v>115492.86132422301</v>
      </c>
      <c r="CG333" s="1">
        <f>CE333-CF333</f>
        <v>4007.1386757769942</v>
      </c>
      <c r="CH333" s="1">
        <f>ABS(CG333)</f>
        <v>4007.1386757769942</v>
      </c>
      <c r="CI333">
        <f>IF(CG333&gt;0,1,0)</f>
        <v>1</v>
      </c>
      <c r="CJ333">
        <v>332</v>
      </c>
      <c r="CK333" s="1">
        <f t="shared" si="23"/>
        <v>3</v>
      </c>
    </row>
    <row r="334" spans="1:89" x14ac:dyDescent="0.25">
      <c r="A334">
        <v>850</v>
      </c>
      <c r="B334">
        <v>80</v>
      </c>
      <c r="C334" t="s">
        <v>82</v>
      </c>
      <c r="D334">
        <v>80</v>
      </c>
      <c r="E334">
        <v>9600</v>
      </c>
      <c r="F334" t="s">
        <v>83</v>
      </c>
      <c r="G334" t="s">
        <v>84</v>
      </c>
      <c r="H334" t="s">
        <v>85</v>
      </c>
      <c r="I334" t="s">
        <v>131</v>
      </c>
      <c r="J334" t="s">
        <v>87</v>
      </c>
      <c r="K334" t="s">
        <v>229</v>
      </c>
      <c r="L334" t="s">
        <v>124</v>
      </c>
      <c r="M334" t="s">
        <v>90</v>
      </c>
      <c r="N334">
        <v>6</v>
      </c>
      <c r="O334">
        <v>7</v>
      </c>
      <c r="P334" t="s">
        <v>125</v>
      </c>
      <c r="Q334" t="s">
        <v>92</v>
      </c>
      <c r="R334" t="s">
        <v>138</v>
      </c>
      <c r="S334" t="s">
        <v>138</v>
      </c>
      <c r="T334" t="s">
        <v>112</v>
      </c>
      <c r="U334">
        <v>360</v>
      </c>
      <c r="V334" t="s">
        <v>114</v>
      </c>
      <c r="W334" t="s">
        <v>114</v>
      </c>
      <c r="X334" t="s">
        <v>96</v>
      </c>
      <c r="Y334" t="s">
        <v>95</v>
      </c>
      <c r="Z334" t="s">
        <v>95</v>
      </c>
      <c r="AA334" t="s">
        <v>97</v>
      </c>
      <c r="AB334" t="s">
        <v>99</v>
      </c>
      <c r="AC334">
        <v>0</v>
      </c>
      <c r="AD334" t="s">
        <v>99</v>
      </c>
      <c r="AE334">
        <v>528</v>
      </c>
      <c r="AF334" t="s">
        <v>100</v>
      </c>
      <c r="AG334" t="s">
        <v>101</v>
      </c>
      <c r="AH334" t="s">
        <v>102</v>
      </c>
      <c r="AI334" t="s">
        <v>103</v>
      </c>
      <c r="AJ334">
        <v>1094</v>
      </c>
      <c r="AK334">
        <v>0</v>
      </c>
      <c r="AL334">
        <v>1855</v>
      </c>
      <c r="AM334">
        <f t="shared" si="20"/>
        <v>0</v>
      </c>
      <c r="AN334">
        <v>0</v>
      </c>
      <c r="AO334">
        <v>0</v>
      </c>
      <c r="AP334">
        <v>2</v>
      </c>
      <c r="AQ334">
        <v>1</v>
      </c>
      <c r="AR334">
        <v>3</v>
      </c>
      <c r="AS334">
        <v>1</v>
      </c>
      <c r="AT334" t="s">
        <v>95</v>
      </c>
      <c r="AU334">
        <v>7</v>
      </c>
      <c r="AV334" t="s">
        <v>104</v>
      </c>
      <c r="AW334">
        <v>1</v>
      </c>
      <c r="AX334" t="s">
        <v>95</v>
      </c>
      <c r="AY334" t="s">
        <v>106</v>
      </c>
      <c r="AZ334" t="s">
        <v>140</v>
      </c>
      <c r="BA334">
        <v>2</v>
      </c>
      <c r="BB334">
        <v>512</v>
      </c>
      <c r="BC334" t="s">
        <v>95</v>
      </c>
      <c r="BD334" t="s">
        <v>95</v>
      </c>
      <c r="BE334" t="s">
        <v>102</v>
      </c>
      <c r="BF334">
        <v>113</v>
      </c>
      <c r="BG334">
        <v>100</v>
      </c>
      <c r="BH334">
        <v>0</v>
      </c>
      <c r="BI334">
        <v>0</v>
      </c>
      <c r="BJ334">
        <v>0</v>
      </c>
      <c r="BK334" t="s">
        <v>107</v>
      </c>
      <c r="BL334">
        <v>0</v>
      </c>
      <c r="BM334">
        <v>2007</v>
      </c>
      <c r="BN334" t="s">
        <v>108</v>
      </c>
      <c r="BO334" t="s">
        <v>109</v>
      </c>
      <c r="BP334">
        <v>0</v>
      </c>
      <c r="BQ334">
        <v>0</v>
      </c>
      <c r="BR334">
        <v>1</v>
      </c>
      <c r="BS334">
        <v>4</v>
      </c>
      <c r="BT334" t="s">
        <v>110</v>
      </c>
      <c r="BU334">
        <v>31</v>
      </c>
      <c r="BV334">
        <v>13</v>
      </c>
      <c r="BW334">
        <v>1</v>
      </c>
      <c r="BX334">
        <v>0</v>
      </c>
      <c r="BY334">
        <v>0.69561243144424101</v>
      </c>
      <c r="BZ334">
        <v>0.58975741239892199</v>
      </c>
      <c r="CA334">
        <v>1</v>
      </c>
      <c r="CB334">
        <v>0.11111111111111099</v>
      </c>
      <c r="CC334">
        <f t="shared" si="21"/>
        <v>0.88604166666666662</v>
      </c>
      <c r="CD334">
        <f t="shared" si="22"/>
        <v>128.45074947952304</v>
      </c>
      <c r="CE334">
        <v>187000</v>
      </c>
      <c r="CF334" s="1">
        <v>183025.57347120001</v>
      </c>
      <c r="CG334" s="1">
        <f>CE334-CF334</f>
        <v>3974.4265287999879</v>
      </c>
      <c r="CH334" s="1">
        <f>ABS(CG334)</f>
        <v>3974.4265287999879</v>
      </c>
      <c r="CI334">
        <f>IF(CG334&gt;0,1,0)</f>
        <v>1</v>
      </c>
      <c r="CJ334">
        <v>333</v>
      </c>
      <c r="CK334" s="1">
        <f t="shared" si="23"/>
        <v>3</v>
      </c>
    </row>
    <row r="335" spans="1:89" x14ac:dyDescent="0.25">
      <c r="A335">
        <v>848</v>
      </c>
      <c r="B335">
        <v>20</v>
      </c>
      <c r="C335" t="s">
        <v>82</v>
      </c>
      <c r="D335">
        <v>36</v>
      </c>
      <c r="E335">
        <v>15523</v>
      </c>
      <c r="F335" t="s">
        <v>83</v>
      </c>
      <c r="G335" t="s">
        <v>111</v>
      </c>
      <c r="H335" t="s">
        <v>85</v>
      </c>
      <c r="I335" t="s">
        <v>161</v>
      </c>
      <c r="J335" t="s">
        <v>87</v>
      </c>
      <c r="K335" t="s">
        <v>132</v>
      </c>
      <c r="L335" t="s">
        <v>89</v>
      </c>
      <c r="M335" t="s">
        <v>90</v>
      </c>
      <c r="N335">
        <v>5</v>
      </c>
      <c r="O335">
        <v>6</v>
      </c>
      <c r="P335" t="s">
        <v>91</v>
      </c>
      <c r="Q335" t="s">
        <v>92</v>
      </c>
      <c r="R335" t="s">
        <v>126</v>
      </c>
      <c r="S335" t="s">
        <v>138</v>
      </c>
      <c r="T335" t="s">
        <v>94</v>
      </c>
      <c r="U335">
        <v>0</v>
      </c>
      <c r="V335" t="s">
        <v>95</v>
      </c>
      <c r="W335" t="s">
        <v>95</v>
      </c>
      <c r="X335" t="s">
        <v>96</v>
      </c>
      <c r="Y335" t="s">
        <v>95</v>
      </c>
      <c r="Z335" t="s">
        <v>95</v>
      </c>
      <c r="AA335" t="s">
        <v>134</v>
      </c>
      <c r="AB335" t="s">
        <v>98</v>
      </c>
      <c r="AC335">
        <v>460</v>
      </c>
      <c r="AD335" t="s">
        <v>99</v>
      </c>
      <c r="AE335">
        <v>864</v>
      </c>
      <c r="AF335" t="s">
        <v>100</v>
      </c>
      <c r="AG335" t="s">
        <v>101</v>
      </c>
      <c r="AH335" t="s">
        <v>102</v>
      </c>
      <c r="AI335" t="s">
        <v>103</v>
      </c>
      <c r="AJ335">
        <v>864</v>
      </c>
      <c r="AK335">
        <v>0</v>
      </c>
      <c r="AL335">
        <v>864</v>
      </c>
      <c r="AM335">
        <f t="shared" si="20"/>
        <v>0</v>
      </c>
      <c r="AN335">
        <v>1</v>
      </c>
      <c r="AO335">
        <v>0</v>
      </c>
      <c r="AP335">
        <v>1</v>
      </c>
      <c r="AQ335">
        <v>0</v>
      </c>
      <c r="AR335">
        <v>3</v>
      </c>
      <c r="AS335">
        <v>1</v>
      </c>
      <c r="AT335" t="s">
        <v>95</v>
      </c>
      <c r="AU335">
        <v>5</v>
      </c>
      <c r="AV335" t="s">
        <v>104</v>
      </c>
      <c r="AW335">
        <v>1</v>
      </c>
      <c r="AX335" t="s">
        <v>105</v>
      </c>
      <c r="AY335" t="s">
        <v>106</v>
      </c>
      <c r="AZ335" t="s">
        <v>99</v>
      </c>
      <c r="BA335">
        <v>1</v>
      </c>
      <c r="BB335">
        <v>338</v>
      </c>
      <c r="BC335" t="s">
        <v>95</v>
      </c>
      <c r="BD335" t="s">
        <v>95</v>
      </c>
      <c r="BE335" t="s">
        <v>102</v>
      </c>
      <c r="BF335">
        <v>0</v>
      </c>
      <c r="BG335">
        <v>0</v>
      </c>
      <c r="BH335">
        <v>0</v>
      </c>
      <c r="BI335">
        <v>0</v>
      </c>
      <c r="BJ335">
        <v>0</v>
      </c>
      <c r="BK335" t="s">
        <v>107</v>
      </c>
      <c r="BL335">
        <v>0</v>
      </c>
      <c r="BM335">
        <v>2009</v>
      </c>
      <c r="BN335" t="s">
        <v>108</v>
      </c>
      <c r="BO335" t="s">
        <v>109</v>
      </c>
      <c r="BP335">
        <v>0</v>
      </c>
      <c r="BQ335">
        <v>0</v>
      </c>
      <c r="BR335">
        <v>1</v>
      </c>
      <c r="BS335">
        <v>3</v>
      </c>
      <c r="BT335" t="s">
        <v>110</v>
      </c>
      <c r="BU335">
        <v>37</v>
      </c>
      <c r="BV335">
        <v>37</v>
      </c>
      <c r="BW335">
        <v>2</v>
      </c>
      <c r="BX335">
        <v>2</v>
      </c>
      <c r="BY335">
        <v>0</v>
      </c>
      <c r="BZ335">
        <v>1</v>
      </c>
      <c r="CA335">
        <v>0.467592592592593</v>
      </c>
      <c r="CB335">
        <v>0.11111111111111099</v>
      </c>
      <c r="CC335">
        <f t="shared" si="21"/>
        <v>0.94434065580106941</v>
      </c>
      <c r="CD335">
        <f t="shared" si="22"/>
        <v>112.25159127924637</v>
      </c>
      <c r="CE335">
        <v>133500</v>
      </c>
      <c r="CF335" s="1">
        <v>129641.237391627</v>
      </c>
      <c r="CG335" s="1">
        <f>CE335-CF335</f>
        <v>3858.7626083729992</v>
      </c>
      <c r="CH335" s="1">
        <f>ABS(CG335)</f>
        <v>3858.7626083729992</v>
      </c>
      <c r="CI335">
        <f>IF(CG335&gt;0,1,0)</f>
        <v>1</v>
      </c>
      <c r="CJ335">
        <v>334</v>
      </c>
      <c r="CK335" s="1">
        <f t="shared" si="23"/>
        <v>3</v>
      </c>
    </row>
    <row r="336" spans="1:89" x14ac:dyDescent="0.25">
      <c r="A336">
        <v>869</v>
      </c>
      <c r="B336">
        <v>60</v>
      </c>
      <c r="C336" t="s">
        <v>82</v>
      </c>
      <c r="D336">
        <v>69</v>
      </c>
      <c r="E336">
        <v>14762</v>
      </c>
      <c r="F336" t="s">
        <v>83</v>
      </c>
      <c r="G336" t="s">
        <v>130</v>
      </c>
      <c r="H336" t="s">
        <v>85</v>
      </c>
      <c r="I336" t="s">
        <v>148</v>
      </c>
      <c r="J336" t="s">
        <v>87</v>
      </c>
      <c r="K336" t="s">
        <v>169</v>
      </c>
      <c r="L336" t="s">
        <v>124</v>
      </c>
      <c r="M336" t="s">
        <v>90</v>
      </c>
      <c r="N336">
        <v>5</v>
      </c>
      <c r="O336">
        <v>6</v>
      </c>
      <c r="P336" t="s">
        <v>91</v>
      </c>
      <c r="Q336" t="s">
        <v>92</v>
      </c>
      <c r="R336" t="s">
        <v>138</v>
      </c>
      <c r="S336" t="s">
        <v>138</v>
      </c>
      <c r="T336" t="s">
        <v>94</v>
      </c>
      <c r="U336">
        <v>0</v>
      </c>
      <c r="V336" t="s">
        <v>95</v>
      </c>
      <c r="W336" t="s">
        <v>95</v>
      </c>
      <c r="X336" t="s">
        <v>200</v>
      </c>
      <c r="Y336" t="s">
        <v>201</v>
      </c>
      <c r="Z336" t="s">
        <v>201</v>
      </c>
      <c r="AA336" t="s">
        <v>201</v>
      </c>
      <c r="AB336" t="s">
        <v>201</v>
      </c>
      <c r="AC336">
        <v>0</v>
      </c>
      <c r="AD336" t="s">
        <v>201</v>
      </c>
      <c r="AE336">
        <v>0</v>
      </c>
      <c r="AF336" t="s">
        <v>100</v>
      </c>
      <c r="AG336" t="s">
        <v>114</v>
      </c>
      <c r="AH336" t="s">
        <v>102</v>
      </c>
      <c r="AI336" t="s">
        <v>103</v>
      </c>
      <c r="AJ336">
        <v>1547</v>
      </c>
      <c r="AK336">
        <v>53</v>
      </c>
      <c r="AL336">
        <v>2320</v>
      </c>
      <c r="AM336">
        <f t="shared" si="20"/>
        <v>1</v>
      </c>
      <c r="AN336">
        <v>0</v>
      </c>
      <c r="AO336">
        <v>0</v>
      </c>
      <c r="AP336">
        <v>2</v>
      </c>
      <c r="AQ336">
        <v>0</v>
      </c>
      <c r="AR336">
        <v>2</v>
      </c>
      <c r="AS336">
        <v>1</v>
      </c>
      <c r="AT336" t="s">
        <v>95</v>
      </c>
      <c r="AU336">
        <v>7</v>
      </c>
      <c r="AV336" t="s">
        <v>104</v>
      </c>
      <c r="AW336">
        <v>1</v>
      </c>
      <c r="AX336" t="s">
        <v>95</v>
      </c>
      <c r="AY336" t="s">
        <v>106</v>
      </c>
      <c r="AZ336" t="s">
        <v>99</v>
      </c>
      <c r="BA336">
        <v>2</v>
      </c>
      <c r="BB336">
        <v>672</v>
      </c>
      <c r="BC336" t="s">
        <v>95</v>
      </c>
      <c r="BD336" t="s">
        <v>95</v>
      </c>
      <c r="BE336" t="s">
        <v>196</v>
      </c>
      <c r="BF336">
        <v>120</v>
      </c>
      <c r="BG336">
        <v>144</v>
      </c>
      <c r="BH336">
        <v>0</v>
      </c>
      <c r="BI336">
        <v>0</v>
      </c>
      <c r="BJ336">
        <v>0</v>
      </c>
      <c r="BK336" t="s">
        <v>107</v>
      </c>
      <c r="BL336">
        <v>0</v>
      </c>
      <c r="BM336">
        <v>2006</v>
      </c>
      <c r="BN336" t="s">
        <v>108</v>
      </c>
      <c r="BO336" t="s">
        <v>109</v>
      </c>
      <c r="BP336">
        <v>0</v>
      </c>
      <c r="BQ336">
        <v>0</v>
      </c>
      <c r="BR336">
        <v>1</v>
      </c>
      <c r="BS336">
        <v>1</v>
      </c>
      <c r="BT336" t="s">
        <v>129</v>
      </c>
      <c r="BU336">
        <v>58</v>
      </c>
      <c r="BV336">
        <v>56</v>
      </c>
      <c r="BW336">
        <v>1</v>
      </c>
      <c r="BX336">
        <v>-1</v>
      </c>
      <c r="BY336">
        <v>0.46541693600517098</v>
      </c>
      <c r="BZ336">
        <v>0.66681034482758605</v>
      </c>
      <c r="CA336">
        <v>-1</v>
      </c>
      <c r="CB336">
        <v>0</v>
      </c>
      <c r="CC336">
        <f t="shared" si="21"/>
        <v>0.8952039019103103</v>
      </c>
      <c r="CD336">
        <f t="shared" si="22"/>
        <v>123.35441040711751</v>
      </c>
      <c r="CE336">
        <v>169000</v>
      </c>
      <c r="CF336" s="1">
        <v>172836.93831385401</v>
      </c>
      <c r="CG336" s="1">
        <f>CE336-CF336</f>
        <v>-3836.9383138540143</v>
      </c>
      <c r="CH336" s="1">
        <f>ABS(CG336)</f>
        <v>3836.9383138540143</v>
      </c>
      <c r="CI336">
        <f>IF(CG336&gt;0,1,0)</f>
        <v>0</v>
      </c>
      <c r="CJ336">
        <v>335</v>
      </c>
      <c r="CK336" s="1">
        <f t="shared" si="23"/>
        <v>3</v>
      </c>
    </row>
    <row r="337" spans="1:89" x14ac:dyDescent="0.25">
      <c r="A337">
        <v>1052</v>
      </c>
      <c r="B337">
        <v>20</v>
      </c>
      <c r="C337" t="s">
        <v>82</v>
      </c>
      <c r="D337">
        <v>103</v>
      </c>
      <c r="E337">
        <v>11175</v>
      </c>
      <c r="F337" t="s">
        <v>83</v>
      </c>
      <c r="G337" t="s">
        <v>111</v>
      </c>
      <c r="H337" t="s">
        <v>85</v>
      </c>
      <c r="I337" t="s">
        <v>148</v>
      </c>
      <c r="J337" t="s">
        <v>87</v>
      </c>
      <c r="K337" t="s">
        <v>132</v>
      </c>
      <c r="L337" t="s">
        <v>89</v>
      </c>
      <c r="M337" t="s">
        <v>90</v>
      </c>
      <c r="N337">
        <v>7</v>
      </c>
      <c r="O337">
        <v>5</v>
      </c>
      <c r="P337" t="s">
        <v>91</v>
      </c>
      <c r="Q337" t="s">
        <v>92</v>
      </c>
      <c r="R337" t="s">
        <v>93</v>
      </c>
      <c r="S337" t="s">
        <v>93</v>
      </c>
      <c r="T337" t="s">
        <v>94</v>
      </c>
      <c r="U337">
        <v>0</v>
      </c>
      <c r="V337" t="s">
        <v>114</v>
      </c>
      <c r="W337" t="s">
        <v>95</v>
      </c>
      <c r="X337" t="s">
        <v>133</v>
      </c>
      <c r="Y337" t="s">
        <v>114</v>
      </c>
      <c r="Z337" t="s">
        <v>95</v>
      </c>
      <c r="AA337" t="s">
        <v>134</v>
      </c>
      <c r="AB337" t="s">
        <v>99</v>
      </c>
      <c r="AC337">
        <v>0</v>
      </c>
      <c r="AD337" t="s">
        <v>99</v>
      </c>
      <c r="AE337">
        <v>1316</v>
      </c>
      <c r="AF337" t="s">
        <v>100</v>
      </c>
      <c r="AG337" t="s">
        <v>101</v>
      </c>
      <c r="AH337" t="s">
        <v>102</v>
      </c>
      <c r="AI337" t="s">
        <v>103</v>
      </c>
      <c r="AJ337">
        <v>1316</v>
      </c>
      <c r="AK337">
        <v>0</v>
      </c>
      <c r="AL337">
        <v>1316</v>
      </c>
      <c r="AM337">
        <f t="shared" si="20"/>
        <v>0</v>
      </c>
      <c r="AN337">
        <v>0</v>
      </c>
      <c r="AO337">
        <v>0</v>
      </c>
      <c r="AP337">
        <v>2</v>
      </c>
      <c r="AQ337">
        <v>0</v>
      </c>
      <c r="AR337">
        <v>3</v>
      </c>
      <c r="AS337">
        <v>1</v>
      </c>
      <c r="AT337" t="s">
        <v>114</v>
      </c>
      <c r="AU337">
        <v>6</v>
      </c>
      <c r="AV337" t="s">
        <v>104</v>
      </c>
      <c r="AW337">
        <v>1</v>
      </c>
      <c r="AX337" t="s">
        <v>114</v>
      </c>
      <c r="AY337" t="s">
        <v>106</v>
      </c>
      <c r="AZ337" t="s">
        <v>136</v>
      </c>
      <c r="BA337">
        <v>2</v>
      </c>
      <c r="BB337">
        <v>440</v>
      </c>
      <c r="BC337" t="s">
        <v>95</v>
      </c>
      <c r="BD337" t="s">
        <v>95</v>
      </c>
      <c r="BE337" t="s">
        <v>102</v>
      </c>
      <c r="BF337">
        <v>0</v>
      </c>
      <c r="BG337">
        <v>20</v>
      </c>
      <c r="BH337">
        <v>0</v>
      </c>
      <c r="BI337">
        <v>0</v>
      </c>
      <c r="BJ337">
        <v>0</v>
      </c>
      <c r="BK337" t="s">
        <v>107</v>
      </c>
      <c r="BL337">
        <v>0</v>
      </c>
      <c r="BM337">
        <v>2007</v>
      </c>
      <c r="BN337" t="s">
        <v>171</v>
      </c>
      <c r="BO337" t="s">
        <v>172</v>
      </c>
      <c r="BP337">
        <v>0</v>
      </c>
      <c r="BQ337">
        <v>0</v>
      </c>
      <c r="BR337">
        <v>1</v>
      </c>
      <c r="BS337">
        <v>4</v>
      </c>
      <c r="BT337" t="s">
        <v>116</v>
      </c>
      <c r="BU337">
        <v>0</v>
      </c>
      <c r="BV337">
        <v>0</v>
      </c>
      <c r="BW337">
        <v>1</v>
      </c>
      <c r="BX337">
        <v>0</v>
      </c>
      <c r="BY337">
        <v>0</v>
      </c>
      <c r="BZ337">
        <v>1</v>
      </c>
      <c r="CA337">
        <v>1</v>
      </c>
      <c r="CB337">
        <v>0.11111111111111099</v>
      </c>
      <c r="CC337">
        <f t="shared" si="21"/>
        <v>0.88223713646532442</v>
      </c>
      <c r="CD337">
        <f t="shared" si="22"/>
        <v>131.98799333338999</v>
      </c>
      <c r="CE337">
        <v>200141</v>
      </c>
      <c r="CF337" s="1">
        <v>196341.95985369501</v>
      </c>
      <c r="CG337" s="1">
        <f>CE337-CF337</f>
        <v>3799.040146304993</v>
      </c>
      <c r="CH337" s="1">
        <f>ABS(CG337)</f>
        <v>3799.040146304993</v>
      </c>
      <c r="CI337">
        <f>IF(CG337&gt;0,1,0)</f>
        <v>1</v>
      </c>
      <c r="CJ337">
        <v>336</v>
      </c>
      <c r="CK337" s="1">
        <f t="shared" si="23"/>
        <v>3</v>
      </c>
    </row>
    <row r="338" spans="1:89" x14ac:dyDescent="0.25">
      <c r="A338">
        <v>203</v>
      </c>
      <c r="B338">
        <v>50</v>
      </c>
      <c r="C338" t="s">
        <v>82</v>
      </c>
      <c r="D338">
        <v>50</v>
      </c>
      <c r="E338">
        <v>7000</v>
      </c>
      <c r="F338" t="s">
        <v>83</v>
      </c>
      <c r="G338" t="s">
        <v>84</v>
      </c>
      <c r="H338" t="s">
        <v>85</v>
      </c>
      <c r="I338" t="s">
        <v>148</v>
      </c>
      <c r="J338" t="s">
        <v>87</v>
      </c>
      <c r="K338" t="s">
        <v>119</v>
      </c>
      <c r="L338" t="s">
        <v>151</v>
      </c>
      <c r="M338" t="s">
        <v>90</v>
      </c>
      <c r="N338">
        <v>6</v>
      </c>
      <c r="O338">
        <v>6</v>
      </c>
      <c r="P338" t="s">
        <v>91</v>
      </c>
      <c r="Q338" t="s">
        <v>92</v>
      </c>
      <c r="R338" t="s">
        <v>144</v>
      </c>
      <c r="S338" t="s">
        <v>144</v>
      </c>
      <c r="T338" t="s">
        <v>94</v>
      </c>
      <c r="U338">
        <v>0</v>
      </c>
      <c r="V338" t="s">
        <v>95</v>
      </c>
      <c r="W338" t="s">
        <v>114</v>
      </c>
      <c r="X338" t="s">
        <v>153</v>
      </c>
      <c r="Y338" t="s">
        <v>105</v>
      </c>
      <c r="Z338" t="s">
        <v>95</v>
      </c>
      <c r="AA338" t="s">
        <v>97</v>
      </c>
      <c r="AB338" t="s">
        <v>154</v>
      </c>
      <c r="AC338">
        <v>617</v>
      </c>
      <c r="AD338" t="s">
        <v>99</v>
      </c>
      <c r="AE338">
        <v>617</v>
      </c>
      <c r="AF338" t="s">
        <v>100</v>
      </c>
      <c r="AG338" t="s">
        <v>114</v>
      </c>
      <c r="AH338" t="s">
        <v>102</v>
      </c>
      <c r="AI338" t="s">
        <v>103</v>
      </c>
      <c r="AJ338">
        <v>865</v>
      </c>
      <c r="AK338">
        <v>0</v>
      </c>
      <c r="AL338">
        <v>1310</v>
      </c>
      <c r="AM338">
        <f t="shared" si="20"/>
        <v>0</v>
      </c>
      <c r="AN338">
        <v>0</v>
      </c>
      <c r="AO338">
        <v>0</v>
      </c>
      <c r="AP338">
        <v>2</v>
      </c>
      <c r="AQ338">
        <v>0</v>
      </c>
      <c r="AR338">
        <v>2</v>
      </c>
      <c r="AS338">
        <v>1</v>
      </c>
      <c r="AT338" t="s">
        <v>95</v>
      </c>
      <c r="AU338">
        <v>6</v>
      </c>
      <c r="AV338" t="s">
        <v>139</v>
      </c>
      <c r="AW338">
        <v>0</v>
      </c>
      <c r="AX338" t="s">
        <v>121</v>
      </c>
      <c r="AY338" t="s">
        <v>106</v>
      </c>
      <c r="AZ338" t="s">
        <v>99</v>
      </c>
      <c r="BA338">
        <v>1</v>
      </c>
      <c r="BB338">
        <v>398</v>
      </c>
      <c r="BC338" t="s">
        <v>95</v>
      </c>
      <c r="BD338" t="s">
        <v>95</v>
      </c>
      <c r="BE338" t="s">
        <v>102</v>
      </c>
      <c r="BF338">
        <v>0</v>
      </c>
      <c r="BG338">
        <v>0</v>
      </c>
      <c r="BH338">
        <v>126</v>
      </c>
      <c r="BI338">
        <v>0</v>
      </c>
      <c r="BJ338">
        <v>0</v>
      </c>
      <c r="BK338" t="s">
        <v>107</v>
      </c>
      <c r="BL338">
        <v>0</v>
      </c>
      <c r="BM338">
        <v>2006</v>
      </c>
      <c r="BN338" t="s">
        <v>178</v>
      </c>
      <c r="BO338" t="s">
        <v>109</v>
      </c>
      <c r="BP338">
        <v>0</v>
      </c>
      <c r="BQ338">
        <v>0</v>
      </c>
      <c r="BR338">
        <v>1</v>
      </c>
      <c r="BS338">
        <v>1</v>
      </c>
      <c r="BT338" t="s">
        <v>129</v>
      </c>
      <c r="BU338">
        <v>82</v>
      </c>
      <c r="BV338">
        <v>56</v>
      </c>
      <c r="BW338">
        <v>1</v>
      </c>
      <c r="BX338">
        <v>2</v>
      </c>
      <c r="BY338">
        <v>0.51445086705202303</v>
      </c>
      <c r="BZ338">
        <v>0.66030534351144998</v>
      </c>
      <c r="CA338">
        <v>0</v>
      </c>
      <c r="CB338">
        <v>0</v>
      </c>
      <c r="CC338">
        <f t="shared" si="21"/>
        <v>0.87642857142857145</v>
      </c>
      <c r="CD338">
        <f t="shared" si="22"/>
        <v>104.63746485485613</v>
      </c>
      <c r="CE338">
        <v>112000</v>
      </c>
      <c r="CF338" s="1">
        <v>115766.97476906099</v>
      </c>
      <c r="CG338" s="1">
        <f>CE338-CF338</f>
        <v>-3766.9747690609947</v>
      </c>
      <c r="CH338" s="1">
        <f>ABS(CG338)</f>
        <v>3766.9747690609947</v>
      </c>
      <c r="CI338">
        <f>IF(CG338&gt;0,1,0)</f>
        <v>0</v>
      </c>
      <c r="CJ338">
        <v>337</v>
      </c>
      <c r="CK338" s="1">
        <f t="shared" si="23"/>
        <v>3</v>
      </c>
    </row>
    <row r="339" spans="1:89" x14ac:dyDescent="0.25">
      <c r="A339">
        <v>881</v>
      </c>
      <c r="B339">
        <v>20</v>
      </c>
      <c r="C339" t="s">
        <v>82</v>
      </c>
      <c r="D339">
        <v>60</v>
      </c>
      <c r="E339">
        <v>7024</v>
      </c>
      <c r="F339" t="s">
        <v>83</v>
      </c>
      <c r="G339" t="s">
        <v>84</v>
      </c>
      <c r="H339" t="s">
        <v>85</v>
      </c>
      <c r="I339" t="s">
        <v>86</v>
      </c>
      <c r="J339" t="s">
        <v>87</v>
      </c>
      <c r="K339" t="s">
        <v>173</v>
      </c>
      <c r="L339" t="s">
        <v>89</v>
      </c>
      <c r="M339" t="s">
        <v>90</v>
      </c>
      <c r="N339">
        <v>5</v>
      </c>
      <c r="O339">
        <v>5</v>
      </c>
      <c r="P339" t="s">
        <v>91</v>
      </c>
      <c r="Q339" t="s">
        <v>92</v>
      </c>
      <c r="R339" t="s">
        <v>93</v>
      </c>
      <c r="S339" t="s">
        <v>93</v>
      </c>
      <c r="T339" t="s">
        <v>94</v>
      </c>
      <c r="U339">
        <v>0</v>
      </c>
      <c r="V339" t="s">
        <v>95</v>
      </c>
      <c r="W339" t="s">
        <v>95</v>
      </c>
      <c r="X339" t="s">
        <v>133</v>
      </c>
      <c r="Y339" t="s">
        <v>101</v>
      </c>
      <c r="Z339" t="s">
        <v>114</v>
      </c>
      <c r="AA339" t="s">
        <v>97</v>
      </c>
      <c r="AB339" t="s">
        <v>127</v>
      </c>
      <c r="AC339">
        <v>980</v>
      </c>
      <c r="AD339" t="s">
        <v>99</v>
      </c>
      <c r="AE339">
        <v>1090</v>
      </c>
      <c r="AF339" t="s">
        <v>100</v>
      </c>
      <c r="AG339" t="s">
        <v>114</v>
      </c>
      <c r="AH339" t="s">
        <v>102</v>
      </c>
      <c r="AI339" t="s">
        <v>103</v>
      </c>
      <c r="AJ339">
        <v>1090</v>
      </c>
      <c r="AK339">
        <v>0</v>
      </c>
      <c r="AL339">
        <v>1090</v>
      </c>
      <c r="AM339">
        <f t="shared" si="20"/>
        <v>0</v>
      </c>
      <c r="AN339">
        <v>1</v>
      </c>
      <c r="AO339">
        <v>0</v>
      </c>
      <c r="AP339">
        <v>1</v>
      </c>
      <c r="AQ339">
        <v>1</v>
      </c>
      <c r="AR339">
        <v>2</v>
      </c>
      <c r="AS339">
        <v>1</v>
      </c>
      <c r="AT339" t="s">
        <v>95</v>
      </c>
      <c r="AU339">
        <v>5</v>
      </c>
      <c r="AV339" t="s">
        <v>104</v>
      </c>
      <c r="AW339">
        <v>0</v>
      </c>
      <c r="AX339" t="s">
        <v>121</v>
      </c>
      <c r="AY339" t="s">
        <v>106</v>
      </c>
      <c r="AZ339" t="s">
        <v>136</v>
      </c>
      <c r="BA339">
        <v>2</v>
      </c>
      <c r="BB339">
        <v>450</v>
      </c>
      <c r="BC339" t="s">
        <v>95</v>
      </c>
      <c r="BD339" t="s">
        <v>95</v>
      </c>
      <c r="BE339" t="s">
        <v>102</v>
      </c>
      <c r="BF339">
        <v>0</v>
      </c>
      <c r="BG339">
        <v>49</v>
      </c>
      <c r="BH339">
        <v>0</v>
      </c>
      <c r="BI339">
        <v>0</v>
      </c>
      <c r="BJ339">
        <v>0</v>
      </c>
      <c r="BK339" t="s">
        <v>107</v>
      </c>
      <c r="BL339">
        <v>0</v>
      </c>
      <c r="BM339">
        <v>2007</v>
      </c>
      <c r="BN339" t="s">
        <v>108</v>
      </c>
      <c r="BO339" t="s">
        <v>109</v>
      </c>
      <c r="BP339">
        <v>0</v>
      </c>
      <c r="BQ339">
        <v>0</v>
      </c>
      <c r="BR339">
        <v>1</v>
      </c>
      <c r="BS339">
        <v>4</v>
      </c>
      <c r="BT339" t="s">
        <v>129</v>
      </c>
      <c r="BU339">
        <v>2</v>
      </c>
      <c r="BV339">
        <v>1</v>
      </c>
      <c r="BW339">
        <v>1</v>
      </c>
      <c r="BX339">
        <v>2</v>
      </c>
      <c r="BY339">
        <v>0</v>
      </c>
      <c r="BZ339">
        <v>1</v>
      </c>
      <c r="CA339">
        <v>0.100917431192661</v>
      </c>
      <c r="CB339">
        <v>0.11111111111111099</v>
      </c>
      <c r="CC339">
        <f t="shared" si="21"/>
        <v>0.84481776765375849</v>
      </c>
      <c r="CD339">
        <f t="shared" si="22"/>
        <v>119.77325740176896</v>
      </c>
      <c r="CE339">
        <v>157000</v>
      </c>
      <c r="CF339" s="1">
        <v>160689.24666176899</v>
      </c>
      <c r="CG339" s="1">
        <f>CE339-CF339</f>
        <v>-3689.2466617689934</v>
      </c>
      <c r="CH339" s="1">
        <f>ABS(CG339)</f>
        <v>3689.2466617689934</v>
      </c>
      <c r="CI339">
        <f>IF(CG339&gt;0,1,0)</f>
        <v>0</v>
      </c>
      <c r="CJ339">
        <v>338</v>
      </c>
      <c r="CK339" s="1">
        <f t="shared" si="23"/>
        <v>3</v>
      </c>
    </row>
    <row r="340" spans="1:89" x14ac:dyDescent="0.25">
      <c r="A340">
        <v>1145</v>
      </c>
      <c r="B340">
        <v>190</v>
      </c>
      <c r="C340" t="s">
        <v>82</v>
      </c>
      <c r="D340">
        <v>60</v>
      </c>
      <c r="E340">
        <v>12180</v>
      </c>
      <c r="F340" t="s">
        <v>83</v>
      </c>
      <c r="G340" t="s">
        <v>84</v>
      </c>
      <c r="H340" t="s">
        <v>85</v>
      </c>
      <c r="I340" t="s">
        <v>86</v>
      </c>
      <c r="J340" t="s">
        <v>87</v>
      </c>
      <c r="K340" t="s">
        <v>173</v>
      </c>
      <c r="L340" t="s">
        <v>89</v>
      </c>
      <c r="M340" t="s">
        <v>202</v>
      </c>
      <c r="N340">
        <v>4</v>
      </c>
      <c r="O340">
        <v>4</v>
      </c>
      <c r="P340" t="s">
        <v>91</v>
      </c>
      <c r="Q340" t="s">
        <v>92</v>
      </c>
      <c r="R340" t="s">
        <v>144</v>
      </c>
      <c r="S340" t="s">
        <v>144</v>
      </c>
      <c r="T340" t="s">
        <v>94</v>
      </c>
      <c r="U340">
        <v>0</v>
      </c>
      <c r="V340" t="s">
        <v>95</v>
      </c>
      <c r="W340" t="s">
        <v>105</v>
      </c>
      <c r="X340" t="s">
        <v>153</v>
      </c>
      <c r="Y340" t="s">
        <v>114</v>
      </c>
      <c r="Z340" t="s">
        <v>95</v>
      </c>
      <c r="AA340" t="s">
        <v>97</v>
      </c>
      <c r="AB340" t="s">
        <v>98</v>
      </c>
      <c r="AC340">
        <v>348</v>
      </c>
      <c r="AD340" t="s">
        <v>99</v>
      </c>
      <c r="AE340">
        <v>672</v>
      </c>
      <c r="AF340" t="s">
        <v>220</v>
      </c>
      <c r="AG340" t="s">
        <v>105</v>
      </c>
      <c r="AH340" t="s">
        <v>120</v>
      </c>
      <c r="AI340" t="s">
        <v>113</v>
      </c>
      <c r="AJ340">
        <v>672</v>
      </c>
      <c r="AK340">
        <v>0</v>
      </c>
      <c r="AL340">
        <v>924</v>
      </c>
      <c r="AM340">
        <f t="shared" si="20"/>
        <v>0</v>
      </c>
      <c r="AN340">
        <v>1</v>
      </c>
      <c r="AO340">
        <v>0</v>
      </c>
      <c r="AP340">
        <v>1</v>
      </c>
      <c r="AQ340">
        <v>0</v>
      </c>
      <c r="AR340">
        <v>2</v>
      </c>
      <c r="AS340">
        <v>1</v>
      </c>
      <c r="AT340" t="s">
        <v>105</v>
      </c>
      <c r="AU340">
        <v>5</v>
      </c>
      <c r="AV340" t="s">
        <v>104</v>
      </c>
      <c r="AW340">
        <v>0</v>
      </c>
      <c r="AX340" t="s">
        <v>121</v>
      </c>
      <c r="AY340" t="s">
        <v>122</v>
      </c>
      <c r="AZ340" t="s">
        <v>99</v>
      </c>
      <c r="BA340">
        <v>1</v>
      </c>
      <c r="BB340">
        <v>280</v>
      </c>
      <c r="BC340" t="s">
        <v>95</v>
      </c>
      <c r="BD340" t="s">
        <v>95</v>
      </c>
      <c r="BE340" t="s">
        <v>102</v>
      </c>
      <c r="BF340">
        <v>0</v>
      </c>
      <c r="BG340">
        <v>0</v>
      </c>
      <c r="BH340">
        <v>0</v>
      </c>
      <c r="BI340">
        <v>0</v>
      </c>
      <c r="BJ340">
        <v>0</v>
      </c>
      <c r="BK340" t="s">
        <v>145</v>
      </c>
      <c r="BL340">
        <v>0</v>
      </c>
      <c r="BM340">
        <v>2010</v>
      </c>
      <c r="BN340" t="s">
        <v>108</v>
      </c>
      <c r="BO340" t="s">
        <v>109</v>
      </c>
      <c r="BP340">
        <v>0</v>
      </c>
      <c r="BQ340">
        <v>0</v>
      </c>
      <c r="BR340">
        <v>1</v>
      </c>
      <c r="BS340">
        <v>1</v>
      </c>
      <c r="BT340" t="s">
        <v>110</v>
      </c>
      <c r="BU340">
        <v>69</v>
      </c>
      <c r="BV340">
        <v>60</v>
      </c>
      <c r="BW340">
        <v>1</v>
      </c>
      <c r="BX340">
        <v>2</v>
      </c>
      <c r="BY340">
        <v>0.375</v>
      </c>
      <c r="BZ340">
        <v>0.72727272727272696</v>
      </c>
      <c r="CA340">
        <v>0.48214285714285698</v>
      </c>
      <c r="CB340">
        <v>0</v>
      </c>
      <c r="CC340">
        <f t="shared" si="21"/>
        <v>0.94482758620689655</v>
      </c>
      <c r="CD340">
        <f t="shared" si="22"/>
        <v>91.461010385465258</v>
      </c>
      <c r="CE340">
        <v>80000</v>
      </c>
      <c r="CF340" s="1">
        <v>83630.583456627093</v>
      </c>
      <c r="CG340" s="1">
        <f>CE340-CF340</f>
        <v>-3630.5834566270933</v>
      </c>
      <c r="CH340" s="1">
        <f>ABS(CG340)</f>
        <v>3630.5834566270933</v>
      </c>
      <c r="CI340">
        <f>IF(CG340&gt;0,1,0)</f>
        <v>0</v>
      </c>
      <c r="CJ340">
        <v>339</v>
      </c>
      <c r="CK340" s="1">
        <f t="shared" si="23"/>
        <v>3</v>
      </c>
    </row>
    <row r="341" spans="1:89" x14ac:dyDescent="0.25">
      <c r="A341">
        <v>1096</v>
      </c>
      <c r="B341">
        <v>20</v>
      </c>
      <c r="C341" t="s">
        <v>82</v>
      </c>
      <c r="D341">
        <v>78</v>
      </c>
      <c r="E341">
        <v>9317</v>
      </c>
      <c r="F341" t="s">
        <v>83</v>
      </c>
      <c r="G341" t="s">
        <v>111</v>
      </c>
      <c r="H341" t="s">
        <v>85</v>
      </c>
      <c r="I341" t="s">
        <v>86</v>
      </c>
      <c r="J341" t="s">
        <v>87</v>
      </c>
      <c r="K341" t="s">
        <v>132</v>
      </c>
      <c r="L341" t="s">
        <v>89</v>
      </c>
      <c r="M341" t="s">
        <v>90</v>
      </c>
      <c r="N341">
        <v>6</v>
      </c>
      <c r="O341">
        <v>5</v>
      </c>
      <c r="P341" t="s">
        <v>91</v>
      </c>
      <c r="Q341" t="s">
        <v>92</v>
      </c>
      <c r="R341" t="s">
        <v>93</v>
      </c>
      <c r="S341" t="s">
        <v>93</v>
      </c>
      <c r="T341" t="s">
        <v>94</v>
      </c>
      <c r="U341">
        <v>0</v>
      </c>
      <c r="V341" t="s">
        <v>114</v>
      </c>
      <c r="W341" t="s">
        <v>95</v>
      </c>
      <c r="X341" t="s">
        <v>133</v>
      </c>
      <c r="Y341" t="s">
        <v>114</v>
      </c>
      <c r="Z341" t="s">
        <v>95</v>
      </c>
      <c r="AA341" t="s">
        <v>97</v>
      </c>
      <c r="AB341" t="s">
        <v>135</v>
      </c>
      <c r="AC341">
        <v>24</v>
      </c>
      <c r="AD341" t="s">
        <v>99</v>
      </c>
      <c r="AE341">
        <v>1314</v>
      </c>
      <c r="AF341" t="s">
        <v>100</v>
      </c>
      <c r="AG341" t="s">
        <v>114</v>
      </c>
      <c r="AH341" t="s">
        <v>102</v>
      </c>
      <c r="AI341" t="s">
        <v>103</v>
      </c>
      <c r="AJ341">
        <v>1314</v>
      </c>
      <c r="AK341">
        <v>0</v>
      </c>
      <c r="AL341">
        <v>1314</v>
      </c>
      <c r="AM341">
        <f t="shared" si="20"/>
        <v>0</v>
      </c>
      <c r="AN341">
        <v>0</v>
      </c>
      <c r="AO341">
        <v>0</v>
      </c>
      <c r="AP341">
        <v>2</v>
      </c>
      <c r="AQ341">
        <v>0</v>
      </c>
      <c r="AR341">
        <v>3</v>
      </c>
      <c r="AS341">
        <v>1</v>
      </c>
      <c r="AT341" t="s">
        <v>114</v>
      </c>
      <c r="AU341">
        <v>6</v>
      </c>
      <c r="AV341" t="s">
        <v>104</v>
      </c>
      <c r="AW341">
        <v>1</v>
      </c>
      <c r="AX341" t="s">
        <v>114</v>
      </c>
      <c r="AY341" t="s">
        <v>106</v>
      </c>
      <c r="AZ341" t="s">
        <v>140</v>
      </c>
      <c r="BA341">
        <v>2</v>
      </c>
      <c r="BB341">
        <v>440</v>
      </c>
      <c r="BC341" t="s">
        <v>95</v>
      </c>
      <c r="BD341" t="s">
        <v>95</v>
      </c>
      <c r="BE341" t="s">
        <v>102</v>
      </c>
      <c r="BF341">
        <v>0</v>
      </c>
      <c r="BG341">
        <v>22</v>
      </c>
      <c r="BH341">
        <v>0</v>
      </c>
      <c r="BI341">
        <v>0</v>
      </c>
      <c r="BJ341">
        <v>0</v>
      </c>
      <c r="BK341" t="s">
        <v>107</v>
      </c>
      <c r="BL341">
        <v>0</v>
      </c>
      <c r="BM341">
        <v>2007</v>
      </c>
      <c r="BN341" t="s">
        <v>108</v>
      </c>
      <c r="BO341" t="s">
        <v>109</v>
      </c>
      <c r="BP341">
        <v>0</v>
      </c>
      <c r="BQ341">
        <v>0</v>
      </c>
      <c r="BR341">
        <v>1</v>
      </c>
      <c r="BS341">
        <v>4</v>
      </c>
      <c r="BT341" t="s">
        <v>177</v>
      </c>
      <c r="BU341">
        <v>1</v>
      </c>
      <c r="BV341">
        <v>1</v>
      </c>
      <c r="BW341">
        <v>1</v>
      </c>
      <c r="BX341">
        <v>2</v>
      </c>
      <c r="BY341">
        <v>0</v>
      </c>
      <c r="BZ341">
        <v>1</v>
      </c>
      <c r="CA341">
        <v>0.98173515981735204</v>
      </c>
      <c r="CB341">
        <v>0</v>
      </c>
      <c r="CC341">
        <f t="shared" si="21"/>
        <v>0.8589674788021896</v>
      </c>
      <c r="CD341">
        <f t="shared" si="22"/>
        <v>125.49630611591969</v>
      </c>
      <c r="CE341">
        <v>176432</v>
      </c>
      <c r="CF341" s="1">
        <v>172808.37355130099</v>
      </c>
      <c r="CG341" s="1">
        <f>CE341-CF341</f>
        <v>3623.6264486990112</v>
      </c>
      <c r="CH341" s="1">
        <f>ABS(CG341)</f>
        <v>3623.6264486990112</v>
      </c>
      <c r="CI341">
        <f>IF(CG341&gt;0,1,0)</f>
        <v>1</v>
      </c>
      <c r="CJ341">
        <v>340</v>
      </c>
      <c r="CK341" s="1">
        <f t="shared" si="23"/>
        <v>3</v>
      </c>
    </row>
    <row r="342" spans="1:89" x14ac:dyDescent="0.25">
      <c r="A342">
        <v>757</v>
      </c>
      <c r="B342">
        <v>60</v>
      </c>
      <c r="C342" t="s">
        <v>82</v>
      </c>
      <c r="D342">
        <v>68</v>
      </c>
      <c r="E342">
        <v>10769</v>
      </c>
      <c r="F342" t="s">
        <v>83</v>
      </c>
      <c r="G342" t="s">
        <v>111</v>
      </c>
      <c r="H342" t="s">
        <v>85</v>
      </c>
      <c r="I342" t="s">
        <v>86</v>
      </c>
      <c r="J342" t="s">
        <v>87</v>
      </c>
      <c r="K342" t="s">
        <v>132</v>
      </c>
      <c r="L342" t="s">
        <v>89</v>
      </c>
      <c r="M342" t="s">
        <v>90</v>
      </c>
      <c r="N342">
        <v>8</v>
      </c>
      <c r="O342">
        <v>5</v>
      </c>
      <c r="P342" t="s">
        <v>91</v>
      </c>
      <c r="Q342" t="s">
        <v>92</v>
      </c>
      <c r="R342" t="s">
        <v>93</v>
      </c>
      <c r="S342" t="s">
        <v>93</v>
      </c>
      <c r="T342" t="s">
        <v>94</v>
      </c>
      <c r="U342">
        <v>0</v>
      </c>
      <c r="V342" t="s">
        <v>114</v>
      </c>
      <c r="W342" t="s">
        <v>95</v>
      </c>
      <c r="X342" t="s">
        <v>133</v>
      </c>
      <c r="Y342" t="s">
        <v>114</v>
      </c>
      <c r="Z342" t="s">
        <v>95</v>
      </c>
      <c r="AA342" t="s">
        <v>134</v>
      </c>
      <c r="AB342" t="s">
        <v>135</v>
      </c>
      <c r="AC342">
        <v>20</v>
      </c>
      <c r="AD342" t="s">
        <v>99</v>
      </c>
      <c r="AE342">
        <v>866</v>
      </c>
      <c r="AF342" t="s">
        <v>100</v>
      </c>
      <c r="AG342" t="s">
        <v>101</v>
      </c>
      <c r="AH342" t="s">
        <v>102</v>
      </c>
      <c r="AI342" t="s">
        <v>103</v>
      </c>
      <c r="AJ342">
        <v>866</v>
      </c>
      <c r="AK342">
        <v>0</v>
      </c>
      <c r="AL342">
        <v>1768</v>
      </c>
      <c r="AM342">
        <f t="shared" si="20"/>
        <v>0</v>
      </c>
      <c r="AN342">
        <v>0</v>
      </c>
      <c r="AO342">
        <v>0</v>
      </c>
      <c r="AP342">
        <v>2</v>
      </c>
      <c r="AQ342">
        <v>1</v>
      </c>
      <c r="AR342">
        <v>3</v>
      </c>
      <c r="AS342">
        <v>1</v>
      </c>
      <c r="AT342" t="s">
        <v>114</v>
      </c>
      <c r="AU342">
        <v>7</v>
      </c>
      <c r="AV342" t="s">
        <v>104</v>
      </c>
      <c r="AW342">
        <v>0</v>
      </c>
      <c r="AX342" t="s">
        <v>121</v>
      </c>
      <c r="AY342" t="s">
        <v>106</v>
      </c>
      <c r="AZ342" t="s">
        <v>140</v>
      </c>
      <c r="BA342">
        <v>2</v>
      </c>
      <c r="BB342">
        <v>578</v>
      </c>
      <c r="BC342" t="s">
        <v>95</v>
      </c>
      <c r="BD342" t="s">
        <v>95</v>
      </c>
      <c r="BE342" t="s">
        <v>102</v>
      </c>
      <c r="BF342">
        <v>144</v>
      </c>
      <c r="BG342">
        <v>105</v>
      </c>
      <c r="BH342">
        <v>0</v>
      </c>
      <c r="BI342">
        <v>0</v>
      </c>
      <c r="BJ342">
        <v>0</v>
      </c>
      <c r="BK342" t="s">
        <v>107</v>
      </c>
      <c r="BL342">
        <v>0</v>
      </c>
      <c r="BM342">
        <v>2009</v>
      </c>
      <c r="BN342" t="s">
        <v>108</v>
      </c>
      <c r="BO342" t="s">
        <v>109</v>
      </c>
      <c r="BP342">
        <v>0</v>
      </c>
      <c r="BQ342">
        <v>0</v>
      </c>
      <c r="BR342">
        <v>1</v>
      </c>
      <c r="BS342">
        <v>4</v>
      </c>
      <c r="BT342" t="s">
        <v>129</v>
      </c>
      <c r="BU342">
        <v>2</v>
      </c>
      <c r="BV342">
        <v>2</v>
      </c>
      <c r="BW342">
        <v>1</v>
      </c>
      <c r="BX342">
        <v>2</v>
      </c>
      <c r="BY342">
        <v>1.0415704387990801</v>
      </c>
      <c r="BZ342">
        <v>0.48981900452488703</v>
      </c>
      <c r="CA342">
        <v>0.97690531177829099</v>
      </c>
      <c r="CB342">
        <v>0.11111111111111099</v>
      </c>
      <c r="CC342">
        <f t="shared" si="21"/>
        <v>0.91958399108552324</v>
      </c>
      <c r="CD342">
        <f t="shared" si="22"/>
        <v>135.0623632080339</v>
      </c>
      <c r="CE342">
        <v>212000</v>
      </c>
      <c r="CF342" s="1">
        <v>215595.0854598</v>
      </c>
      <c r="CG342" s="1">
        <f>CE342-CF342</f>
        <v>-3595.0854598000005</v>
      </c>
      <c r="CH342" s="1">
        <f>ABS(CG342)</f>
        <v>3595.0854598000005</v>
      </c>
      <c r="CI342">
        <f>IF(CG342&gt;0,1,0)</f>
        <v>0</v>
      </c>
      <c r="CJ342">
        <v>341</v>
      </c>
      <c r="CK342" s="1">
        <f t="shared" si="23"/>
        <v>3</v>
      </c>
    </row>
    <row r="343" spans="1:89" x14ac:dyDescent="0.25">
      <c r="A343">
        <v>506</v>
      </c>
      <c r="B343">
        <v>90</v>
      </c>
      <c r="C343" t="s">
        <v>117</v>
      </c>
      <c r="D343">
        <v>60</v>
      </c>
      <c r="E343">
        <v>7596</v>
      </c>
      <c r="F343" t="s">
        <v>118</v>
      </c>
      <c r="G343" t="s">
        <v>84</v>
      </c>
      <c r="H343" t="s">
        <v>85</v>
      </c>
      <c r="I343" t="s">
        <v>86</v>
      </c>
      <c r="J343" t="s">
        <v>87</v>
      </c>
      <c r="K343" t="s">
        <v>119</v>
      </c>
      <c r="L343" t="s">
        <v>151</v>
      </c>
      <c r="M343" t="s">
        <v>179</v>
      </c>
      <c r="N343">
        <v>5</v>
      </c>
      <c r="O343">
        <v>5</v>
      </c>
      <c r="P343" t="s">
        <v>125</v>
      </c>
      <c r="Q343" t="s">
        <v>92</v>
      </c>
      <c r="R343" t="s">
        <v>149</v>
      </c>
      <c r="S343" t="s">
        <v>149</v>
      </c>
      <c r="T343" t="s">
        <v>112</v>
      </c>
      <c r="U343">
        <v>360</v>
      </c>
      <c r="V343" t="s">
        <v>95</v>
      </c>
      <c r="W343" t="s">
        <v>95</v>
      </c>
      <c r="X343" t="s">
        <v>96</v>
      </c>
      <c r="Y343" t="s">
        <v>95</v>
      </c>
      <c r="Z343" t="s">
        <v>95</v>
      </c>
      <c r="AA343" t="s">
        <v>97</v>
      </c>
      <c r="AB343" t="s">
        <v>99</v>
      </c>
      <c r="AC343">
        <v>0</v>
      </c>
      <c r="AD343" t="s">
        <v>99</v>
      </c>
      <c r="AE343">
        <v>960</v>
      </c>
      <c r="AF343" t="s">
        <v>100</v>
      </c>
      <c r="AG343" t="s">
        <v>114</v>
      </c>
      <c r="AH343" t="s">
        <v>102</v>
      </c>
      <c r="AI343" t="s">
        <v>103</v>
      </c>
      <c r="AJ343">
        <v>960</v>
      </c>
      <c r="AK343">
        <v>0</v>
      </c>
      <c r="AL343">
        <v>1960</v>
      </c>
      <c r="AM343">
        <f t="shared" si="20"/>
        <v>0</v>
      </c>
      <c r="AN343">
        <v>0</v>
      </c>
      <c r="AO343">
        <v>0</v>
      </c>
      <c r="AP343">
        <v>2</v>
      </c>
      <c r="AQ343">
        <v>0</v>
      </c>
      <c r="AR343">
        <v>4</v>
      </c>
      <c r="AS343">
        <v>2</v>
      </c>
      <c r="AT343" t="s">
        <v>95</v>
      </c>
      <c r="AU343">
        <v>10</v>
      </c>
      <c r="AV343" t="s">
        <v>104</v>
      </c>
      <c r="AW343">
        <v>0</v>
      </c>
      <c r="AX343" t="s">
        <v>121</v>
      </c>
      <c r="AY343" t="s">
        <v>122</v>
      </c>
      <c r="AZ343" t="s">
        <v>99</v>
      </c>
      <c r="BA343">
        <v>2</v>
      </c>
      <c r="BB343">
        <v>400</v>
      </c>
      <c r="BC343" t="s">
        <v>95</v>
      </c>
      <c r="BD343" t="s">
        <v>95</v>
      </c>
      <c r="BE343" t="s">
        <v>120</v>
      </c>
      <c r="BF343">
        <v>0</v>
      </c>
      <c r="BG343">
        <v>0</v>
      </c>
      <c r="BH343">
        <v>0</v>
      </c>
      <c r="BI343">
        <v>0</v>
      </c>
      <c r="BJ343">
        <v>0</v>
      </c>
      <c r="BK343" t="s">
        <v>107</v>
      </c>
      <c r="BL343">
        <v>0</v>
      </c>
      <c r="BM343">
        <v>2009</v>
      </c>
      <c r="BN343" t="s">
        <v>178</v>
      </c>
      <c r="BO343" t="s">
        <v>109</v>
      </c>
      <c r="BP343">
        <v>0</v>
      </c>
      <c r="BQ343">
        <v>0</v>
      </c>
      <c r="BR343">
        <v>1</v>
      </c>
      <c r="BS343">
        <v>2</v>
      </c>
      <c r="BT343" t="s">
        <v>110</v>
      </c>
      <c r="BU343">
        <v>57</v>
      </c>
      <c r="BV343">
        <v>57</v>
      </c>
      <c r="BW343">
        <v>1</v>
      </c>
      <c r="BX343">
        <v>0</v>
      </c>
      <c r="BY343">
        <v>1.0416666666666701</v>
      </c>
      <c r="BZ343">
        <v>0.48979591836734698</v>
      </c>
      <c r="CA343">
        <v>1</v>
      </c>
      <c r="CB343">
        <v>0</v>
      </c>
      <c r="CC343">
        <f t="shared" si="21"/>
        <v>0.87361769352290675</v>
      </c>
      <c r="CD343">
        <f t="shared" si="22"/>
        <v>109.16105908796982</v>
      </c>
      <c r="CE343">
        <v>124500</v>
      </c>
      <c r="CF343" s="1">
        <v>128074.504891766</v>
      </c>
      <c r="CG343" s="1">
        <f>CE343-CF343</f>
        <v>-3574.5048917660024</v>
      </c>
      <c r="CH343" s="1">
        <f>ABS(CG343)</f>
        <v>3574.5048917660024</v>
      </c>
      <c r="CI343">
        <f>IF(CG343&gt;0,1,0)</f>
        <v>0</v>
      </c>
      <c r="CJ343">
        <v>342</v>
      </c>
      <c r="CK343" s="1">
        <f t="shared" si="23"/>
        <v>3</v>
      </c>
    </row>
    <row r="344" spans="1:89" x14ac:dyDescent="0.25">
      <c r="A344">
        <v>294</v>
      </c>
      <c r="B344">
        <v>60</v>
      </c>
      <c r="C344" t="s">
        <v>82</v>
      </c>
      <c r="D344">
        <v>69</v>
      </c>
      <c r="E344">
        <v>16659</v>
      </c>
      <c r="F344" t="s">
        <v>83</v>
      </c>
      <c r="G344" t="s">
        <v>111</v>
      </c>
      <c r="H344" t="s">
        <v>85</v>
      </c>
      <c r="I344" t="s">
        <v>148</v>
      </c>
      <c r="J344" t="s">
        <v>87</v>
      </c>
      <c r="K344" t="s">
        <v>123</v>
      </c>
      <c r="L344" t="s">
        <v>137</v>
      </c>
      <c r="M344" t="s">
        <v>90</v>
      </c>
      <c r="N344">
        <v>7</v>
      </c>
      <c r="O344">
        <v>7</v>
      </c>
      <c r="P344" t="s">
        <v>91</v>
      </c>
      <c r="Q344" t="s">
        <v>92</v>
      </c>
      <c r="R344" t="s">
        <v>138</v>
      </c>
      <c r="S344" t="s">
        <v>138</v>
      </c>
      <c r="T344" t="s">
        <v>112</v>
      </c>
      <c r="U344">
        <v>34</v>
      </c>
      <c r="V344" t="s">
        <v>95</v>
      </c>
      <c r="W344" t="s">
        <v>95</v>
      </c>
      <c r="X344" t="s">
        <v>96</v>
      </c>
      <c r="Y344" t="s">
        <v>95</v>
      </c>
      <c r="Z344" t="s">
        <v>95</v>
      </c>
      <c r="AA344" t="s">
        <v>97</v>
      </c>
      <c r="AB344" t="s">
        <v>127</v>
      </c>
      <c r="AC344">
        <v>795</v>
      </c>
      <c r="AD344" t="s">
        <v>99</v>
      </c>
      <c r="AE344">
        <v>795</v>
      </c>
      <c r="AF344" t="s">
        <v>100</v>
      </c>
      <c r="AG344" t="s">
        <v>105</v>
      </c>
      <c r="AH344" t="s">
        <v>102</v>
      </c>
      <c r="AI344" t="s">
        <v>103</v>
      </c>
      <c r="AJ344">
        <v>1468</v>
      </c>
      <c r="AK344">
        <v>0</v>
      </c>
      <c r="AL344">
        <v>2263</v>
      </c>
      <c r="AM344">
        <f t="shared" si="20"/>
        <v>1</v>
      </c>
      <c r="AN344">
        <v>1</v>
      </c>
      <c r="AO344">
        <v>0</v>
      </c>
      <c r="AP344">
        <v>2</v>
      </c>
      <c r="AQ344">
        <v>1</v>
      </c>
      <c r="AR344">
        <v>3</v>
      </c>
      <c r="AS344">
        <v>1</v>
      </c>
      <c r="AT344" t="s">
        <v>114</v>
      </c>
      <c r="AU344">
        <v>9</v>
      </c>
      <c r="AV344" t="s">
        <v>104</v>
      </c>
      <c r="AW344">
        <v>1</v>
      </c>
      <c r="AX344" t="s">
        <v>95</v>
      </c>
      <c r="AY344" t="s">
        <v>106</v>
      </c>
      <c r="AZ344" t="s">
        <v>136</v>
      </c>
      <c r="BA344">
        <v>2</v>
      </c>
      <c r="BB344">
        <v>539</v>
      </c>
      <c r="BC344" t="s">
        <v>95</v>
      </c>
      <c r="BD344" t="s">
        <v>95</v>
      </c>
      <c r="BE344" t="s">
        <v>102</v>
      </c>
      <c r="BF344">
        <v>0</v>
      </c>
      <c r="BG344">
        <v>250</v>
      </c>
      <c r="BH344">
        <v>0</v>
      </c>
      <c r="BI344">
        <v>0</v>
      </c>
      <c r="BJ344">
        <v>0</v>
      </c>
      <c r="BK344" t="s">
        <v>107</v>
      </c>
      <c r="BL344">
        <v>0</v>
      </c>
      <c r="BM344">
        <v>2006</v>
      </c>
      <c r="BN344" t="s">
        <v>108</v>
      </c>
      <c r="BO344" t="s">
        <v>109</v>
      </c>
      <c r="BP344">
        <v>0</v>
      </c>
      <c r="BQ344">
        <v>0</v>
      </c>
      <c r="BR344">
        <v>1</v>
      </c>
      <c r="BS344">
        <v>4</v>
      </c>
      <c r="BT344" t="s">
        <v>177</v>
      </c>
      <c r="BU344">
        <v>29</v>
      </c>
      <c r="BV344">
        <v>12</v>
      </c>
      <c r="BW344">
        <v>1</v>
      </c>
      <c r="BX344">
        <v>2</v>
      </c>
      <c r="BY344">
        <v>0.54155313351498602</v>
      </c>
      <c r="BZ344">
        <v>0.64869642068051303</v>
      </c>
      <c r="CA344">
        <v>0</v>
      </c>
      <c r="CB344">
        <v>0</v>
      </c>
      <c r="CC344">
        <f t="shared" si="21"/>
        <v>0.91187946455369473</v>
      </c>
      <c r="CD344">
        <f t="shared" si="22"/>
        <v>140.74311048859499</v>
      </c>
      <c r="CE344">
        <v>235000</v>
      </c>
      <c r="CF344" s="1">
        <v>231456.22007434399</v>
      </c>
      <c r="CG344" s="1">
        <f>CE344-CF344</f>
        <v>3543.7799256560102</v>
      </c>
      <c r="CH344" s="1">
        <f>ABS(CG344)</f>
        <v>3543.7799256560102</v>
      </c>
      <c r="CI344">
        <f>IF(CG344&gt;0,1,0)</f>
        <v>1</v>
      </c>
      <c r="CJ344">
        <v>343</v>
      </c>
      <c r="CK344" s="1">
        <f t="shared" si="23"/>
        <v>3</v>
      </c>
    </row>
    <row r="345" spans="1:89" x14ac:dyDescent="0.25">
      <c r="A345">
        <v>1105</v>
      </c>
      <c r="B345">
        <v>160</v>
      </c>
      <c r="C345" t="s">
        <v>117</v>
      </c>
      <c r="D345">
        <v>24</v>
      </c>
      <c r="E345">
        <v>2016</v>
      </c>
      <c r="F345" t="s">
        <v>83</v>
      </c>
      <c r="G345" t="s">
        <v>84</v>
      </c>
      <c r="H345" t="s">
        <v>85</v>
      </c>
      <c r="I345" t="s">
        <v>86</v>
      </c>
      <c r="J345" t="s">
        <v>87</v>
      </c>
      <c r="K345" t="s">
        <v>228</v>
      </c>
      <c r="L345" t="s">
        <v>89</v>
      </c>
      <c r="M345" t="s">
        <v>174</v>
      </c>
      <c r="N345">
        <v>5</v>
      </c>
      <c r="O345">
        <v>5</v>
      </c>
      <c r="P345" t="s">
        <v>91</v>
      </c>
      <c r="Q345" t="s">
        <v>92</v>
      </c>
      <c r="R345" t="s">
        <v>126</v>
      </c>
      <c r="S345" t="s">
        <v>126</v>
      </c>
      <c r="T345" t="s">
        <v>112</v>
      </c>
      <c r="U345">
        <v>304</v>
      </c>
      <c r="V345" t="s">
        <v>95</v>
      </c>
      <c r="W345" t="s">
        <v>95</v>
      </c>
      <c r="X345" t="s">
        <v>96</v>
      </c>
      <c r="Y345" t="s">
        <v>95</v>
      </c>
      <c r="Z345" t="s">
        <v>95</v>
      </c>
      <c r="AA345" t="s">
        <v>97</v>
      </c>
      <c r="AB345" t="s">
        <v>99</v>
      </c>
      <c r="AC345">
        <v>0</v>
      </c>
      <c r="AD345" t="s">
        <v>99</v>
      </c>
      <c r="AE345">
        <v>630</v>
      </c>
      <c r="AF345" t="s">
        <v>100</v>
      </c>
      <c r="AG345" t="s">
        <v>95</v>
      </c>
      <c r="AH345" t="s">
        <v>102</v>
      </c>
      <c r="AI345" t="s">
        <v>103</v>
      </c>
      <c r="AJ345">
        <v>630</v>
      </c>
      <c r="AK345">
        <v>0</v>
      </c>
      <c r="AL345">
        <v>1302</v>
      </c>
      <c r="AM345">
        <f t="shared" si="20"/>
        <v>0</v>
      </c>
      <c r="AN345">
        <v>0</v>
      </c>
      <c r="AO345">
        <v>0</v>
      </c>
      <c r="AP345">
        <v>2</v>
      </c>
      <c r="AQ345">
        <v>1</v>
      </c>
      <c r="AR345">
        <v>3</v>
      </c>
      <c r="AS345">
        <v>1</v>
      </c>
      <c r="AT345" t="s">
        <v>95</v>
      </c>
      <c r="AU345">
        <v>6</v>
      </c>
      <c r="AV345" t="s">
        <v>104</v>
      </c>
      <c r="AW345">
        <v>0</v>
      </c>
      <c r="AX345" t="s">
        <v>121</v>
      </c>
      <c r="AY345" t="s">
        <v>122</v>
      </c>
      <c r="AZ345" t="s">
        <v>99</v>
      </c>
      <c r="BA345">
        <v>2</v>
      </c>
      <c r="BB345">
        <v>440</v>
      </c>
      <c r="BC345" t="s">
        <v>95</v>
      </c>
      <c r="BD345" t="s">
        <v>95</v>
      </c>
      <c r="BE345" t="s">
        <v>102</v>
      </c>
      <c r="BF345">
        <v>0</v>
      </c>
      <c r="BG345">
        <v>0</v>
      </c>
      <c r="BH345">
        <v>0</v>
      </c>
      <c r="BI345">
        <v>0</v>
      </c>
      <c r="BJ345">
        <v>0</v>
      </c>
      <c r="BK345" t="s">
        <v>107</v>
      </c>
      <c r="BL345">
        <v>0</v>
      </c>
      <c r="BM345">
        <v>2007</v>
      </c>
      <c r="BN345" t="s">
        <v>108</v>
      </c>
      <c r="BO345" t="s">
        <v>109</v>
      </c>
      <c r="BP345">
        <v>0</v>
      </c>
      <c r="BQ345">
        <v>0</v>
      </c>
      <c r="BR345">
        <v>1</v>
      </c>
      <c r="BS345">
        <v>2</v>
      </c>
      <c r="BT345" t="s">
        <v>129</v>
      </c>
      <c r="BU345">
        <v>37</v>
      </c>
      <c r="BV345">
        <v>37</v>
      </c>
      <c r="BW345">
        <v>1</v>
      </c>
      <c r="BX345">
        <v>0</v>
      </c>
      <c r="BY345">
        <v>1.06666666666667</v>
      </c>
      <c r="BZ345">
        <v>0.483870967741935</v>
      </c>
      <c r="CA345">
        <v>1</v>
      </c>
      <c r="CB345">
        <v>0</v>
      </c>
      <c r="CC345">
        <f t="shared" si="21"/>
        <v>0.6875</v>
      </c>
      <c r="CD345">
        <f t="shared" si="22"/>
        <v>102.35813071323072</v>
      </c>
      <c r="CE345">
        <v>106000</v>
      </c>
      <c r="CF345" s="1">
        <v>109516.20910856601</v>
      </c>
      <c r="CG345" s="1">
        <f>CE345-CF345</f>
        <v>-3516.2091085660068</v>
      </c>
      <c r="CH345" s="1">
        <f>ABS(CG345)</f>
        <v>3516.2091085660068</v>
      </c>
      <c r="CI345">
        <f>IF(CG345&gt;0,1,0)</f>
        <v>0</v>
      </c>
      <c r="CJ345">
        <v>344</v>
      </c>
      <c r="CK345" s="1">
        <f t="shared" si="23"/>
        <v>3</v>
      </c>
    </row>
    <row r="346" spans="1:89" x14ac:dyDescent="0.25">
      <c r="A346">
        <v>1134</v>
      </c>
      <c r="B346">
        <v>60</v>
      </c>
      <c r="C346" t="s">
        <v>82</v>
      </c>
      <c r="D346">
        <v>80</v>
      </c>
      <c r="E346">
        <v>9828</v>
      </c>
      <c r="F346" t="s">
        <v>83</v>
      </c>
      <c r="G346" t="s">
        <v>111</v>
      </c>
      <c r="H346" t="s">
        <v>85</v>
      </c>
      <c r="I346" t="s">
        <v>86</v>
      </c>
      <c r="J346" t="s">
        <v>87</v>
      </c>
      <c r="K346" t="s">
        <v>167</v>
      </c>
      <c r="L346" t="s">
        <v>89</v>
      </c>
      <c r="M346" t="s">
        <v>90</v>
      </c>
      <c r="N346">
        <v>8</v>
      </c>
      <c r="O346">
        <v>5</v>
      </c>
      <c r="P346" t="s">
        <v>91</v>
      </c>
      <c r="Q346" t="s">
        <v>92</v>
      </c>
      <c r="R346" t="s">
        <v>93</v>
      </c>
      <c r="S346" t="s">
        <v>93</v>
      </c>
      <c r="T346" t="s">
        <v>94</v>
      </c>
      <c r="U346">
        <v>0</v>
      </c>
      <c r="V346" t="s">
        <v>114</v>
      </c>
      <c r="W346" t="s">
        <v>95</v>
      </c>
      <c r="X346" t="s">
        <v>133</v>
      </c>
      <c r="Y346" t="s">
        <v>114</v>
      </c>
      <c r="Z346" t="s">
        <v>95</v>
      </c>
      <c r="AA346" t="s">
        <v>97</v>
      </c>
      <c r="AB346" t="s">
        <v>135</v>
      </c>
      <c r="AC346">
        <v>584</v>
      </c>
      <c r="AD346" t="s">
        <v>99</v>
      </c>
      <c r="AE346">
        <v>1128</v>
      </c>
      <c r="AF346" t="s">
        <v>100</v>
      </c>
      <c r="AG346" t="s">
        <v>101</v>
      </c>
      <c r="AH346" t="s">
        <v>102</v>
      </c>
      <c r="AI346" t="s">
        <v>103</v>
      </c>
      <c r="AJ346">
        <v>1142</v>
      </c>
      <c r="AK346">
        <v>0</v>
      </c>
      <c r="AL346">
        <v>2020</v>
      </c>
      <c r="AM346">
        <f t="shared" si="20"/>
        <v>1</v>
      </c>
      <c r="AN346">
        <v>0</v>
      </c>
      <c r="AO346">
        <v>0</v>
      </c>
      <c r="AP346">
        <v>2</v>
      </c>
      <c r="AQ346">
        <v>1</v>
      </c>
      <c r="AR346">
        <v>3</v>
      </c>
      <c r="AS346">
        <v>1</v>
      </c>
      <c r="AT346" t="s">
        <v>114</v>
      </c>
      <c r="AU346">
        <v>8</v>
      </c>
      <c r="AV346" t="s">
        <v>104</v>
      </c>
      <c r="AW346">
        <v>1</v>
      </c>
      <c r="AX346" t="s">
        <v>95</v>
      </c>
      <c r="AY346" t="s">
        <v>106</v>
      </c>
      <c r="AZ346" t="s">
        <v>140</v>
      </c>
      <c r="BA346">
        <v>2</v>
      </c>
      <c r="BB346">
        <v>466</v>
      </c>
      <c r="BC346" t="s">
        <v>95</v>
      </c>
      <c r="BD346" t="s">
        <v>95</v>
      </c>
      <c r="BE346" t="s">
        <v>102</v>
      </c>
      <c r="BF346">
        <v>0</v>
      </c>
      <c r="BG346">
        <v>155</v>
      </c>
      <c r="BH346">
        <v>0</v>
      </c>
      <c r="BI346">
        <v>0</v>
      </c>
      <c r="BJ346">
        <v>0</v>
      </c>
      <c r="BK346" t="s">
        <v>107</v>
      </c>
      <c r="BL346">
        <v>0</v>
      </c>
      <c r="BM346">
        <v>2009</v>
      </c>
      <c r="BN346" t="s">
        <v>108</v>
      </c>
      <c r="BO346" t="s">
        <v>109</v>
      </c>
      <c r="BP346">
        <v>0</v>
      </c>
      <c r="BQ346">
        <v>0</v>
      </c>
      <c r="BR346">
        <v>1</v>
      </c>
      <c r="BS346">
        <v>4</v>
      </c>
      <c r="BT346" t="s">
        <v>129</v>
      </c>
      <c r="BU346">
        <v>14</v>
      </c>
      <c r="BV346">
        <v>14</v>
      </c>
      <c r="BW346">
        <v>1</v>
      </c>
      <c r="BX346">
        <v>2</v>
      </c>
      <c r="BY346">
        <v>0.76882661996497403</v>
      </c>
      <c r="BZ346">
        <v>0.56534653465346496</v>
      </c>
      <c r="CA346">
        <v>0.48226950354609899</v>
      </c>
      <c r="CB346">
        <v>0.11111111111111099</v>
      </c>
      <c r="CC346">
        <f t="shared" si="21"/>
        <v>0.88380138380138384</v>
      </c>
      <c r="CD346">
        <f t="shared" si="22"/>
        <v>141.81501234317474</v>
      </c>
      <c r="CE346">
        <v>239500</v>
      </c>
      <c r="CF346" s="1">
        <v>235998.88385766401</v>
      </c>
      <c r="CG346" s="1">
        <f>CE346-CF346</f>
        <v>3501.1161423359881</v>
      </c>
      <c r="CH346" s="1">
        <f>ABS(CG346)</f>
        <v>3501.1161423359881</v>
      </c>
      <c r="CI346">
        <f>IF(CG346&gt;0,1,0)</f>
        <v>1</v>
      </c>
      <c r="CJ346">
        <v>345</v>
      </c>
      <c r="CK346" s="1">
        <f t="shared" si="23"/>
        <v>3</v>
      </c>
    </row>
    <row r="347" spans="1:89" x14ac:dyDescent="0.25">
      <c r="A347">
        <v>1370</v>
      </c>
      <c r="B347">
        <v>20</v>
      </c>
      <c r="C347" t="s">
        <v>82</v>
      </c>
      <c r="D347">
        <v>48</v>
      </c>
      <c r="E347">
        <v>10635</v>
      </c>
      <c r="F347" t="s">
        <v>83</v>
      </c>
      <c r="G347" t="s">
        <v>130</v>
      </c>
      <c r="H347" t="s">
        <v>85</v>
      </c>
      <c r="I347" t="s">
        <v>131</v>
      </c>
      <c r="J347" t="s">
        <v>87</v>
      </c>
      <c r="K347" t="s">
        <v>132</v>
      </c>
      <c r="L347" t="s">
        <v>89</v>
      </c>
      <c r="M347" t="s">
        <v>90</v>
      </c>
      <c r="N347">
        <v>8</v>
      </c>
      <c r="O347">
        <v>5</v>
      </c>
      <c r="P347" t="s">
        <v>125</v>
      </c>
      <c r="Q347" t="s">
        <v>92</v>
      </c>
      <c r="R347" t="s">
        <v>93</v>
      </c>
      <c r="S347" t="s">
        <v>93</v>
      </c>
      <c r="T347" t="s">
        <v>112</v>
      </c>
      <c r="U347">
        <v>171</v>
      </c>
      <c r="V347" t="s">
        <v>114</v>
      </c>
      <c r="W347" t="s">
        <v>95</v>
      </c>
      <c r="X347" t="s">
        <v>133</v>
      </c>
      <c r="Y347" t="s">
        <v>114</v>
      </c>
      <c r="Z347" t="s">
        <v>95</v>
      </c>
      <c r="AA347" t="s">
        <v>134</v>
      </c>
      <c r="AB347" t="s">
        <v>98</v>
      </c>
      <c r="AC347">
        <v>370</v>
      </c>
      <c r="AD347" t="s">
        <v>135</v>
      </c>
      <c r="AE347">
        <v>1657</v>
      </c>
      <c r="AF347" t="s">
        <v>100</v>
      </c>
      <c r="AG347" t="s">
        <v>101</v>
      </c>
      <c r="AH347" t="s">
        <v>102</v>
      </c>
      <c r="AI347" t="s">
        <v>103</v>
      </c>
      <c r="AJ347">
        <v>1668</v>
      </c>
      <c r="AK347">
        <v>0</v>
      </c>
      <c r="AL347">
        <v>1668</v>
      </c>
      <c r="AM347">
        <f t="shared" si="20"/>
        <v>0</v>
      </c>
      <c r="AN347">
        <v>1</v>
      </c>
      <c r="AO347">
        <v>0</v>
      </c>
      <c r="AP347">
        <v>2</v>
      </c>
      <c r="AQ347">
        <v>0</v>
      </c>
      <c r="AR347">
        <v>3</v>
      </c>
      <c r="AS347">
        <v>1</v>
      </c>
      <c r="AT347" t="s">
        <v>114</v>
      </c>
      <c r="AU347">
        <v>8</v>
      </c>
      <c r="AV347" t="s">
        <v>104</v>
      </c>
      <c r="AW347">
        <v>1</v>
      </c>
      <c r="AX347" t="s">
        <v>95</v>
      </c>
      <c r="AY347" t="s">
        <v>106</v>
      </c>
      <c r="AZ347" t="s">
        <v>136</v>
      </c>
      <c r="BA347">
        <v>2</v>
      </c>
      <c r="BB347">
        <v>502</v>
      </c>
      <c r="BC347" t="s">
        <v>95</v>
      </c>
      <c r="BD347" t="s">
        <v>95</v>
      </c>
      <c r="BE347" t="s">
        <v>102</v>
      </c>
      <c r="BF347">
        <v>0</v>
      </c>
      <c r="BG347">
        <v>262</v>
      </c>
      <c r="BH347">
        <v>0</v>
      </c>
      <c r="BI347">
        <v>0</v>
      </c>
      <c r="BJ347">
        <v>0</v>
      </c>
      <c r="BK347" t="s">
        <v>107</v>
      </c>
      <c r="BL347">
        <v>0</v>
      </c>
      <c r="BM347">
        <v>2010</v>
      </c>
      <c r="BN347" t="s">
        <v>108</v>
      </c>
      <c r="BO347" t="s">
        <v>109</v>
      </c>
      <c r="BP347">
        <v>0</v>
      </c>
      <c r="BQ347">
        <v>0</v>
      </c>
      <c r="BR347">
        <v>1</v>
      </c>
      <c r="BS347">
        <v>4</v>
      </c>
      <c r="BT347" t="s">
        <v>129</v>
      </c>
      <c r="BU347">
        <v>7</v>
      </c>
      <c r="BV347">
        <v>7</v>
      </c>
      <c r="BW347">
        <v>1</v>
      </c>
      <c r="BX347">
        <v>2</v>
      </c>
      <c r="BY347">
        <v>0</v>
      </c>
      <c r="BZ347">
        <v>1</v>
      </c>
      <c r="CA347">
        <v>0.19010259505129801</v>
      </c>
      <c r="CB347">
        <v>0.11111111111111099</v>
      </c>
      <c r="CC347">
        <f t="shared" si="21"/>
        <v>0.84315937940761632</v>
      </c>
      <c r="CD347">
        <f t="shared" si="22"/>
        <v>140.02165094499296</v>
      </c>
      <c r="CE347">
        <v>232000</v>
      </c>
      <c r="CF347" s="1">
        <v>228499.27104185801</v>
      </c>
      <c r="CG347" s="1">
        <f>CE347-CF347</f>
        <v>3500.72895814199</v>
      </c>
      <c r="CH347" s="1">
        <f>ABS(CG347)</f>
        <v>3500.72895814199</v>
      </c>
      <c r="CI347">
        <f>IF(CG347&gt;0,1,0)</f>
        <v>1</v>
      </c>
      <c r="CJ347">
        <v>346</v>
      </c>
      <c r="CK347" s="1">
        <f t="shared" si="23"/>
        <v>3</v>
      </c>
    </row>
    <row r="348" spans="1:89" x14ac:dyDescent="0.25">
      <c r="A348">
        <v>499</v>
      </c>
      <c r="B348">
        <v>20</v>
      </c>
      <c r="C348" t="s">
        <v>82</v>
      </c>
      <c r="D348">
        <v>65</v>
      </c>
      <c r="E348">
        <v>7800</v>
      </c>
      <c r="F348" t="s">
        <v>83</v>
      </c>
      <c r="G348" t="s">
        <v>84</v>
      </c>
      <c r="H348" t="s">
        <v>85</v>
      </c>
      <c r="I348" t="s">
        <v>86</v>
      </c>
      <c r="J348" t="s">
        <v>87</v>
      </c>
      <c r="K348" t="s">
        <v>198</v>
      </c>
      <c r="L348" t="s">
        <v>89</v>
      </c>
      <c r="M348" t="s">
        <v>90</v>
      </c>
      <c r="N348">
        <v>5</v>
      </c>
      <c r="O348">
        <v>7</v>
      </c>
      <c r="P348" t="s">
        <v>125</v>
      </c>
      <c r="Q348" t="s">
        <v>92</v>
      </c>
      <c r="R348" t="s">
        <v>126</v>
      </c>
      <c r="S348" t="s">
        <v>126</v>
      </c>
      <c r="T348" t="s">
        <v>112</v>
      </c>
      <c r="U348">
        <v>89</v>
      </c>
      <c r="V348" t="s">
        <v>95</v>
      </c>
      <c r="W348" t="s">
        <v>95</v>
      </c>
      <c r="X348" t="s">
        <v>133</v>
      </c>
      <c r="Y348" t="s">
        <v>95</v>
      </c>
      <c r="Z348" t="s">
        <v>95</v>
      </c>
      <c r="AA348" t="s">
        <v>97</v>
      </c>
      <c r="AB348" t="s">
        <v>127</v>
      </c>
      <c r="AC348">
        <v>450</v>
      </c>
      <c r="AD348" t="s">
        <v>99</v>
      </c>
      <c r="AE348">
        <v>864</v>
      </c>
      <c r="AF348" t="s">
        <v>100</v>
      </c>
      <c r="AG348" t="s">
        <v>101</v>
      </c>
      <c r="AH348" t="s">
        <v>102</v>
      </c>
      <c r="AI348" t="s">
        <v>103</v>
      </c>
      <c r="AJ348">
        <v>899</v>
      </c>
      <c r="AK348">
        <v>0</v>
      </c>
      <c r="AL348">
        <v>899</v>
      </c>
      <c r="AM348">
        <f t="shared" si="20"/>
        <v>0</v>
      </c>
      <c r="AN348">
        <v>0</v>
      </c>
      <c r="AO348">
        <v>0</v>
      </c>
      <c r="AP348">
        <v>1</v>
      </c>
      <c r="AQ348">
        <v>0</v>
      </c>
      <c r="AR348">
        <v>3</v>
      </c>
      <c r="AS348">
        <v>1</v>
      </c>
      <c r="AT348" t="s">
        <v>114</v>
      </c>
      <c r="AU348">
        <v>5</v>
      </c>
      <c r="AV348" t="s">
        <v>104</v>
      </c>
      <c r="AW348">
        <v>0</v>
      </c>
      <c r="AX348" t="s">
        <v>121</v>
      </c>
      <c r="AY348" t="s">
        <v>106</v>
      </c>
      <c r="AZ348" t="s">
        <v>136</v>
      </c>
      <c r="BA348">
        <v>1</v>
      </c>
      <c r="BB348">
        <v>288</v>
      </c>
      <c r="BC348" t="s">
        <v>95</v>
      </c>
      <c r="BD348" t="s">
        <v>95</v>
      </c>
      <c r="BE348" t="s">
        <v>102</v>
      </c>
      <c r="BF348">
        <v>64</v>
      </c>
      <c r="BG348">
        <v>0</v>
      </c>
      <c r="BH348">
        <v>0</v>
      </c>
      <c r="BI348">
        <v>0</v>
      </c>
      <c r="BJ348">
        <v>0</v>
      </c>
      <c r="BK348" t="s">
        <v>145</v>
      </c>
      <c r="BL348">
        <v>0</v>
      </c>
      <c r="BM348">
        <v>2009</v>
      </c>
      <c r="BN348" t="s">
        <v>108</v>
      </c>
      <c r="BO348" t="s">
        <v>109</v>
      </c>
      <c r="BP348">
        <v>0</v>
      </c>
      <c r="BQ348">
        <v>0</v>
      </c>
      <c r="BR348">
        <v>1</v>
      </c>
      <c r="BS348">
        <v>4</v>
      </c>
      <c r="BT348" t="s">
        <v>129</v>
      </c>
      <c r="BU348">
        <v>42</v>
      </c>
      <c r="BV348">
        <v>5</v>
      </c>
      <c r="BW348">
        <v>1</v>
      </c>
      <c r="BX348">
        <v>2</v>
      </c>
      <c r="BY348">
        <v>0</v>
      </c>
      <c r="BZ348">
        <v>1</v>
      </c>
      <c r="CA348">
        <v>0.47916666666666702</v>
      </c>
      <c r="CB348">
        <v>0.11111111111111099</v>
      </c>
      <c r="CC348">
        <f t="shared" si="21"/>
        <v>0.8847435897435898</v>
      </c>
      <c r="CD348">
        <f t="shared" si="22"/>
        <v>111.0650306834323</v>
      </c>
      <c r="CE348">
        <v>130000</v>
      </c>
      <c r="CF348" s="1">
        <v>126520.041035726</v>
      </c>
      <c r="CG348" s="1">
        <f>CE348-CF348</f>
        <v>3479.9589642740029</v>
      </c>
      <c r="CH348" s="1">
        <f>ABS(CG348)</f>
        <v>3479.9589642740029</v>
      </c>
      <c r="CI348">
        <f>IF(CG348&gt;0,1,0)</f>
        <v>1</v>
      </c>
      <c r="CJ348">
        <v>347</v>
      </c>
      <c r="CK348" s="1">
        <f t="shared" si="23"/>
        <v>3</v>
      </c>
    </row>
    <row r="349" spans="1:89" x14ac:dyDescent="0.25">
      <c r="A349">
        <v>552</v>
      </c>
      <c r="B349">
        <v>20</v>
      </c>
      <c r="C349" t="s">
        <v>117</v>
      </c>
      <c r="D349">
        <v>50</v>
      </c>
      <c r="E349">
        <v>6000</v>
      </c>
      <c r="F349" t="s">
        <v>83</v>
      </c>
      <c r="G349" t="s">
        <v>84</v>
      </c>
      <c r="H349" t="s">
        <v>85</v>
      </c>
      <c r="I349" t="s">
        <v>86</v>
      </c>
      <c r="J349" t="s">
        <v>87</v>
      </c>
      <c r="K349" t="s">
        <v>119</v>
      </c>
      <c r="L349" t="s">
        <v>89</v>
      </c>
      <c r="M349" t="s">
        <v>90</v>
      </c>
      <c r="N349">
        <v>5</v>
      </c>
      <c r="O349">
        <v>6</v>
      </c>
      <c r="P349" t="s">
        <v>125</v>
      </c>
      <c r="Q349" t="s">
        <v>92</v>
      </c>
      <c r="R349" t="s">
        <v>112</v>
      </c>
      <c r="S349" t="s">
        <v>112</v>
      </c>
      <c r="T349" t="s">
        <v>94</v>
      </c>
      <c r="U349">
        <v>0</v>
      </c>
      <c r="V349" t="s">
        <v>95</v>
      </c>
      <c r="W349" t="s">
        <v>95</v>
      </c>
      <c r="X349" t="s">
        <v>96</v>
      </c>
      <c r="Y349" t="s">
        <v>95</v>
      </c>
      <c r="Z349" t="s">
        <v>95</v>
      </c>
      <c r="AA349" t="s">
        <v>97</v>
      </c>
      <c r="AB349" t="s">
        <v>128</v>
      </c>
      <c r="AC349">
        <v>308</v>
      </c>
      <c r="AD349" t="s">
        <v>99</v>
      </c>
      <c r="AE349">
        <v>928</v>
      </c>
      <c r="AF349" t="s">
        <v>100</v>
      </c>
      <c r="AG349" t="s">
        <v>114</v>
      </c>
      <c r="AH349" t="s">
        <v>102</v>
      </c>
      <c r="AI349" t="s">
        <v>113</v>
      </c>
      <c r="AJ349">
        <v>928</v>
      </c>
      <c r="AK349">
        <v>0</v>
      </c>
      <c r="AL349">
        <v>928</v>
      </c>
      <c r="AM349">
        <f t="shared" si="20"/>
        <v>0</v>
      </c>
      <c r="AN349">
        <v>0</v>
      </c>
      <c r="AO349">
        <v>0</v>
      </c>
      <c r="AP349">
        <v>1</v>
      </c>
      <c r="AQ349">
        <v>0</v>
      </c>
      <c r="AR349">
        <v>3</v>
      </c>
      <c r="AS349">
        <v>1</v>
      </c>
      <c r="AT349" t="s">
        <v>95</v>
      </c>
      <c r="AU349">
        <v>5</v>
      </c>
      <c r="AV349" t="s">
        <v>104</v>
      </c>
      <c r="AW349">
        <v>0</v>
      </c>
      <c r="AX349" t="s">
        <v>121</v>
      </c>
      <c r="AY349" t="s">
        <v>106</v>
      </c>
      <c r="AZ349" t="s">
        <v>136</v>
      </c>
      <c r="BA349">
        <v>1</v>
      </c>
      <c r="BB349">
        <v>288</v>
      </c>
      <c r="BC349" t="s">
        <v>95</v>
      </c>
      <c r="BD349" t="s">
        <v>95</v>
      </c>
      <c r="BE349" t="s">
        <v>102</v>
      </c>
      <c r="BF349">
        <v>0</v>
      </c>
      <c r="BG349">
        <v>0</v>
      </c>
      <c r="BH349">
        <v>0</v>
      </c>
      <c r="BI349">
        <v>0</v>
      </c>
      <c r="BJ349">
        <v>0</v>
      </c>
      <c r="BK349" t="s">
        <v>107</v>
      </c>
      <c r="BL349">
        <v>0</v>
      </c>
      <c r="BM349">
        <v>2008</v>
      </c>
      <c r="BN349" t="s">
        <v>108</v>
      </c>
      <c r="BO349" t="s">
        <v>109</v>
      </c>
      <c r="BP349">
        <v>0</v>
      </c>
      <c r="BQ349">
        <v>0</v>
      </c>
      <c r="BR349">
        <v>1</v>
      </c>
      <c r="BS349">
        <v>2</v>
      </c>
      <c r="BT349" t="s">
        <v>129</v>
      </c>
      <c r="BU349">
        <v>51</v>
      </c>
      <c r="BV349">
        <v>51</v>
      </c>
      <c r="BW349">
        <v>1</v>
      </c>
      <c r="BX349">
        <v>2</v>
      </c>
      <c r="BY349">
        <v>0</v>
      </c>
      <c r="BZ349">
        <v>1</v>
      </c>
      <c r="CA349">
        <v>0.66810344827586199</v>
      </c>
      <c r="CB349">
        <v>0</v>
      </c>
      <c r="CC349">
        <f t="shared" si="21"/>
        <v>0.84533333333333338</v>
      </c>
      <c r="CD349">
        <f t="shared" si="22"/>
        <v>104.8240678157369</v>
      </c>
      <c r="CE349">
        <v>112500</v>
      </c>
      <c r="CF349" s="1">
        <v>115943.335735065</v>
      </c>
      <c r="CG349" s="1">
        <f>CE349-CF349</f>
        <v>-3443.335735065004</v>
      </c>
      <c r="CH349" s="1">
        <f>ABS(CG349)</f>
        <v>3443.335735065004</v>
      </c>
      <c r="CI349">
        <f>IF(CG349&gt;0,1,0)</f>
        <v>0</v>
      </c>
      <c r="CJ349">
        <v>348</v>
      </c>
      <c r="CK349" s="1">
        <f t="shared" si="23"/>
        <v>3</v>
      </c>
    </row>
    <row r="350" spans="1:89" x14ac:dyDescent="0.25">
      <c r="A350">
        <v>40</v>
      </c>
      <c r="B350">
        <v>90</v>
      </c>
      <c r="C350" t="s">
        <v>82</v>
      </c>
      <c r="D350">
        <v>65</v>
      </c>
      <c r="E350">
        <v>6040</v>
      </c>
      <c r="F350" t="s">
        <v>83</v>
      </c>
      <c r="G350" t="s">
        <v>84</v>
      </c>
      <c r="H350" t="s">
        <v>85</v>
      </c>
      <c r="I350" t="s">
        <v>86</v>
      </c>
      <c r="J350" t="s">
        <v>87</v>
      </c>
      <c r="K350" t="s">
        <v>173</v>
      </c>
      <c r="L350" t="s">
        <v>89</v>
      </c>
      <c r="M350" t="s">
        <v>179</v>
      </c>
      <c r="N350">
        <v>4</v>
      </c>
      <c r="O350">
        <v>5</v>
      </c>
      <c r="P350" t="s">
        <v>91</v>
      </c>
      <c r="Q350" t="s">
        <v>92</v>
      </c>
      <c r="R350" t="s">
        <v>214</v>
      </c>
      <c r="S350" t="s">
        <v>138</v>
      </c>
      <c r="T350" t="s">
        <v>94</v>
      </c>
      <c r="U350">
        <v>0</v>
      </c>
      <c r="V350" t="s">
        <v>95</v>
      </c>
      <c r="W350" t="s">
        <v>95</v>
      </c>
      <c r="X350" t="s">
        <v>133</v>
      </c>
      <c r="Y350" t="s">
        <v>201</v>
      </c>
      <c r="Z350" t="s">
        <v>201</v>
      </c>
      <c r="AA350" t="s">
        <v>201</v>
      </c>
      <c r="AB350" t="s">
        <v>201</v>
      </c>
      <c r="AC350">
        <v>0</v>
      </c>
      <c r="AD350" t="s">
        <v>201</v>
      </c>
      <c r="AE350">
        <v>0</v>
      </c>
      <c r="AF350" t="s">
        <v>100</v>
      </c>
      <c r="AG350" t="s">
        <v>95</v>
      </c>
      <c r="AH350" t="s">
        <v>120</v>
      </c>
      <c r="AI350" t="s">
        <v>232</v>
      </c>
      <c r="AJ350">
        <v>1152</v>
      </c>
      <c r="AK350">
        <v>0</v>
      </c>
      <c r="AL350">
        <v>1152</v>
      </c>
      <c r="AM350">
        <f t="shared" si="20"/>
        <v>0</v>
      </c>
      <c r="AN350">
        <v>0</v>
      </c>
      <c r="AO350">
        <v>0</v>
      </c>
      <c r="AP350">
        <v>2</v>
      </c>
      <c r="AQ350">
        <v>0</v>
      </c>
      <c r="AR350">
        <v>2</v>
      </c>
      <c r="AS350">
        <v>2</v>
      </c>
      <c r="AT350" t="s">
        <v>105</v>
      </c>
      <c r="AU350">
        <v>6</v>
      </c>
      <c r="AV350" t="s">
        <v>104</v>
      </c>
      <c r="AW350">
        <v>0</v>
      </c>
      <c r="AX350" t="s">
        <v>121</v>
      </c>
      <c r="AY350" t="s">
        <v>168</v>
      </c>
      <c r="AZ350" t="s">
        <v>168</v>
      </c>
      <c r="BA350">
        <v>0</v>
      </c>
      <c r="BB350">
        <v>0</v>
      </c>
      <c r="BC350" t="s">
        <v>168</v>
      </c>
      <c r="BD350" t="s">
        <v>168</v>
      </c>
      <c r="BE350" t="s">
        <v>120</v>
      </c>
      <c r="BF350">
        <v>0</v>
      </c>
      <c r="BG350">
        <v>0</v>
      </c>
      <c r="BH350">
        <v>0</v>
      </c>
      <c r="BI350">
        <v>0</v>
      </c>
      <c r="BJ350">
        <v>0</v>
      </c>
      <c r="BK350" t="s">
        <v>107</v>
      </c>
      <c r="BL350">
        <v>0</v>
      </c>
      <c r="BM350">
        <v>2008</v>
      </c>
      <c r="BN350" t="s">
        <v>108</v>
      </c>
      <c r="BO350" t="s">
        <v>236</v>
      </c>
      <c r="BP350">
        <v>0</v>
      </c>
      <c r="BQ350">
        <v>0</v>
      </c>
      <c r="BR350">
        <v>1</v>
      </c>
      <c r="BS350">
        <v>2</v>
      </c>
      <c r="BT350" t="s">
        <v>129</v>
      </c>
      <c r="BU350">
        <v>53</v>
      </c>
      <c r="BV350">
        <v>53</v>
      </c>
      <c r="BW350">
        <v>2</v>
      </c>
      <c r="BX350">
        <v>-1</v>
      </c>
      <c r="BY350">
        <v>0</v>
      </c>
      <c r="BZ350">
        <v>1</v>
      </c>
      <c r="CA350">
        <v>-1</v>
      </c>
      <c r="CB350">
        <v>0</v>
      </c>
      <c r="CC350">
        <f t="shared" si="21"/>
        <v>0.80927152317880791</v>
      </c>
      <c r="CD350">
        <f t="shared" si="22"/>
        <v>92.368850914559687</v>
      </c>
      <c r="CE350">
        <v>82000</v>
      </c>
      <c r="CF350" s="1">
        <v>78658.5365836946</v>
      </c>
      <c r="CG350" s="1">
        <f>CE350-CF350</f>
        <v>3341.4634163053997</v>
      </c>
      <c r="CH350" s="1">
        <f>ABS(CG350)</f>
        <v>3341.4634163053997</v>
      </c>
      <c r="CI350">
        <f>IF(CG350&gt;0,1,0)</f>
        <v>1</v>
      </c>
      <c r="CJ350">
        <v>349</v>
      </c>
      <c r="CK350" s="1">
        <f t="shared" si="23"/>
        <v>3</v>
      </c>
    </row>
    <row r="351" spans="1:89" x14ac:dyDescent="0.25">
      <c r="A351">
        <v>374</v>
      </c>
      <c r="B351">
        <v>20</v>
      </c>
      <c r="C351" t="s">
        <v>82</v>
      </c>
      <c r="D351">
        <v>79</v>
      </c>
      <c r="E351">
        <v>10634</v>
      </c>
      <c r="F351" t="s">
        <v>83</v>
      </c>
      <c r="G351" t="s">
        <v>84</v>
      </c>
      <c r="H351" t="s">
        <v>85</v>
      </c>
      <c r="I351" t="s">
        <v>86</v>
      </c>
      <c r="J351" t="s">
        <v>87</v>
      </c>
      <c r="K351" t="s">
        <v>88</v>
      </c>
      <c r="L351" t="s">
        <v>89</v>
      </c>
      <c r="M351" t="s">
        <v>90</v>
      </c>
      <c r="N351">
        <v>5</v>
      </c>
      <c r="O351">
        <v>6</v>
      </c>
      <c r="P351" t="s">
        <v>91</v>
      </c>
      <c r="Q351" t="s">
        <v>92</v>
      </c>
      <c r="R351" t="s">
        <v>144</v>
      </c>
      <c r="S351" t="s">
        <v>144</v>
      </c>
      <c r="T351" t="s">
        <v>94</v>
      </c>
      <c r="U351">
        <v>0</v>
      </c>
      <c r="V351" t="s">
        <v>95</v>
      </c>
      <c r="W351" t="s">
        <v>95</v>
      </c>
      <c r="X351" t="s">
        <v>133</v>
      </c>
      <c r="Y351" t="s">
        <v>95</v>
      </c>
      <c r="Z351" t="s">
        <v>95</v>
      </c>
      <c r="AA351" t="s">
        <v>97</v>
      </c>
      <c r="AB351" t="s">
        <v>98</v>
      </c>
      <c r="AC351">
        <v>428</v>
      </c>
      <c r="AD351" t="s">
        <v>154</v>
      </c>
      <c r="AE351">
        <v>608</v>
      </c>
      <c r="AF351" t="s">
        <v>100</v>
      </c>
      <c r="AG351" t="s">
        <v>95</v>
      </c>
      <c r="AH351" t="s">
        <v>102</v>
      </c>
      <c r="AI351" t="s">
        <v>103</v>
      </c>
      <c r="AJ351">
        <v>1319</v>
      </c>
      <c r="AK351">
        <v>0</v>
      </c>
      <c r="AL351">
        <v>1319</v>
      </c>
      <c r="AM351">
        <f t="shared" si="20"/>
        <v>0</v>
      </c>
      <c r="AN351">
        <v>1</v>
      </c>
      <c r="AO351">
        <v>0</v>
      </c>
      <c r="AP351">
        <v>1</v>
      </c>
      <c r="AQ351">
        <v>0</v>
      </c>
      <c r="AR351">
        <v>3</v>
      </c>
      <c r="AS351">
        <v>1</v>
      </c>
      <c r="AT351" t="s">
        <v>95</v>
      </c>
      <c r="AU351">
        <v>5</v>
      </c>
      <c r="AV351" t="s">
        <v>165</v>
      </c>
      <c r="AW351">
        <v>0</v>
      </c>
      <c r="AX351" t="s">
        <v>121</v>
      </c>
      <c r="AY351" t="s">
        <v>106</v>
      </c>
      <c r="AZ351" t="s">
        <v>99</v>
      </c>
      <c r="BA351">
        <v>1</v>
      </c>
      <c r="BB351">
        <v>270</v>
      </c>
      <c r="BC351" t="s">
        <v>95</v>
      </c>
      <c r="BD351" t="s">
        <v>95</v>
      </c>
      <c r="BE351" t="s">
        <v>102</v>
      </c>
      <c r="BF351">
        <v>66</v>
      </c>
      <c r="BG351">
        <v>0</v>
      </c>
      <c r="BH351">
        <v>0</v>
      </c>
      <c r="BI351">
        <v>0</v>
      </c>
      <c r="BJ351">
        <v>0</v>
      </c>
      <c r="BK351" t="s">
        <v>156</v>
      </c>
      <c r="BL351">
        <v>0</v>
      </c>
      <c r="BM351">
        <v>2009</v>
      </c>
      <c r="BN351" t="s">
        <v>108</v>
      </c>
      <c r="BO351" t="s">
        <v>109</v>
      </c>
      <c r="BP351">
        <v>0</v>
      </c>
      <c r="BQ351">
        <v>0</v>
      </c>
      <c r="BR351">
        <v>1</v>
      </c>
      <c r="BS351">
        <v>2</v>
      </c>
      <c r="BT351" t="s">
        <v>116</v>
      </c>
      <c r="BU351">
        <v>56</v>
      </c>
      <c r="BV351">
        <v>56</v>
      </c>
      <c r="BW351">
        <v>1</v>
      </c>
      <c r="BX351">
        <v>2</v>
      </c>
      <c r="BY351">
        <v>0</v>
      </c>
      <c r="BZ351">
        <v>1</v>
      </c>
      <c r="CA351">
        <v>0</v>
      </c>
      <c r="CB351">
        <v>0</v>
      </c>
      <c r="CC351">
        <f t="shared" si="21"/>
        <v>0.87596388941132219</v>
      </c>
      <c r="CD351">
        <f t="shared" si="22"/>
        <v>108.63306789532258</v>
      </c>
      <c r="CE351">
        <v>123000</v>
      </c>
      <c r="CF351" s="1">
        <v>126323.68547052699</v>
      </c>
      <c r="CG351" s="1">
        <f>CE351-CF351</f>
        <v>-3323.6854705269943</v>
      </c>
      <c r="CH351" s="1">
        <f>ABS(CG351)</f>
        <v>3323.6854705269943</v>
      </c>
      <c r="CI351">
        <f>IF(CG351&gt;0,1,0)</f>
        <v>0</v>
      </c>
      <c r="CJ351">
        <v>350</v>
      </c>
      <c r="CK351" s="1">
        <f t="shared" si="23"/>
        <v>4</v>
      </c>
    </row>
    <row r="352" spans="1:89" x14ac:dyDescent="0.25">
      <c r="A352">
        <v>1274</v>
      </c>
      <c r="B352">
        <v>80</v>
      </c>
      <c r="C352" t="s">
        <v>82</v>
      </c>
      <c r="D352">
        <v>124</v>
      </c>
      <c r="E352">
        <v>11512</v>
      </c>
      <c r="F352" t="s">
        <v>83</v>
      </c>
      <c r="G352" t="s">
        <v>111</v>
      </c>
      <c r="H352" t="s">
        <v>85</v>
      </c>
      <c r="I352" t="s">
        <v>148</v>
      </c>
      <c r="J352" t="s">
        <v>87</v>
      </c>
      <c r="K352" t="s">
        <v>173</v>
      </c>
      <c r="L352" t="s">
        <v>89</v>
      </c>
      <c r="M352" t="s">
        <v>90</v>
      </c>
      <c r="N352">
        <v>6</v>
      </c>
      <c r="O352">
        <v>7</v>
      </c>
      <c r="P352" t="s">
        <v>91</v>
      </c>
      <c r="Q352" t="s">
        <v>92</v>
      </c>
      <c r="R352" t="s">
        <v>138</v>
      </c>
      <c r="S352" t="s">
        <v>138</v>
      </c>
      <c r="T352" t="s">
        <v>112</v>
      </c>
      <c r="U352">
        <v>84</v>
      </c>
      <c r="V352" t="s">
        <v>95</v>
      </c>
      <c r="W352" t="s">
        <v>95</v>
      </c>
      <c r="X352" t="s">
        <v>96</v>
      </c>
      <c r="Y352" t="s">
        <v>95</v>
      </c>
      <c r="Z352" t="s">
        <v>95</v>
      </c>
      <c r="AA352" t="s">
        <v>134</v>
      </c>
      <c r="AB352" t="s">
        <v>127</v>
      </c>
      <c r="AC352">
        <v>719</v>
      </c>
      <c r="AD352" t="s">
        <v>99</v>
      </c>
      <c r="AE352">
        <v>1019</v>
      </c>
      <c r="AF352" t="s">
        <v>100</v>
      </c>
      <c r="AG352" t="s">
        <v>114</v>
      </c>
      <c r="AH352" t="s">
        <v>102</v>
      </c>
      <c r="AI352" t="s">
        <v>103</v>
      </c>
      <c r="AJ352">
        <v>1357</v>
      </c>
      <c r="AK352">
        <v>0</v>
      </c>
      <c r="AL352">
        <v>1357</v>
      </c>
      <c r="AM352">
        <f t="shared" si="20"/>
        <v>0</v>
      </c>
      <c r="AN352">
        <v>1</v>
      </c>
      <c r="AO352">
        <v>0</v>
      </c>
      <c r="AP352">
        <v>1</v>
      </c>
      <c r="AQ352">
        <v>0</v>
      </c>
      <c r="AR352">
        <v>2</v>
      </c>
      <c r="AS352">
        <v>1</v>
      </c>
      <c r="AT352" t="s">
        <v>101</v>
      </c>
      <c r="AU352">
        <v>5</v>
      </c>
      <c r="AV352" t="s">
        <v>104</v>
      </c>
      <c r="AW352">
        <v>1</v>
      </c>
      <c r="AX352" t="s">
        <v>114</v>
      </c>
      <c r="AY352" t="s">
        <v>175</v>
      </c>
      <c r="AZ352" t="s">
        <v>140</v>
      </c>
      <c r="BA352">
        <v>1</v>
      </c>
      <c r="BB352">
        <v>312</v>
      </c>
      <c r="BC352" t="s">
        <v>95</v>
      </c>
      <c r="BD352" t="s">
        <v>95</v>
      </c>
      <c r="BE352" t="s">
        <v>102</v>
      </c>
      <c r="BF352">
        <v>0</v>
      </c>
      <c r="BG352">
        <v>0</v>
      </c>
      <c r="BH352">
        <v>0</v>
      </c>
      <c r="BI352">
        <v>0</v>
      </c>
      <c r="BJ352">
        <v>163</v>
      </c>
      <c r="BK352" t="s">
        <v>115</v>
      </c>
      <c r="BL352">
        <v>0</v>
      </c>
      <c r="BM352">
        <v>2008</v>
      </c>
      <c r="BN352" t="s">
        <v>108</v>
      </c>
      <c r="BO352" t="s">
        <v>109</v>
      </c>
      <c r="BP352">
        <v>0</v>
      </c>
      <c r="BQ352">
        <v>0</v>
      </c>
      <c r="BR352">
        <v>1</v>
      </c>
      <c r="BS352">
        <v>4</v>
      </c>
      <c r="BT352" t="s">
        <v>129</v>
      </c>
      <c r="BU352">
        <v>49</v>
      </c>
      <c r="BV352">
        <v>2</v>
      </c>
      <c r="BW352">
        <v>1</v>
      </c>
      <c r="BX352">
        <v>2</v>
      </c>
      <c r="BY352">
        <v>0</v>
      </c>
      <c r="BZ352">
        <v>1</v>
      </c>
      <c r="CA352">
        <v>0.294406280667321</v>
      </c>
      <c r="CB352">
        <v>0.11111111111111099</v>
      </c>
      <c r="CC352">
        <f t="shared" si="21"/>
        <v>0.88212300208478112</v>
      </c>
      <c r="CD352">
        <f t="shared" si="22"/>
        <v>125.65775794999739</v>
      </c>
      <c r="CE352">
        <v>177000</v>
      </c>
      <c r="CF352" s="1">
        <v>180275.82803787</v>
      </c>
      <c r="CG352" s="1">
        <f>CE352-CF352</f>
        <v>-3275.8280378700001</v>
      </c>
      <c r="CH352" s="1">
        <f>ABS(CG352)</f>
        <v>3275.8280378700001</v>
      </c>
      <c r="CI352">
        <f>IF(CG352&gt;0,1,0)</f>
        <v>0</v>
      </c>
      <c r="CJ352">
        <v>351</v>
      </c>
      <c r="CK352" s="1">
        <f t="shared" si="23"/>
        <v>4</v>
      </c>
    </row>
    <row r="353" spans="1:89" x14ac:dyDescent="0.25">
      <c r="A353">
        <v>133</v>
      </c>
      <c r="B353">
        <v>20</v>
      </c>
      <c r="C353" t="s">
        <v>82</v>
      </c>
      <c r="D353">
        <v>75</v>
      </c>
      <c r="E353">
        <v>7388</v>
      </c>
      <c r="F353" t="s">
        <v>83</v>
      </c>
      <c r="G353" t="s">
        <v>84</v>
      </c>
      <c r="H353" t="s">
        <v>85</v>
      </c>
      <c r="I353" t="s">
        <v>148</v>
      </c>
      <c r="J353" t="s">
        <v>87</v>
      </c>
      <c r="K353" t="s">
        <v>88</v>
      </c>
      <c r="L353" t="s">
        <v>89</v>
      </c>
      <c r="M353" t="s">
        <v>90</v>
      </c>
      <c r="N353">
        <v>5</v>
      </c>
      <c r="O353">
        <v>6</v>
      </c>
      <c r="P353" t="s">
        <v>91</v>
      </c>
      <c r="Q353" t="s">
        <v>92</v>
      </c>
      <c r="R353" t="s">
        <v>144</v>
      </c>
      <c r="S353" t="s">
        <v>144</v>
      </c>
      <c r="T353" t="s">
        <v>94</v>
      </c>
      <c r="U353">
        <v>0</v>
      </c>
      <c r="V353" t="s">
        <v>95</v>
      </c>
      <c r="W353" t="s">
        <v>95</v>
      </c>
      <c r="X353" t="s">
        <v>96</v>
      </c>
      <c r="Y353" t="s">
        <v>95</v>
      </c>
      <c r="Z353" t="s">
        <v>95</v>
      </c>
      <c r="AA353" t="s">
        <v>97</v>
      </c>
      <c r="AB353" t="s">
        <v>128</v>
      </c>
      <c r="AC353">
        <v>405</v>
      </c>
      <c r="AD353" t="s">
        <v>99</v>
      </c>
      <c r="AE353">
        <v>1063</v>
      </c>
      <c r="AF353" t="s">
        <v>100</v>
      </c>
      <c r="AG353" t="s">
        <v>114</v>
      </c>
      <c r="AH353" t="s">
        <v>102</v>
      </c>
      <c r="AI353" t="s">
        <v>103</v>
      </c>
      <c r="AJ353">
        <v>1327</v>
      </c>
      <c r="AK353">
        <v>0</v>
      </c>
      <c r="AL353">
        <v>1327</v>
      </c>
      <c r="AM353">
        <f t="shared" si="20"/>
        <v>0</v>
      </c>
      <c r="AN353">
        <v>1</v>
      </c>
      <c r="AO353">
        <v>0</v>
      </c>
      <c r="AP353">
        <v>1</v>
      </c>
      <c r="AQ353">
        <v>0</v>
      </c>
      <c r="AR353">
        <v>3</v>
      </c>
      <c r="AS353">
        <v>1</v>
      </c>
      <c r="AT353" t="s">
        <v>114</v>
      </c>
      <c r="AU353">
        <v>7</v>
      </c>
      <c r="AV353" t="s">
        <v>104</v>
      </c>
      <c r="AW353">
        <v>0</v>
      </c>
      <c r="AX353" t="s">
        <v>121</v>
      </c>
      <c r="AY353" t="s">
        <v>122</v>
      </c>
      <c r="AZ353" t="s">
        <v>99</v>
      </c>
      <c r="BA353">
        <v>2</v>
      </c>
      <c r="BB353">
        <v>624</v>
      </c>
      <c r="BC353" t="s">
        <v>95</v>
      </c>
      <c r="BD353" t="s">
        <v>95</v>
      </c>
      <c r="BE353" t="s">
        <v>102</v>
      </c>
      <c r="BF353">
        <v>0</v>
      </c>
      <c r="BG353">
        <v>0</v>
      </c>
      <c r="BH353">
        <v>0</v>
      </c>
      <c r="BI353">
        <v>0</v>
      </c>
      <c r="BJ353">
        <v>0</v>
      </c>
      <c r="BK353" t="s">
        <v>107</v>
      </c>
      <c r="BL353">
        <v>0</v>
      </c>
      <c r="BM353">
        <v>2007</v>
      </c>
      <c r="BN353" t="s">
        <v>108</v>
      </c>
      <c r="BO353" t="s">
        <v>109</v>
      </c>
      <c r="BP353">
        <v>0</v>
      </c>
      <c r="BQ353">
        <v>0</v>
      </c>
      <c r="BR353">
        <v>1</v>
      </c>
      <c r="BS353">
        <v>4</v>
      </c>
      <c r="BT353" t="s">
        <v>110</v>
      </c>
      <c r="BU353">
        <v>48</v>
      </c>
      <c r="BV353">
        <v>5</v>
      </c>
      <c r="BW353">
        <v>1</v>
      </c>
      <c r="BX353">
        <v>2</v>
      </c>
      <c r="BY353">
        <v>0</v>
      </c>
      <c r="BZ353">
        <v>1</v>
      </c>
      <c r="CA353">
        <v>0.61900282220131697</v>
      </c>
      <c r="CB353">
        <v>0</v>
      </c>
      <c r="CC353">
        <f t="shared" si="21"/>
        <v>0.82038440714672445</v>
      </c>
      <c r="CD353">
        <f t="shared" si="22"/>
        <v>117.84276617108199</v>
      </c>
      <c r="CE353">
        <v>150750</v>
      </c>
      <c r="CF353" s="1">
        <v>147479.494720605</v>
      </c>
      <c r="CG353" s="1">
        <f>CE353-CF353</f>
        <v>3270.5052793950017</v>
      </c>
      <c r="CH353" s="1">
        <f>ABS(CG353)</f>
        <v>3270.5052793950017</v>
      </c>
      <c r="CI353">
        <f>IF(CG353&gt;0,1,0)</f>
        <v>1</v>
      </c>
      <c r="CJ353">
        <v>352</v>
      </c>
      <c r="CK353" s="1">
        <f t="shared" si="23"/>
        <v>4</v>
      </c>
    </row>
    <row r="354" spans="1:89" x14ac:dyDescent="0.25">
      <c r="A354">
        <v>1177</v>
      </c>
      <c r="B354">
        <v>20</v>
      </c>
      <c r="C354" t="s">
        <v>82</v>
      </c>
      <c r="D354">
        <v>37</v>
      </c>
      <c r="E354">
        <v>6951</v>
      </c>
      <c r="F354" t="s">
        <v>83</v>
      </c>
      <c r="G354" t="s">
        <v>111</v>
      </c>
      <c r="H354" t="s">
        <v>85</v>
      </c>
      <c r="I354" t="s">
        <v>161</v>
      </c>
      <c r="J354" t="s">
        <v>87</v>
      </c>
      <c r="K354" t="s">
        <v>141</v>
      </c>
      <c r="L354" t="s">
        <v>89</v>
      </c>
      <c r="M354" t="s">
        <v>90</v>
      </c>
      <c r="N354">
        <v>5</v>
      </c>
      <c r="O354">
        <v>5</v>
      </c>
      <c r="P354" t="s">
        <v>91</v>
      </c>
      <c r="Q354" t="s">
        <v>92</v>
      </c>
      <c r="R354" t="s">
        <v>126</v>
      </c>
      <c r="S354" t="s">
        <v>138</v>
      </c>
      <c r="T354" t="s">
        <v>94</v>
      </c>
      <c r="U354">
        <v>0</v>
      </c>
      <c r="V354" t="s">
        <v>95</v>
      </c>
      <c r="W354" t="s">
        <v>95</v>
      </c>
      <c r="X354" t="s">
        <v>96</v>
      </c>
      <c r="Y354" t="s">
        <v>95</v>
      </c>
      <c r="Z354" t="s">
        <v>95</v>
      </c>
      <c r="AA354" t="s">
        <v>97</v>
      </c>
      <c r="AB354" t="s">
        <v>127</v>
      </c>
      <c r="AC354">
        <v>658</v>
      </c>
      <c r="AD354" t="s">
        <v>99</v>
      </c>
      <c r="AE354">
        <v>876</v>
      </c>
      <c r="AF354" t="s">
        <v>100</v>
      </c>
      <c r="AG354" t="s">
        <v>95</v>
      </c>
      <c r="AH354" t="s">
        <v>102</v>
      </c>
      <c r="AI354" t="s">
        <v>103</v>
      </c>
      <c r="AJ354">
        <v>923</v>
      </c>
      <c r="AK354">
        <v>0</v>
      </c>
      <c r="AL354">
        <v>923</v>
      </c>
      <c r="AM354">
        <f t="shared" si="20"/>
        <v>0</v>
      </c>
      <c r="AN354">
        <v>1</v>
      </c>
      <c r="AO354">
        <v>0</v>
      </c>
      <c r="AP354">
        <v>1</v>
      </c>
      <c r="AQ354">
        <v>0</v>
      </c>
      <c r="AR354">
        <v>3</v>
      </c>
      <c r="AS354">
        <v>1</v>
      </c>
      <c r="AT354" t="s">
        <v>95</v>
      </c>
      <c r="AU354">
        <v>5</v>
      </c>
      <c r="AV354" t="s">
        <v>104</v>
      </c>
      <c r="AW354">
        <v>0</v>
      </c>
      <c r="AX354" t="s">
        <v>121</v>
      </c>
      <c r="AY354" t="s">
        <v>106</v>
      </c>
      <c r="AZ354" t="s">
        <v>99</v>
      </c>
      <c r="BA354">
        <v>1</v>
      </c>
      <c r="BB354">
        <v>264</v>
      </c>
      <c r="BC354" t="s">
        <v>95</v>
      </c>
      <c r="BD354" t="s">
        <v>95</v>
      </c>
      <c r="BE354" t="s">
        <v>102</v>
      </c>
      <c r="BF354">
        <v>362</v>
      </c>
      <c r="BG354">
        <v>0</v>
      </c>
      <c r="BH354">
        <v>0</v>
      </c>
      <c r="BI354">
        <v>0</v>
      </c>
      <c r="BJ354">
        <v>0</v>
      </c>
      <c r="BK354" t="s">
        <v>145</v>
      </c>
      <c r="BL354">
        <v>0</v>
      </c>
      <c r="BM354">
        <v>2008</v>
      </c>
      <c r="BN354" t="s">
        <v>108</v>
      </c>
      <c r="BO354" t="s">
        <v>109</v>
      </c>
      <c r="BP354">
        <v>0</v>
      </c>
      <c r="BQ354">
        <v>0</v>
      </c>
      <c r="BR354">
        <v>1</v>
      </c>
      <c r="BS354">
        <v>3</v>
      </c>
      <c r="BT354" t="s">
        <v>116</v>
      </c>
      <c r="BU354">
        <v>24</v>
      </c>
      <c r="BV354">
        <v>23</v>
      </c>
      <c r="BW354">
        <v>2</v>
      </c>
      <c r="BX354">
        <v>2</v>
      </c>
      <c r="BY354">
        <v>0</v>
      </c>
      <c r="BZ354">
        <v>1</v>
      </c>
      <c r="CA354">
        <v>0.24885844748858399</v>
      </c>
      <c r="CB354">
        <v>0</v>
      </c>
      <c r="CC354">
        <f t="shared" si="21"/>
        <v>0.86721335059703641</v>
      </c>
      <c r="CD354">
        <f t="shared" si="22"/>
        <v>107.38587547322832</v>
      </c>
      <c r="CE354">
        <v>119500</v>
      </c>
      <c r="CF354" s="1">
        <v>122735.820947858</v>
      </c>
      <c r="CG354" s="1">
        <f>CE354-CF354</f>
        <v>-3235.8209478579956</v>
      </c>
      <c r="CH354" s="1">
        <f>ABS(CG354)</f>
        <v>3235.8209478579956</v>
      </c>
      <c r="CI354">
        <f>IF(CG354&gt;0,1,0)</f>
        <v>0</v>
      </c>
      <c r="CJ354">
        <v>353</v>
      </c>
      <c r="CK354" s="1">
        <f t="shared" si="23"/>
        <v>4</v>
      </c>
    </row>
    <row r="355" spans="1:89" x14ac:dyDescent="0.25">
      <c r="A355">
        <v>947</v>
      </c>
      <c r="B355">
        <v>80</v>
      </c>
      <c r="C355" t="s">
        <v>82</v>
      </c>
      <c r="D355">
        <v>70</v>
      </c>
      <c r="E355">
        <v>8163</v>
      </c>
      <c r="F355" t="s">
        <v>83</v>
      </c>
      <c r="G355" t="s">
        <v>84</v>
      </c>
      <c r="H355" t="s">
        <v>85</v>
      </c>
      <c r="I355" t="s">
        <v>86</v>
      </c>
      <c r="J355" t="s">
        <v>87</v>
      </c>
      <c r="K355" t="s">
        <v>88</v>
      </c>
      <c r="L355" t="s">
        <v>89</v>
      </c>
      <c r="M355" t="s">
        <v>90</v>
      </c>
      <c r="N355">
        <v>5</v>
      </c>
      <c r="O355">
        <v>6</v>
      </c>
      <c r="P355" t="s">
        <v>91</v>
      </c>
      <c r="Q355" t="s">
        <v>92</v>
      </c>
      <c r="R355" t="s">
        <v>126</v>
      </c>
      <c r="S355" t="s">
        <v>126</v>
      </c>
      <c r="T355" t="s">
        <v>112</v>
      </c>
      <c r="U355">
        <v>128</v>
      </c>
      <c r="V355" t="s">
        <v>95</v>
      </c>
      <c r="W355" t="s">
        <v>114</v>
      </c>
      <c r="X355" t="s">
        <v>96</v>
      </c>
      <c r="Y355" t="s">
        <v>95</v>
      </c>
      <c r="Z355" t="s">
        <v>95</v>
      </c>
      <c r="AA355" t="s">
        <v>134</v>
      </c>
      <c r="AB355" t="s">
        <v>127</v>
      </c>
      <c r="AC355">
        <v>748</v>
      </c>
      <c r="AD355" t="s">
        <v>98</v>
      </c>
      <c r="AE355">
        <v>1144</v>
      </c>
      <c r="AF355" t="s">
        <v>100</v>
      </c>
      <c r="AG355" t="s">
        <v>95</v>
      </c>
      <c r="AH355" t="s">
        <v>102</v>
      </c>
      <c r="AI355" t="s">
        <v>103</v>
      </c>
      <c r="AJ355">
        <v>1144</v>
      </c>
      <c r="AK355">
        <v>0</v>
      </c>
      <c r="AL355">
        <v>1144</v>
      </c>
      <c r="AM355">
        <f t="shared" si="20"/>
        <v>0</v>
      </c>
      <c r="AN355">
        <v>1</v>
      </c>
      <c r="AO355">
        <v>0</v>
      </c>
      <c r="AP355">
        <v>1</v>
      </c>
      <c r="AQ355">
        <v>0</v>
      </c>
      <c r="AR355">
        <v>3</v>
      </c>
      <c r="AS355">
        <v>1</v>
      </c>
      <c r="AT355" t="s">
        <v>95</v>
      </c>
      <c r="AU355">
        <v>6</v>
      </c>
      <c r="AV355" t="s">
        <v>104</v>
      </c>
      <c r="AW355">
        <v>1</v>
      </c>
      <c r="AX355" t="s">
        <v>95</v>
      </c>
      <c r="AY355" t="s">
        <v>106</v>
      </c>
      <c r="AZ355" t="s">
        <v>140</v>
      </c>
      <c r="BA355">
        <v>1</v>
      </c>
      <c r="BB355">
        <v>796</v>
      </c>
      <c r="BC355" t="s">
        <v>95</v>
      </c>
      <c r="BD355" t="s">
        <v>95</v>
      </c>
      <c r="BE355" t="s">
        <v>102</v>
      </c>
      <c r="BF355">
        <v>86</v>
      </c>
      <c r="BG355">
        <v>0</v>
      </c>
      <c r="BH355">
        <v>0</v>
      </c>
      <c r="BI355">
        <v>0</v>
      </c>
      <c r="BJ355">
        <v>0</v>
      </c>
      <c r="BK355" t="s">
        <v>107</v>
      </c>
      <c r="BL355">
        <v>0</v>
      </c>
      <c r="BM355">
        <v>2006</v>
      </c>
      <c r="BN355" t="s">
        <v>108</v>
      </c>
      <c r="BO355" t="s">
        <v>109</v>
      </c>
      <c r="BP355">
        <v>0</v>
      </c>
      <c r="BQ355">
        <v>0</v>
      </c>
      <c r="BR355">
        <v>1</v>
      </c>
      <c r="BS355">
        <v>2</v>
      </c>
      <c r="BT355" t="s">
        <v>177</v>
      </c>
      <c r="BU355">
        <v>47</v>
      </c>
      <c r="BV355">
        <v>47</v>
      </c>
      <c r="BW355">
        <v>1</v>
      </c>
      <c r="BX355">
        <v>2</v>
      </c>
      <c r="BY355">
        <v>0</v>
      </c>
      <c r="BZ355">
        <v>1</v>
      </c>
      <c r="CA355">
        <v>8.9160839160839195E-2</v>
      </c>
      <c r="CB355">
        <v>0</v>
      </c>
      <c r="CC355">
        <f t="shared" si="21"/>
        <v>0.85985544530197233</v>
      </c>
      <c r="CD355">
        <f t="shared" si="22"/>
        <v>115.38103090968389</v>
      </c>
      <c r="CE355">
        <v>143000</v>
      </c>
      <c r="CF355" s="1">
        <v>139774.85772839599</v>
      </c>
      <c r="CG355" s="1">
        <f>CE355-CF355</f>
        <v>3225.1422716040106</v>
      </c>
      <c r="CH355" s="1">
        <f>ABS(CG355)</f>
        <v>3225.1422716040106</v>
      </c>
      <c r="CI355">
        <f>IF(CG355&gt;0,1,0)</f>
        <v>1</v>
      </c>
      <c r="CJ355">
        <v>354</v>
      </c>
      <c r="CK355" s="1">
        <f t="shared" si="23"/>
        <v>4</v>
      </c>
    </row>
    <row r="356" spans="1:89" x14ac:dyDescent="0.25">
      <c r="A356">
        <v>1154</v>
      </c>
      <c r="B356">
        <v>30</v>
      </c>
      <c r="C356" t="s">
        <v>117</v>
      </c>
      <c r="D356">
        <v>69</v>
      </c>
      <c r="E356">
        <v>5890</v>
      </c>
      <c r="F356" t="s">
        <v>83</v>
      </c>
      <c r="G356" t="s">
        <v>84</v>
      </c>
      <c r="H356" t="s">
        <v>85</v>
      </c>
      <c r="I356" t="s">
        <v>148</v>
      </c>
      <c r="J356" t="s">
        <v>87</v>
      </c>
      <c r="K356" t="s">
        <v>186</v>
      </c>
      <c r="L356" t="s">
        <v>89</v>
      </c>
      <c r="M356" t="s">
        <v>90</v>
      </c>
      <c r="N356">
        <v>6</v>
      </c>
      <c r="O356">
        <v>8</v>
      </c>
      <c r="P356" t="s">
        <v>91</v>
      </c>
      <c r="Q356" t="s">
        <v>92</v>
      </c>
      <c r="R356" t="s">
        <v>149</v>
      </c>
      <c r="S356" t="s">
        <v>149</v>
      </c>
      <c r="T356" t="s">
        <v>94</v>
      </c>
      <c r="U356">
        <v>0</v>
      </c>
      <c r="V356" t="s">
        <v>114</v>
      </c>
      <c r="W356" t="s">
        <v>114</v>
      </c>
      <c r="X356" t="s">
        <v>153</v>
      </c>
      <c r="Y356" t="s">
        <v>95</v>
      </c>
      <c r="Z356" t="s">
        <v>95</v>
      </c>
      <c r="AA356" t="s">
        <v>134</v>
      </c>
      <c r="AB356" t="s">
        <v>127</v>
      </c>
      <c r="AC356">
        <v>538</v>
      </c>
      <c r="AD356" t="s">
        <v>99</v>
      </c>
      <c r="AE356">
        <v>816</v>
      </c>
      <c r="AF356" t="s">
        <v>100</v>
      </c>
      <c r="AG356" t="s">
        <v>101</v>
      </c>
      <c r="AH356" t="s">
        <v>102</v>
      </c>
      <c r="AI356" t="s">
        <v>103</v>
      </c>
      <c r="AJ356">
        <v>816</v>
      </c>
      <c r="AK356">
        <v>0</v>
      </c>
      <c r="AL356">
        <v>816</v>
      </c>
      <c r="AM356">
        <f t="shared" si="20"/>
        <v>0</v>
      </c>
      <c r="AN356">
        <v>0</v>
      </c>
      <c r="AO356">
        <v>0</v>
      </c>
      <c r="AP356">
        <v>1</v>
      </c>
      <c r="AQ356">
        <v>0</v>
      </c>
      <c r="AR356">
        <v>2</v>
      </c>
      <c r="AS356">
        <v>1</v>
      </c>
      <c r="AT356" t="s">
        <v>95</v>
      </c>
      <c r="AU356">
        <v>5</v>
      </c>
      <c r="AV356" t="s">
        <v>104</v>
      </c>
      <c r="AW356">
        <v>0</v>
      </c>
      <c r="AX356" t="s">
        <v>121</v>
      </c>
      <c r="AY356" t="s">
        <v>122</v>
      </c>
      <c r="AZ356" t="s">
        <v>99</v>
      </c>
      <c r="BA356">
        <v>1</v>
      </c>
      <c r="BB356">
        <v>432</v>
      </c>
      <c r="BC356" t="s">
        <v>95</v>
      </c>
      <c r="BD356" t="s">
        <v>95</v>
      </c>
      <c r="BE356" t="s">
        <v>102</v>
      </c>
      <c r="BF356">
        <v>0</v>
      </c>
      <c r="BG356">
        <v>0</v>
      </c>
      <c r="BH356">
        <v>96</v>
      </c>
      <c r="BI356">
        <v>0</v>
      </c>
      <c r="BJ356">
        <v>0</v>
      </c>
      <c r="BK356" t="s">
        <v>107</v>
      </c>
      <c r="BL356">
        <v>0</v>
      </c>
      <c r="BM356">
        <v>2008</v>
      </c>
      <c r="BN356" t="s">
        <v>108</v>
      </c>
      <c r="BO356" t="s">
        <v>109</v>
      </c>
      <c r="BP356">
        <v>0</v>
      </c>
      <c r="BQ356">
        <v>0</v>
      </c>
      <c r="BR356">
        <v>1</v>
      </c>
      <c r="BS356">
        <v>4</v>
      </c>
      <c r="BT356" t="s">
        <v>129</v>
      </c>
      <c r="BU356">
        <v>78</v>
      </c>
      <c r="BV356">
        <v>1</v>
      </c>
      <c r="BW356">
        <v>1</v>
      </c>
      <c r="BX356">
        <v>2</v>
      </c>
      <c r="BY356">
        <v>0</v>
      </c>
      <c r="BZ356">
        <v>1</v>
      </c>
      <c r="CA356">
        <v>0.34068627450980399</v>
      </c>
      <c r="CB356">
        <v>0.11111111111111099</v>
      </c>
      <c r="CC356">
        <f t="shared" si="21"/>
        <v>0.86146010186757216</v>
      </c>
      <c r="CD356">
        <f t="shared" si="22"/>
        <v>107.7444277215229</v>
      </c>
      <c r="CE356">
        <v>120500</v>
      </c>
      <c r="CF356" s="1">
        <v>123683.631790599</v>
      </c>
      <c r="CG356" s="1">
        <f>CE356-CF356</f>
        <v>-3183.6317905989999</v>
      </c>
      <c r="CH356" s="1">
        <f>ABS(CG356)</f>
        <v>3183.6317905989999</v>
      </c>
      <c r="CI356">
        <f>IF(CG356&gt;0,1,0)</f>
        <v>0</v>
      </c>
      <c r="CJ356">
        <v>355</v>
      </c>
      <c r="CK356" s="1">
        <f t="shared" si="23"/>
        <v>4</v>
      </c>
    </row>
    <row r="357" spans="1:89" x14ac:dyDescent="0.25">
      <c r="A357">
        <v>339</v>
      </c>
      <c r="B357">
        <v>20</v>
      </c>
      <c r="C357" t="s">
        <v>82</v>
      </c>
      <c r="D357">
        <v>91</v>
      </c>
      <c r="E357">
        <v>14145</v>
      </c>
      <c r="F357" t="s">
        <v>83</v>
      </c>
      <c r="G357" t="s">
        <v>84</v>
      </c>
      <c r="H357" t="s">
        <v>85</v>
      </c>
      <c r="I357" t="s">
        <v>148</v>
      </c>
      <c r="J357" t="s">
        <v>87</v>
      </c>
      <c r="K357" t="s">
        <v>123</v>
      </c>
      <c r="L357" t="s">
        <v>89</v>
      </c>
      <c r="M357" t="s">
        <v>90</v>
      </c>
      <c r="N357">
        <v>7</v>
      </c>
      <c r="O357">
        <v>7</v>
      </c>
      <c r="P357" t="s">
        <v>91</v>
      </c>
      <c r="Q357" t="s">
        <v>92</v>
      </c>
      <c r="R357" t="s">
        <v>149</v>
      </c>
      <c r="S357" t="s">
        <v>149</v>
      </c>
      <c r="T357" t="s">
        <v>94</v>
      </c>
      <c r="U357">
        <v>0</v>
      </c>
      <c r="V357" t="s">
        <v>114</v>
      </c>
      <c r="W357" t="s">
        <v>95</v>
      </c>
      <c r="X357" t="s">
        <v>96</v>
      </c>
      <c r="Y357" t="s">
        <v>114</v>
      </c>
      <c r="Z357" t="s">
        <v>95</v>
      </c>
      <c r="AA357" t="s">
        <v>142</v>
      </c>
      <c r="AB357" t="s">
        <v>127</v>
      </c>
      <c r="AC357">
        <v>213</v>
      </c>
      <c r="AD357" t="s">
        <v>99</v>
      </c>
      <c r="AE357">
        <v>1208</v>
      </c>
      <c r="AF357" t="s">
        <v>100</v>
      </c>
      <c r="AG357" t="s">
        <v>101</v>
      </c>
      <c r="AH357" t="s">
        <v>102</v>
      </c>
      <c r="AI357" t="s">
        <v>103</v>
      </c>
      <c r="AJ357">
        <v>1621</v>
      </c>
      <c r="AK357">
        <v>0</v>
      </c>
      <c r="AL357">
        <v>1621</v>
      </c>
      <c r="AM357">
        <f t="shared" si="20"/>
        <v>0</v>
      </c>
      <c r="AN357">
        <v>1</v>
      </c>
      <c r="AO357">
        <v>0</v>
      </c>
      <c r="AP357">
        <v>2</v>
      </c>
      <c r="AQ357">
        <v>0</v>
      </c>
      <c r="AR357">
        <v>3</v>
      </c>
      <c r="AS357">
        <v>1</v>
      </c>
      <c r="AT357" t="s">
        <v>114</v>
      </c>
      <c r="AU357">
        <v>8</v>
      </c>
      <c r="AV357" t="s">
        <v>104</v>
      </c>
      <c r="AW357">
        <v>0</v>
      </c>
      <c r="AX357" t="s">
        <v>121</v>
      </c>
      <c r="AY357" t="s">
        <v>106</v>
      </c>
      <c r="AZ357" t="s">
        <v>140</v>
      </c>
      <c r="BA357">
        <v>2</v>
      </c>
      <c r="BB357">
        <v>440</v>
      </c>
      <c r="BC357" t="s">
        <v>95</v>
      </c>
      <c r="BD357" t="s">
        <v>95</v>
      </c>
      <c r="BE357" t="s">
        <v>102</v>
      </c>
      <c r="BF357">
        <v>108</v>
      </c>
      <c r="BG357">
        <v>45</v>
      </c>
      <c r="BH357">
        <v>0</v>
      </c>
      <c r="BI357">
        <v>0</v>
      </c>
      <c r="BJ357">
        <v>0</v>
      </c>
      <c r="BK357" t="s">
        <v>107</v>
      </c>
      <c r="BL357">
        <v>400</v>
      </c>
      <c r="BM357">
        <v>2006</v>
      </c>
      <c r="BN357" t="s">
        <v>108</v>
      </c>
      <c r="BO357" t="s">
        <v>109</v>
      </c>
      <c r="BP357">
        <v>0</v>
      </c>
      <c r="BQ357">
        <v>1</v>
      </c>
      <c r="BR357">
        <v>1</v>
      </c>
      <c r="BS357">
        <v>4</v>
      </c>
      <c r="BT357" t="s">
        <v>129</v>
      </c>
      <c r="BU357">
        <v>22</v>
      </c>
      <c r="BV357">
        <v>8</v>
      </c>
      <c r="BW357">
        <v>1</v>
      </c>
      <c r="BX357">
        <v>2</v>
      </c>
      <c r="BY357">
        <v>0</v>
      </c>
      <c r="BZ357">
        <v>1</v>
      </c>
      <c r="CA357">
        <v>0.82367549668874196</v>
      </c>
      <c r="CB357">
        <v>0.11111111111111099</v>
      </c>
      <c r="CC357">
        <f t="shared" si="21"/>
        <v>0.88540120183810533</v>
      </c>
      <c r="CD357">
        <f t="shared" si="22"/>
        <v>132.60808731637422</v>
      </c>
      <c r="CE357">
        <v>202500</v>
      </c>
      <c r="CF357" s="1">
        <v>205642.684726676</v>
      </c>
      <c r="CG357" s="1">
        <f>CE357-CF357</f>
        <v>-3142.6847266760014</v>
      </c>
      <c r="CH357" s="1">
        <f>ABS(CG357)</f>
        <v>3142.6847266760014</v>
      </c>
      <c r="CI357">
        <f>IF(CG357&gt;0,1,0)</f>
        <v>0</v>
      </c>
      <c r="CJ357">
        <v>356</v>
      </c>
      <c r="CK357" s="1">
        <f t="shared" si="23"/>
        <v>4</v>
      </c>
    </row>
    <row r="358" spans="1:89" x14ac:dyDescent="0.25">
      <c r="A358">
        <v>1277</v>
      </c>
      <c r="B358">
        <v>60</v>
      </c>
      <c r="C358" t="s">
        <v>82</v>
      </c>
      <c r="D358">
        <v>69</v>
      </c>
      <c r="E358">
        <v>12936</v>
      </c>
      <c r="F358" t="s">
        <v>83</v>
      </c>
      <c r="G358" t="s">
        <v>111</v>
      </c>
      <c r="H358" t="s">
        <v>85</v>
      </c>
      <c r="I358" t="s">
        <v>161</v>
      </c>
      <c r="J358" t="s">
        <v>87</v>
      </c>
      <c r="K358" t="s">
        <v>123</v>
      </c>
      <c r="L358" t="s">
        <v>89</v>
      </c>
      <c r="M358" t="s">
        <v>90</v>
      </c>
      <c r="N358">
        <v>6</v>
      </c>
      <c r="O358">
        <v>6</v>
      </c>
      <c r="P358" t="s">
        <v>91</v>
      </c>
      <c r="Q358" t="s">
        <v>92</v>
      </c>
      <c r="R358" t="s">
        <v>126</v>
      </c>
      <c r="S358" t="s">
        <v>138</v>
      </c>
      <c r="T358" t="s">
        <v>94</v>
      </c>
      <c r="U358">
        <v>0</v>
      </c>
      <c r="V358" t="s">
        <v>95</v>
      </c>
      <c r="W358" t="s">
        <v>95</v>
      </c>
      <c r="X358" t="s">
        <v>96</v>
      </c>
      <c r="Y358" t="s">
        <v>95</v>
      </c>
      <c r="Z358" t="s">
        <v>114</v>
      </c>
      <c r="AA358" t="s">
        <v>97</v>
      </c>
      <c r="AB358" t="s">
        <v>98</v>
      </c>
      <c r="AC358">
        <v>593</v>
      </c>
      <c r="AD358" t="s">
        <v>99</v>
      </c>
      <c r="AE358">
        <v>723</v>
      </c>
      <c r="AF358" t="s">
        <v>100</v>
      </c>
      <c r="AG358" t="s">
        <v>95</v>
      </c>
      <c r="AH358" t="s">
        <v>102</v>
      </c>
      <c r="AI358" t="s">
        <v>103</v>
      </c>
      <c r="AJ358">
        <v>735</v>
      </c>
      <c r="AK358">
        <v>0</v>
      </c>
      <c r="AL358">
        <v>1395</v>
      </c>
      <c r="AM358">
        <f t="shared" si="20"/>
        <v>0</v>
      </c>
      <c r="AN358">
        <v>0</v>
      </c>
      <c r="AO358">
        <v>1</v>
      </c>
      <c r="AP358">
        <v>1</v>
      </c>
      <c r="AQ358">
        <v>1</v>
      </c>
      <c r="AR358">
        <v>3</v>
      </c>
      <c r="AS358">
        <v>1</v>
      </c>
      <c r="AT358" t="s">
        <v>95</v>
      </c>
      <c r="AU358">
        <v>6</v>
      </c>
      <c r="AV358" t="s">
        <v>104</v>
      </c>
      <c r="AW358">
        <v>1</v>
      </c>
      <c r="AX358" t="s">
        <v>95</v>
      </c>
      <c r="AY358" t="s">
        <v>106</v>
      </c>
      <c r="AZ358" t="s">
        <v>99</v>
      </c>
      <c r="BA358">
        <v>2</v>
      </c>
      <c r="BB358">
        <v>497</v>
      </c>
      <c r="BC358" t="s">
        <v>95</v>
      </c>
      <c r="BD358" t="s">
        <v>95</v>
      </c>
      <c r="BE358" t="s">
        <v>102</v>
      </c>
      <c r="BF358">
        <v>294</v>
      </c>
      <c r="BG358">
        <v>116</v>
      </c>
      <c r="BH358">
        <v>0</v>
      </c>
      <c r="BI358">
        <v>0</v>
      </c>
      <c r="BJ358">
        <v>0</v>
      </c>
      <c r="BK358" t="s">
        <v>107</v>
      </c>
      <c r="BL358">
        <v>0</v>
      </c>
      <c r="BM358">
        <v>2009</v>
      </c>
      <c r="BN358" t="s">
        <v>108</v>
      </c>
      <c r="BO358" t="s">
        <v>109</v>
      </c>
      <c r="BP358">
        <v>0</v>
      </c>
      <c r="BQ358">
        <v>0</v>
      </c>
      <c r="BR358">
        <v>1</v>
      </c>
      <c r="BS358">
        <v>3</v>
      </c>
      <c r="BT358" t="s">
        <v>116</v>
      </c>
      <c r="BU358">
        <v>37</v>
      </c>
      <c r="BV358">
        <v>37</v>
      </c>
      <c r="BW358">
        <v>2</v>
      </c>
      <c r="BX358">
        <v>2</v>
      </c>
      <c r="BY358">
        <v>0.89795918367346905</v>
      </c>
      <c r="BZ358">
        <v>0.52688172043010795</v>
      </c>
      <c r="CA358">
        <v>0.17980636237897599</v>
      </c>
      <c r="CB358">
        <v>0</v>
      </c>
      <c r="CC358">
        <f t="shared" si="21"/>
        <v>0.94318181818181823</v>
      </c>
      <c r="CD358">
        <f t="shared" si="22"/>
        <v>121.28469651239591</v>
      </c>
      <c r="CE358">
        <v>162000</v>
      </c>
      <c r="CF358" s="1">
        <v>165101.30561575</v>
      </c>
      <c r="CG358" s="1">
        <f>CE358-CF358</f>
        <v>-3101.3056157499959</v>
      </c>
      <c r="CH358" s="1">
        <f>ABS(CG358)</f>
        <v>3101.3056157499959</v>
      </c>
      <c r="CI358">
        <f>IF(CG358&gt;0,1,0)</f>
        <v>0</v>
      </c>
      <c r="CJ358">
        <v>357</v>
      </c>
      <c r="CK358" s="1">
        <f t="shared" si="23"/>
        <v>4</v>
      </c>
    </row>
    <row r="359" spans="1:89" x14ac:dyDescent="0.25">
      <c r="A359">
        <v>407</v>
      </c>
      <c r="B359">
        <v>50</v>
      </c>
      <c r="C359" t="s">
        <v>82</v>
      </c>
      <c r="D359">
        <v>51</v>
      </c>
      <c r="E359">
        <v>10480</v>
      </c>
      <c r="F359" t="s">
        <v>83</v>
      </c>
      <c r="G359" t="s">
        <v>84</v>
      </c>
      <c r="H359" t="s">
        <v>85</v>
      </c>
      <c r="I359" t="s">
        <v>86</v>
      </c>
      <c r="J359" t="s">
        <v>87</v>
      </c>
      <c r="K359" t="s">
        <v>212</v>
      </c>
      <c r="L359" t="s">
        <v>89</v>
      </c>
      <c r="M359" t="s">
        <v>90</v>
      </c>
      <c r="N359">
        <v>6</v>
      </c>
      <c r="O359">
        <v>5</v>
      </c>
      <c r="P359" t="s">
        <v>91</v>
      </c>
      <c r="Q359" t="s">
        <v>92</v>
      </c>
      <c r="R359" t="s">
        <v>144</v>
      </c>
      <c r="S359" t="s">
        <v>144</v>
      </c>
      <c r="T359" t="s">
        <v>94</v>
      </c>
      <c r="U359">
        <v>0</v>
      </c>
      <c r="V359" t="s">
        <v>95</v>
      </c>
      <c r="W359" t="s">
        <v>95</v>
      </c>
      <c r="X359" t="s">
        <v>153</v>
      </c>
      <c r="Y359" t="s">
        <v>95</v>
      </c>
      <c r="Z359" t="s">
        <v>95</v>
      </c>
      <c r="AA359" t="s">
        <v>97</v>
      </c>
      <c r="AB359" t="s">
        <v>99</v>
      </c>
      <c r="AC359">
        <v>0</v>
      </c>
      <c r="AD359" t="s">
        <v>99</v>
      </c>
      <c r="AE359">
        <v>1064</v>
      </c>
      <c r="AF359" t="s">
        <v>100</v>
      </c>
      <c r="AG359" t="s">
        <v>101</v>
      </c>
      <c r="AH359" t="s">
        <v>102</v>
      </c>
      <c r="AI359" t="s">
        <v>113</v>
      </c>
      <c r="AJ359">
        <v>1166</v>
      </c>
      <c r="AK359">
        <v>473</v>
      </c>
      <c r="AL359">
        <v>1639</v>
      </c>
      <c r="AM359">
        <f t="shared" si="20"/>
        <v>0</v>
      </c>
      <c r="AN359">
        <v>0</v>
      </c>
      <c r="AO359">
        <v>0</v>
      </c>
      <c r="AP359">
        <v>1</v>
      </c>
      <c r="AQ359">
        <v>0</v>
      </c>
      <c r="AR359">
        <v>3</v>
      </c>
      <c r="AS359">
        <v>1</v>
      </c>
      <c r="AT359" t="s">
        <v>95</v>
      </c>
      <c r="AU359">
        <v>6</v>
      </c>
      <c r="AV359" t="s">
        <v>150</v>
      </c>
      <c r="AW359">
        <v>0</v>
      </c>
      <c r="AX359" t="s">
        <v>121</v>
      </c>
      <c r="AY359" t="s">
        <v>122</v>
      </c>
      <c r="AZ359" t="s">
        <v>99</v>
      </c>
      <c r="BA359">
        <v>1</v>
      </c>
      <c r="BB359">
        <v>240</v>
      </c>
      <c r="BC359" t="s">
        <v>95</v>
      </c>
      <c r="BD359" t="s">
        <v>95</v>
      </c>
      <c r="BE359" t="s">
        <v>102</v>
      </c>
      <c r="BF359">
        <v>0</v>
      </c>
      <c r="BG359">
        <v>0</v>
      </c>
      <c r="BH359">
        <v>0</v>
      </c>
      <c r="BI359">
        <v>0</v>
      </c>
      <c r="BJ359">
        <v>0</v>
      </c>
      <c r="BK359" t="s">
        <v>107</v>
      </c>
      <c r="BL359">
        <v>0</v>
      </c>
      <c r="BM359">
        <v>2008</v>
      </c>
      <c r="BN359" t="s">
        <v>108</v>
      </c>
      <c r="BO359" t="s">
        <v>109</v>
      </c>
      <c r="BP359">
        <v>0</v>
      </c>
      <c r="BQ359">
        <v>0</v>
      </c>
      <c r="BR359">
        <v>1</v>
      </c>
      <c r="BS359">
        <v>1</v>
      </c>
      <c r="BT359" t="s">
        <v>177</v>
      </c>
      <c r="BU359">
        <v>72</v>
      </c>
      <c r="BV359">
        <v>58</v>
      </c>
      <c r="BW359">
        <v>1</v>
      </c>
      <c r="BX359">
        <v>0</v>
      </c>
      <c r="BY359">
        <v>0</v>
      </c>
      <c r="BZ359">
        <v>0.711409395973154</v>
      </c>
      <c r="CA359">
        <v>1</v>
      </c>
      <c r="CB359">
        <v>0.11111111111111099</v>
      </c>
      <c r="CC359">
        <f t="shared" si="21"/>
        <v>0.88874045801526713</v>
      </c>
      <c r="CD359">
        <f t="shared" si="22"/>
        <v>105.74969808542542</v>
      </c>
      <c r="CE359">
        <v>115000</v>
      </c>
      <c r="CF359" s="1">
        <v>111928.46084093599</v>
      </c>
      <c r="CG359" s="1">
        <f>CE359-CF359</f>
        <v>3071.5391590640065</v>
      </c>
      <c r="CH359" s="1">
        <f>ABS(CG359)</f>
        <v>3071.5391590640065</v>
      </c>
      <c r="CI359">
        <f>IF(CG359&gt;0,1,0)</f>
        <v>1</v>
      </c>
      <c r="CJ359">
        <v>358</v>
      </c>
      <c r="CK359" s="1">
        <f t="shared" si="23"/>
        <v>4</v>
      </c>
    </row>
    <row r="360" spans="1:89" x14ac:dyDescent="0.25">
      <c r="A360">
        <v>1307</v>
      </c>
      <c r="B360">
        <v>120</v>
      </c>
      <c r="C360" t="s">
        <v>82</v>
      </c>
      <c r="D360">
        <v>48</v>
      </c>
      <c r="E360">
        <v>6955</v>
      </c>
      <c r="F360" t="s">
        <v>83</v>
      </c>
      <c r="G360" t="s">
        <v>111</v>
      </c>
      <c r="H360" t="s">
        <v>85</v>
      </c>
      <c r="I360" t="s">
        <v>86</v>
      </c>
      <c r="J360" t="s">
        <v>87</v>
      </c>
      <c r="K360" t="s">
        <v>184</v>
      </c>
      <c r="L360" t="s">
        <v>89</v>
      </c>
      <c r="M360" t="s">
        <v>174</v>
      </c>
      <c r="N360">
        <v>7</v>
      </c>
      <c r="O360">
        <v>5</v>
      </c>
      <c r="P360" t="s">
        <v>91</v>
      </c>
      <c r="Q360" t="s">
        <v>92</v>
      </c>
      <c r="R360" t="s">
        <v>93</v>
      </c>
      <c r="S360" t="s">
        <v>93</v>
      </c>
      <c r="T360" t="s">
        <v>180</v>
      </c>
      <c r="U360">
        <v>94</v>
      </c>
      <c r="V360" t="s">
        <v>114</v>
      </c>
      <c r="W360" t="s">
        <v>95</v>
      </c>
      <c r="X360" t="s">
        <v>133</v>
      </c>
      <c r="Y360" t="s">
        <v>114</v>
      </c>
      <c r="Z360" t="s">
        <v>95</v>
      </c>
      <c r="AA360" t="s">
        <v>97</v>
      </c>
      <c r="AB360" t="s">
        <v>99</v>
      </c>
      <c r="AC360">
        <v>0</v>
      </c>
      <c r="AD360" t="s">
        <v>99</v>
      </c>
      <c r="AE360">
        <v>1368</v>
      </c>
      <c r="AF360" t="s">
        <v>100</v>
      </c>
      <c r="AG360" t="s">
        <v>101</v>
      </c>
      <c r="AH360" t="s">
        <v>102</v>
      </c>
      <c r="AI360" t="s">
        <v>103</v>
      </c>
      <c r="AJ360">
        <v>1368</v>
      </c>
      <c r="AK360">
        <v>0</v>
      </c>
      <c r="AL360">
        <v>1368</v>
      </c>
      <c r="AM360">
        <f t="shared" si="20"/>
        <v>0</v>
      </c>
      <c r="AN360">
        <v>0</v>
      </c>
      <c r="AO360">
        <v>0</v>
      </c>
      <c r="AP360">
        <v>2</v>
      </c>
      <c r="AQ360">
        <v>0</v>
      </c>
      <c r="AR360">
        <v>2</v>
      </c>
      <c r="AS360">
        <v>1</v>
      </c>
      <c r="AT360" t="s">
        <v>114</v>
      </c>
      <c r="AU360">
        <v>6</v>
      </c>
      <c r="AV360" t="s">
        <v>104</v>
      </c>
      <c r="AW360">
        <v>1</v>
      </c>
      <c r="AX360" t="s">
        <v>114</v>
      </c>
      <c r="AY360" t="s">
        <v>106</v>
      </c>
      <c r="AZ360" t="s">
        <v>140</v>
      </c>
      <c r="BA360">
        <v>2</v>
      </c>
      <c r="BB360">
        <v>474</v>
      </c>
      <c r="BC360" t="s">
        <v>95</v>
      </c>
      <c r="BD360" t="s">
        <v>95</v>
      </c>
      <c r="BE360" t="s">
        <v>102</v>
      </c>
      <c r="BF360">
        <v>132</v>
      </c>
      <c r="BG360">
        <v>35</v>
      </c>
      <c r="BH360">
        <v>0</v>
      </c>
      <c r="BI360">
        <v>0</v>
      </c>
      <c r="BJ360">
        <v>0</v>
      </c>
      <c r="BK360" t="s">
        <v>107</v>
      </c>
      <c r="BL360">
        <v>0</v>
      </c>
      <c r="BM360">
        <v>2006</v>
      </c>
      <c r="BN360" t="s">
        <v>171</v>
      </c>
      <c r="BO360" t="s">
        <v>172</v>
      </c>
      <c r="BP360">
        <v>0</v>
      </c>
      <c r="BQ360">
        <v>0</v>
      </c>
      <c r="BR360">
        <v>1</v>
      </c>
      <c r="BS360">
        <v>4</v>
      </c>
      <c r="BT360" t="s">
        <v>110</v>
      </c>
      <c r="BU360">
        <v>1</v>
      </c>
      <c r="BV360">
        <v>0</v>
      </c>
      <c r="BW360">
        <v>1</v>
      </c>
      <c r="BX360">
        <v>0</v>
      </c>
      <c r="BY360">
        <v>0</v>
      </c>
      <c r="BZ360">
        <v>1</v>
      </c>
      <c r="CA360">
        <v>1</v>
      </c>
      <c r="CB360">
        <v>0.11111111111111099</v>
      </c>
      <c r="CC360">
        <f t="shared" si="21"/>
        <v>0.80330697340043133</v>
      </c>
      <c r="CD360">
        <f t="shared" si="22"/>
        <v>132.60808731637422</v>
      </c>
      <c r="CE360">
        <v>202500</v>
      </c>
      <c r="CF360" s="1">
        <v>205526.60914300199</v>
      </c>
      <c r="CG360" s="1">
        <f>CE360-CF360</f>
        <v>-3026.6091430019878</v>
      </c>
      <c r="CH360" s="1">
        <f>ABS(CG360)</f>
        <v>3026.6091430019878</v>
      </c>
      <c r="CI360">
        <f>IF(CG360&gt;0,1,0)</f>
        <v>0</v>
      </c>
      <c r="CJ360">
        <v>359</v>
      </c>
      <c r="CK360" s="1">
        <f t="shared" si="23"/>
        <v>4</v>
      </c>
    </row>
    <row r="361" spans="1:89" x14ac:dyDescent="0.25">
      <c r="A361">
        <v>985</v>
      </c>
      <c r="B361">
        <v>90</v>
      </c>
      <c r="C361" t="s">
        <v>82</v>
      </c>
      <c r="D361">
        <v>75</v>
      </c>
      <c r="E361">
        <v>10125</v>
      </c>
      <c r="F361" t="s">
        <v>83</v>
      </c>
      <c r="G361" t="s">
        <v>84</v>
      </c>
      <c r="H361" t="s">
        <v>85</v>
      </c>
      <c r="I361" t="s">
        <v>86</v>
      </c>
      <c r="J361" t="s">
        <v>87</v>
      </c>
      <c r="K361" t="s">
        <v>141</v>
      </c>
      <c r="L361" t="s">
        <v>89</v>
      </c>
      <c r="M361" t="s">
        <v>179</v>
      </c>
      <c r="N361">
        <v>5</v>
      </c>
      <c r="O361">
        <v>5</v>
      </c>
      <c r="P361" t="s">
        <v>91</v>
      </c>
      <c r="Q361" t="s">
        <v>92</v>
      </c>
      <c r="R361" t="s">
        <v>138</v>
      </c>
      <c r="S361" t="s">
        <v>138</v>
      </c>
      <c r="T361" t="s">
        <v>94</v>
      </c>
      <c r="U361">
        <v>0</v>
      </c>
      <c r="V361" t="s">
        <v>95</v>
      </c>
      <c r="W361" t="s">
        <v>95</v>
      </c>
      <c r="X361" t="s">
        <v>96</v>
      </c>
      <c r="Y361" t="s">
        <v>201</v>
      </c>
      <c r="Z361" t="s">
        <v>201</v>
      </c>
      <c r="AA361" t="s">
        <v>201</v>
      </c>
      <c r="AB361" t="s">
        <v>201</v>
      </c>
      <c r="AC361">
        <v>0</v>
      </c>
      <c r="AD361" t="s">
        <v>201</v>
      </c>
      <c r="AE361">
        <v>0</v>
      </c>
      <c r="AF361" t="s">
        <v>100</v>
      </c>
      <c r="AG361" t="s">
        <v>95</v>
      </c>
      <c r="AH361" t="s">
        <v>102</v>
      </c>
      <c r="AI361" t="s">
        <v>103</v>
      </c>
      <c r="AJ361">
        <v>1302</v>
      </c>
      <c r="AK361">
        <v>0</v>
      </c>
      <c r="AL361">
        <v>1734</v>
      </c>
      <c r="AM361">
        <f t="shared" si="20"/>
        <v>0</v>
      </c>
      <c r="AN361">
        <v>0</v>
      </c>
      <c r="AO361">
        <v>0</v>
      </c>
      <c r="AP361">
        <v>2</v>
      </c>
      <c r="AQ361">
        <v>0</v>
      </c>
      <c r="AR361">
        <v>4</v>
      </c>
      <c r="AS361">
        <v>2</v>
      </c>
      <c r="AT361" t="s">
        <v>114</v>
      </c>
      <c r="AU361">
        <v>8</v>
      </c>
      <c r="AV361" t="s">
        <v>104</v>
      </c>
      <c r="AW361">
        <v>0</v>
      </c>
      <c r="AX361" t="s">
        <v>121</v>
      </c>
      <c r="AY361" t="s">
        <v>106</v>
      </c>
      <c r="AZ361" t="s">
        <v>99</v>
      </c>
      <c r="BA361">
        <v>2</v>
      </c>
      <c r="BB361">
        <v>539</v>
      </c>
      <c r="BC361" t="s">
        <v>95</v>
      </c>
      <c r="BD361" t="s">
        <v>95</v>
      </c>
      <c r="BE361" t="s">
        <v>102</v>
      </c>
      <c r="BF361">
        <v>0</v>
      </c>
      <c r="BG361">
        <v>0</v>
      </c>
      <c r="BH361">
        <v>0</v>
      </c>
      <c r="BI361">
        <v>0</v>
      </c>
      <c r="BJ361">
        <v>0</v>
      </c>
      <c r="BK361" t="s">
        <v>107</v>
      </c>
      <c r="BL361">
        <v>0</v>
      </c>
      <c r="BM361">
        <v>2009</v>
      </c>
      <c r="BN361" t="s">
        <v>178</v>
      </c>
      <c r="BO361" t="s">
        <v>109</v>
      </c>
      <c r="BP361">
        <v>0</v>
      </c>
      <c r="BQ361">
        <v>0</v>
      </c>
      <c r="BR361">
        <v>1</v>
      </c>
      <c r="BS361">
        <v>3</v>
      </c>
      <c r="BT361" t="s">
        <v>110</v>
      </c>
      <c r="BU361">
        <v>32</v>
      </c>
      <c r="BV361">
        <v>32</v>
      </c>
      <c r="BW361">
        <v>1</v>
      </c>
      <c r="BX361">
        <v>-1</v>
      </c>
      <c r="BY361">
        <v>0.33179723502304098</v>
      </c>
      <c r="BZ361">
        <v>0.75086505190311403</v>
      </c>
      <c r="CA361">
        <v>-1</v>
      </c>
      <c r="CB361">
        <v>0</v>
      </c>
      <c r="CC361">
        <f t="shared" si="21"/>
        <v>0.87140740740740741</v>
      </c>
      <c r="CD361">
        <f t="shared" si="22"/>
        <v>109.6852471201222</v>
      </c>
      <c r="CE361">
        <v>126000</v>
      </c>
      <c r="CF361" s="1">
        <v>122976.107492507</v>
      </c>
      <c r="CG361" s="1">
        <f>CE361-CF361</f>
        <v>3023.8925074930012</v>
      </c>
      <c r="CH361" s="1">
        <f>ABS(CG361)</f>
        <v>3023.8925074930012</v>
      </c>
      <c r="CI361">
        <f>IF(CG361&gt;0,1,0)</f>
        <v>1</v>
      </c>
      <c r="CJ361">
        <v>360</v>
      </c>
      <c r="CK361" s="1">
        <f t="shared" si="23"/>
        <v>4</v>
      </c>
    </row>
    <row r="362" spans="1:89" x14ac:dyDescent="0.25">
      <c r="A362">
        <v>214</v>
      </c>
      <c r="B362">
        <v>20</v>
      </c>
      <c r="C362" t="s">
        <v>82</v>
      </c>
      <c r="D362">
        <v>43</v>
      </c>
      <c r="E362">
        <v>13568</v>
      </c>
      <c r="F362" t="s">
        <v>83</v>
      </c>
      <c r="G362" t="s">
        <v>130</v>
      </c>
      <c r="H362" t="s">
        <v>85</v>
      </c>
      <c r="I362" t="s">
        <v>161</v>
      </c>
      <c r="J362" t="s">
        <v>87</v>
      </c>
      <c r="K362" t="s">
        <v>132</v>
      </c>
      <c r="L362" t="s">
        <v>89</v>
      </c>
      <c r="M362" t="s">
        <v>90</v>
      </c>
      <c r="N362">
        <v>5</v>
      </c>
      <c r="O362">
        <v>5</v>
      </c>
      <c r="P362" t="s">
        <v>91</v>
      </c>
      <c r="Q362" t="s">
        <v>92</v>
      </c>
      <c r="R362" t="s">
        <v>93</v>
      </c>
      <c r="S362" t="s">
        <v>93</v>
      </c>
      <c r="T362" t="s">
        <v>94</v>
      </c>
      <c r="U362">
        <v>0</v>
      </c>
      <c r="V362" t="s">
        <v>95</v>
      </c>
      <c r="W362" t="s">
        <v>95</v>
      </c>
      <c r="X362" t="s">
        <v>133</v>
      </c>
      <c r="Y362" t="s">
        <v>114</v>
      </c>
      <c r="Z362" t="s">
        <v>95</v>
      </c>
      <c r="AA362" t="s">
        <v>97</v>
      </c>
      <c r="AB362" t="s">
        <v>127</v>
      </c>
      <c r="AC362">
        <v>716</v>
      </c>
      <c r="AD362" t="s">
        <v>99</v>
      </c>
      <c r="AE362">
        <v>990</v>
      </c>
      <c r="AF362" t="s">
        <v>100</v>
      </c>
      <c r="AG362" t="s">
        <v>101</v>
      </c>
      <c r="AH362" t="s">
        <v>102</v>
      </c>
      <c r="AI362" t="s">
        <v>103</v>
      </c>
      <c r="AJ362">
        <v>990</v>
      </c>
      <c r="AK362">
        <v>0</v>
      </c>
      <c r="AL362">
        <v>990</v>
      </c>
      <c r="AM362">
        <f t="shared" si="20"/>
        <v>0</v>
      </c>
      <c r="AN362">
        <v>0</v>
      </c>
      <c r="AO362">
        <v>1</v>
      </c>
      <c r="AP362">
        <v>1</v>
      </c>
      <c r="AQ362">
        <v>0</v>
      </c>
      <c r="AR362">
        <v>3</v>
      </c>
      <c r="AS362">
        <v>1</v>
      </c>
      <c r="AT362" t="s">
        <v>95</v>
      </c>
      <c r="AU362">
        <v>5</v>
      </c>
      <c r="AV362" t="s">
        <v>104</v>
      </c>
      <c r="AW362">
        <v>0</v>
      </c>
      <c r="AX362" t="s">
        <v>121</v>
      </c>
      <c r="AY362" t="s">
        <v>106</v>
      </c>
      <c r="AZ362" t="s">
        <v>99</v>
      </c>
      <c r="BA362">
        <v>2</v>
      </c>
      <c r="BB362">
        <v>576</v>
      </c>
      <c r="BC362" t="s">
        <v>95</v>
      </c>
      <c r="BD362" t="s">
        <v>95</v>
      </c>
      <c r="BE362" t="s">
        <v>102</v>
      </c>
      <c r="BF362">
        <v>224</v>
      </c>
      <c r="BG362">
        <v>0</v>
      </c>
      <c r="BH362">
        <v>0</v>
      </c>
      <c r="BI362">
        <v>0</v>
      </c>
      <c r="BJ362">
        <v>0</v>
      </c>
      <c r="BK362" t="s">
        <v>107</v>
      </c>
      <c r="BL362">
        <v>0</v>
      </c>
      <c r="BM362">
        <v>2006</v>
      </c>
      <c r="BN362" t="s">
        <v>108</v>
      </c>
      <c r="BO362" t="s">
        <v>109</v>
      </c>
      <c r="BP362">
        <v>0</v>
      </c>
      <c r="BQ362">
        <v>0</v>
      </c>
      <c r="BR362">
        <v>1</v>
      </c>
      <c r="BS362">
        <v>4</v>
      </c>
      <c r="BT362" t="s">
        <v>110</v>
      </c>
      <c r="BU362">
        <v>11</v>
      </c>
      <c r="BV362">
        <v>11</v>
      </c>
      <c r="BW362">
        <v>1</v>
      </c>
      <c r="BX362">
        <v>2</v>
      </c>
      <c r="BY362">
        <v>0</v>
      </c>
      <c r="BZ362">
        <v>1</v>
      </c>
      <c r="CA362">
        <v>0.276767676767677</v>
      </c>
      <c r="CB362">
        <v>0.11111111111111099</v>
      </c>
      <c r="CC362">
        <f t="shared" si="21"/>
        <v>0.92703419811320753</v>
      </c>
      <c r="CD362">
        <f t="shared" si="22"/>
        <v>119.4675175184651</v>
      </c>
      <c r="CE362">
        <v>156000</v>
      </c>
      <c r="CF362" s="1">
        <v>153002.542242114</v>
      </c>
      <c r="CG362" s="1">
        <f>CE362-CF362</f>
        <v>2997.4577578860044</v>
      </c>
      <c r="CH362" s="1">
        <f>ABS(CG362)</f>
        <v>2997.4577578860044</v>
      </c>
      <c r="CI362">
        <f>IF(CG362&gt;0,1,0)</f>
        <v>1</v>
      </c>
      <c r="CJ362">
        <v>361</v>
      </c>
      <c r="CK362" s="1">
        <f t="shared" si="23"/>
        <v>4</v>
      </c>
    </row>
    <row r="363" spans="1:89" x14ac:dyDescent="0.25">
      <c r="A363">
        <v>515</v>
      </c>
      <c r="B363">
        <v>45</v>
      </c>
      <c r="C363" t="s">
        <v>82</v>
      </c>
      <c r="D363">
        <v>55</v>
      </c>
      <c r="E363">
        <v>10594</v>
      </c>
      <c r="F363" t="s">
        <v>83</v>
      </c>
      <c r="G363" t="s">
        <v>84</v>
      </c>
      <c r="H363" t="s">
        <v>85</v>
      </c>
      <c r="I363" t="s">
        <v>86</v>
      </c>
      <c r="J363" t="s">
        <v>87</v>
      </c>
      <c r="K363" t="s">
        <v>225</v>
      </c>
      <c r="L363" t="s">
        <v>89</v>
      </c>
      <c r="M363" t="s">
        <v>90</v>
      </c>
      <c r="N363">
        <v>5</v>
      </c>
      <c r="O363">
        <v>5</v>
      </c>
      <c r="P363" t="s">
        <v>91</v>
      </c>
      <c r="Q363" t="s">
        <v>92</v>
      </c>
      <c r="R363" t="s">
        <v>149</v>
      </c>
      <c r="S363" t="s">
        <v>149</v>
      </c>
      <c r="T363" t="s">
        <v>94</v>
      </c>
      <c r="U363">
        <v>0</v>
      </c>
      <c r="V363" t="s">
        <v>95</v>
      </c>
      <c r="W363" t="s">
        <v>95</v>
      </c>
      <c r="X363" t="s">
        <v>153</v>
      </c>
      <c r="Y363" t="s">
        <v>95</v>
      </c>
      <c r="Z363" t="s">
        <v>95</v>
      </c>
      <c r="AA363" t="s">
        <v>97</v>
      </c>
      <c r="AB363" t="s">
        <v>99</v>
      </c>
      <c r="AC363">
        <v>0</v>
      </c>
      <c r="AD363" t="s">
        <v>99</v>
      </c>
      <c r="AE363">
        <v>768</v>
      </c>
      <c r="AF363" t="s">
        <v>220</v>
      </c>
      <c r="AG363" t="s">
        <v>105</v>
      </c>
      <c r="AH363" t="s">
        <v>120</v>
      </c>
      <c r="AI363" t="s">
        <v>103</v>
      </c>
      <c r="AJ363">
        <v>789</v>
      </c>
      <c r="AK363">
        <v>0</v>
      </c>
      <c r="AL363">
        <v>789</v>
      </c>
      <c r="AM363">
        <f t="shared" si="20"/>
        <v>0</v>
      </c>
      <c r="AN363">
        <v>0</v>
      </c>
      <c r="AO363">
        <v>0</v>
      </c>
      <c r="AP363">
        <v>1</v>
      </c>
      <c r="AQ363">
        <v>0</v>
      </c>
      <c r="AR363">
        <v>2</v>
      </c>
      <c r="AS363">
        <v>1</v>
      </c>
      <c r="AT363" t="s">
        <v>95</v>
      </c>
      <c r="AU363">
        <v>5</v>
      </c>
      <c r="AV363" t="s">
        <v>104</v>
      </c>
      <c r="AW363">
        <v>0</v>
      </c>
      <c r="AX363" t="s">
        <v>121</v>
      </c>
      <c r="AY363" t="s">
        <v>122</v>
      </c>
      <c r="AZ363" t="s">
        <v>99</v>
      </c>
      <c r="BA363">
        <v>1</v>
      </c>
      <c r="BB363">
        <v>200</v>
      </c>
      <c r="BC363" t="s">
        <v>193</v>
      </c>
      <c r="BD363" t="s">
        <v>193</v>
      </c>
      <c r="BE363" t="s">
        <v>102</v>
      </c>
      <c r="BF363">
        <v>0</v>
      </c>
      <c r="BG363">
        <v>0</v>
      </c>
      <c r="BH363">
        <v>112</v>
      </c>
      <c r="BI363">
        <v>0</v>
      </c>
      <c r="BJ363">
        <v>0</v>
      </c>
      <c r="BK363" t="s">
        <v>145</v>
      </c>
      <c r="BL363">
        <v>0</v>
      </c>
      <c r="BM363">
        <v>2007</v>
      </c>
      <c r="BN363" t="s">
        <v>108</v>
      </c>
      <c r="BO363" t="s">
        <v>109</v>
      </c>
      <c r="BP363">
        <v>0</v>
      </c>
      <c r="BQ363">
        <v>0</v>
      </c>
      <c r="BR363">
        <v>1</v>
      </c>
      <c r="BS363">
        <v>1</v>
      </c>
      <c r="BT363" t="s">
        <v>129</v>
      </c>
      <c r="BU363">
        <v>81</v>
      </c>
      <c r="BV363">
        <v>57</v>
      </c>
      <c r="BW363">
        <v>1</v>
      </c>
      <c r="BX363">
        <v>0</v>
      </c>
      <c r="BY363">
        <v>0</v>
      </c>
      <c r="BZ363">
        <v>1</v>
      </c>
      <c r="CA363">
        <v>1</v>
      </c>
      <c r="CB363">
        <v>0</v>
      </c>
      <c r="CC363">
        <f t="shared" si="21"/>
        <v>0.92552388144232589</v>
      </c>
      <c r="CD363">
        <f t="shared" si="22"/>
        <v>98.585019195743541</v>
      </c>
      <c r="CE363">
        <v>96500</v>
      </c>
      <c r="CF363" s="1">
        <v>99487.195722268705</v>
      </c>
      <c r="CG363" s="1">
        <f>CE363-CF363</f>
        <v>-2987.1957222687051</v>
      </c>
      <c r="CH363" s="1">
        <f>ABS(CG363)</f>
        <v>2987.1957222687051</v>
      </c>
      <c r="CI363">
        <f>IF(CG363&gt;0,1,0)</f>
        <v>0</v>
      </c>
      <c r="CJ363">
        <v>362</v>
      </c>
      <c r="CK363" s="1">
        <f t="shared" si="23"/>
        <v>4</v>
      </c>
    </row>
    <row r="364" spans="1:89" x14ac:dyDescent="0.25">
      <c r="A364">
        <v>721</v>
      </c>
      <c r="B364">
        <v>120</v>
      </c>
      <c r="C364" t="s">
        <v>82</v>
      </c>
      <c r="D364">
        <v>69</v>
      </c>
      <c r="E364">
        <v>6563</v>
      </c>
      <c r="F364" t="s">
        <v>83</v>
      </c>
      <c r="G364" t="s">
        <v>111</v>
      </c>
      <c r="H364" t="s">
        <v>160</v>
      </c>
      <c r="I364" t="s">
        <v>161</v>
      </c>
      <c r="J364" t="s">
        <v>143</v>
      </c>
      <c r="K364" t="s">
        <v>207</v>
      </c>
      <c r="L364" t="s">
        <v>89</v>
      </c>
      <c r="M364" t="s">
        <v>90</v>
      </c>
      <c r="N364">
        <v>8</v>
      </c>
      <c r="O364">
        <v>5</v>
      </c>
      <c r="P364" t="s">
        <v>91</v>
      </c>
      <c r="Q364" t="s">
        <v>92</v>
      </c>
      <c r="R364" t="s">
        <v>126</v>
      </c>
      <c r="S364" t="s">
        <v>126</v>
      </c>
      <c r="T364" t="s">
        <v>94</v>
      </c>
      <c r="U364">
        <v>0</v>
      </c>
      <c r="V364" t="s">
        <v>114</v>
      </c>
      <c r="W364" t="s">
        <v>95</v>
      </c>
      <c r="X364" t="s">
        <v>133</v>
      </c>
      <c r="Y364" t="s">
        <v>114</v>
      </c>
      <c r="Z364" t="s">
        <v>95</v>
      </c>
      <c r="AA364" t="s">
        <v>114</v>
      </c>
      <c r="AB364" t="s">
        <v>135</v>
      </c>
      <c r="AC364">
        <v>1148</v>
      </c>
      <c r="AD364" t="s">
        <v>99</v>
      </c>
      <c r="AE364">
        <v>1742</v>
      </c>
      <c r="AF364" t="s">
        <v>100</v>
      </c>
      <c r="AG364" t="s">
        <v>95</v>
      </c>
      <c r="AH364" t="s">
        <v>102</v>
      </c>
      <c r="AI364" t="s">
        <v>103</v>
      </c>
      <c r="AJ364">
        <v>1742</v>
      </c>
      <c r="AK364">
        <v>0</v>
      </c>
      <c r="AL364">
        <v>1742</v>
      </c>
      <c r="AM364">
        <f t="shared" si="20"/>
        <v>0</v>
      </c>
      <c r="AN364">
        <v>1</v>
      </c>
      <c r="AO364">
        <v>0</v>
      </c>
      <c r="AP364">
        <v>2</v>
      </c>
      <c r="AQ364">
        <v>0</v>
      </c>
      <c r="AR364">
        <v>2</v>
      </c>
      <c r="AS364">
        <v>1</v>
      </c>
      <c r="AT364" t="s">
        <v>114</v>
      </c>
      <c r="AU364">
        <v>5</v>
      </c>
      <c r="AV364" t="s">
        <v>104</v>
      </c>
      <c r="AW364">
        <v>1</v>
      </c>
      <c r="AX364" t="s">
        <v>95</v>
      </c>
      <c r="AY364" t="s">
        <v>106</v>
      </c>
      <c r="AZ364" t="s">
        <v>140</v>
      </c>
      <c r="BA364">
        <v>2</v>
      </c>
      <c r="BB364">
        <v>564</v>
      </c>
      <c r="BC364" t="s">
        <v>95</v>
      </c>
      <c r="BD364" t="s">
        <v>95</v>
      </c>
      <c r="BE364" t="s">
        <v>102</v>
      </c>
      <c r="BF364">
        <v>114</v>
      </c>
      <c r="BG364">
        <v>28</v>
      </c>
      <c r="BH364">
        <v>234</v>
      </c>
      <c r="BI364">
        <v>0</v>
      </c>
      <c r="BJ364">
        <v>0</v>
      </c>
      <c r="BK364" t="s">
        <v>107</v>
      </c>
      <c r="BL364">
        <v>0</v>
      </c>
      <c r="BM364">
        <v>2006</v>
      </c>
      <c r="BN364" t="s">
        <v>108</v>
      </c>
      <c r="BO364" t="s">
        <v>109</v>
      </c>
      <c r="BP364">
        <v>0</v>
      </c>
      <c r="BQ364">
        <v>0</v>
      </c>
      <c r="BR364">
        <v>1</v>
      </c>
      <c r="BS364">
        <v>3</v>
      </c>
      <c r="BT364" t="s">
        <v>116</v>
      </c>
      <c r="BU364">
        <v>21</v>
      </c>
      <c r="BV364">
        <v>21</v>
      </c>
      <c r="BW364">
        <v>1</v>
      </c>
      <c r="BX364">
        <v>2</v>
      </c>
      <c r="BY364">
        <v>0</v>
      </c>
      <c r="BZ364">
        <v>1</v>
      </c>
      <c r="CA364">
        <v>0.34098737083811698</v>
      </c>
      <c r="CB364">
        <v>0</v>
      </c>
      <c r="CC364">
        <f t="shared" si="21"/>
        <v>0.7345726039920768</v>
      </c>
      <c r="CD364">
        <f t="shared" si="22"/>
        <v>149.87633948559258</v>
      </c>
      <c r="CE364">
        <v>275000</v>
      </c>
      <c r="CF364" s="1">
        <v>277924.45393993199</v>
      </c>
      <c r="CG364" s="1">
        <f>CE364-CF364</f>
        <v>-2924.453939931991</v>
      </c>
      <c r="CH364" s="1">
        <f>ABS(CG364)</f>
        <v>2924.453939931991</v>
      </c>
      <c r="CI364">
        <f>IF(CG364&gt;0,1,0)</f>
        <v>0</v>
      </c>
      <c r="CJ364">
        <v>363</v>
      </c>
      <c r="CK364" s="1">
        <f t="shared" si="23"/>
        <v>4</v>
      </c>
    </row>
    <row r="365" spans="1:89" x14ac:dyDescent="0.25">
      <c r="A365">
        <v>597</v>
      </c>
      <c r="B365">
        <v>70</v>
      </c>
      <c r="C365" t="s">
        <v>117</v>
      </c>
      <c r="D365">
        <v>60</v>
      </c>
      <c r="E365">
        <v>3600</v>
      </c>
      <c r="F365" t="s">
        <v>118</v>
      </c>
      <c r="G365" t="s">
        <v>84</v>
      </c>
      <c r="H365" t="s">
        <v>85</v>
      </c>
      <c r="I365" t="s">
        <v>86</v>
      </c>
      <c r="J365" t="s">
        <v>87</v>
      </c>
      <c r="K365" t="s">
        <v>119</v>
      </c>
      <c r="L365" t="s">
        <v>89</v>
      </c>
      <c r="M365" t="s">
        <v>90</v>
      </c>
      <c r="N365">
        <v>6</v>
      </c>
      <c r="O365">
        <v>7</v>
      </c>
      <c r="P365" t="s">
        <v>91</v>
      </c>
      <c r="Q365" t="s">
        <v>92</v>
      </c>
      <c r="R365" t="s">
        <v>93</v>
      </c>
      <c r="S365" t="s">
        <v>93</v>
      </c>
      <c r="T365" t="s">
        <v>94</v>
      </c>
      <c r="U365">
        <v>0</v>
      </c>
      <c r="V365" t="s">
        <v>95</v>
      </c>
      <c r="W365" t="s">
        <v>95</v>
      </c>
      <c r="X365" t="s">
        <v>96</v>
      </c>
      <c r="Y365" t="s">
        <v>95</v>
      </c>
      <c r="Z365" t="s">
        <v>95</v>
      </c>
      <c r="AA365" t="s">
        <v>97</v>
      </c>
      <c r="AB365" t="s">
        <v>99</v>
      </c>
      <c r="AC365">
        <v>0</v>
      </c>
      <c r="AD365" t="s">
        <v>99</v>
      </c>
      <c r="AE365">
        <v>684</v>
      </c>
      <c r="AF365" t="s">
        <v>100</v>
      </c>
      <c r="AG365" t="s">
        <v>101</v>
      </c>
      <c r="AH365" t="s">
        <v>120</v>
      </c>
      <c r="AI365" t="s">
        <v>113</v>
      </c>
      <c r="AJ365">
        <v>684</v>
      </c>
      <c r="AK365">
        <v>0</v>
      </c>
      <c r="AL365">
        <v>1368</v>
      </c>
      <c r="AM365">
        <f t="shared" si="20"/>
        <v>0</v>
      </c>
      <c r="AN365">
        <v>0</v>
      </c>
      <c r="AO365">
        <v>0</v>
      </c>
      <c r="AP365">
        <v>1</v>
      </c>
      <c r="AQ365">
        <v>0</v>
      </c>
      <c r="AR365">
        <v>3</v>
      </c>
      <c r="AS365">
        <v>1</v>
      </c>
      <c r="AT365" t="s">
        <v>95</v>
      </c>
      <c r="AU365">
        <v>7</v>
      </c>
      <c r="AV365" t="s">
        <v>104</v>
      </c>
      <c r="AW365">
        <v>0</v>
      </c>
      <c r="AX365" t="s">
        <v>121</v>
      </c>
      <c r="AY365" t="s">
        <v>122</v>
      </c>
      <c r="AZ365" t="s">
        <v>99</v>
      </c>
      <c r="BA365">
        <v>1</v>
      </c>
      <c r="BB365">
        <v>216</v>
      </c>
      <c r="BC365" t="s">
        <v>95</v>
      </c>
      <c r="BD365" t="s">
        <v>105</v>
      </c>
      <c r="BE365" t="s">
        <v>120</v>
      </c>
      <c r="BF365">
        <v>0</v>
      </c>
      <c r="BG365">
        <v>158</v>
      </c>
      <c r="BH365">
        <v>0</v>
      </c>
      <c r="BI365">
        <v>0</v>
      </c>
      <c r="BJ365">
        <v>0</v>
      </c>
      <c r="BK365" t="s">
        <v>107</v>
      </c>
      <c r="BL365">
        <v>0</v>
      </c>
      <c r="BM365">
        <v>2006</v>
      </c>
      <c r="BN365" t="s">
        <v>108</v>
      </c>
      <c r="BO365" t="s">
        <v>109</v>
      </c>
      <c r="BP365">
        <v>0</v>
      </c>
      <c r="BQ365">
        <v>0</v>
      </c>
      <c r="BR365">
        <v>1</v>
      </c>
      <c r="BS365">
        <v>4</v>
      </c>
      <c r="BT365" t="s">
        <v>116</v>
      </c>
      <c r="BU365">
        <v>96</v>
      </c>
      <c r="BV365">
        <v>13</v>
      </c>
      <c r="BW365">
        <v>1</v>
      </c>
      <c r="BX365">
        <v>0</v>
      </c>
      <c r="BY365">
        <v>1</v>
      </c>
      <c r="BZ365">
        <v>0.5</v>
      </c>
      <c r="CA365">
        <v>1</v>
      </c>
      <c r="CB365">
        <v>0.11111111111111099</v>
      </c>
      <c r="CC365">
        <f t="shared" si="21"/>
        <v>0.81</v>
      </c>
      <c r="CD365">
        <f t="shared" si="22"/>
        <v>105.56702025955077</v>
      </c>
      <c r="CE365">
        <v>114504</v>
      </c>
      <c r="CF365" s="1">
        <v>117402.32707896001</v>
      </c>
      <c r="CG365" s="1">
        <f>CE365-CF365</f>
        <v>-2898.3270789600065</v>
      </c>
      <c r="CH365" s="1">
        <f>ABS(CG365)</f>
        <v>2898.3270789600065</v>
      </c>
      <c r="CI365">
        <f>IF(CG365&gt;0,1,0)</f>
        <v>0</v>
      </c>
      <c r="CJ365">
        <v>364</v>
      </c>
      <c r="CK365" s="1">
        <f t="shared" si="23"/>
        <v>4</v>
      </c>
    </row>
    <row r="366" spans="1:89" x14ac:dyDescent="0.25">
      <c r="A366">
        <v>86</v>
      </c>
      <c r="B366">
        <v>60</v>
      </c>
      <c r="C366" t="s">
        <v>82</v>
      </c>
      <c r="D366">
        <v>121</v>
      </c>
      <c r="E366">
        <v>16059</v>
      </c>
      <c r="F366" t="s">
        <v>83</v>
      </c>
      <c r="G366" t="s">
        <v>84</v>
      </c>
      <c r="H366" t="s">
        <v>85</v>
      </c>
      <c r="I366" t="s">
        <v>148</v>
      </c>
      <c r="J366" t="s">
        <v>87</v>
      </c>
      <c r="K366" t="s">
        <v>159</v>
      </c>
      <c r="L366" t="s">
        <v>89</v>
      </c>
      <c r="M366" t="s">
        <v>90</v>
      </c>
      <c r="N366">
        <v>8</v>
      </c>
      <c r="O366">
        <v>5</v>
      </c>
      <c r="P366" t="s">
        <v>125</v>
      </c>
      <c r="Q366" t="s">
        <v>92</v>
      </c>
      <c r="R366" t="s">
        <v>126</v>
      </c>
      <c r="S366" t="s">
        <v>126</v>
      </c>
      <c r="T366" t="s">
        <v>112</v>
      </c>
      <c r="U366">
        <v>284</v>
      </c>
      <c r="V366" t="s">
        <v>114</v>
      </c>
      <c r="W366" t="s">
        <v>95</v>
      </c>
      <c r="X366" t="s">
        <v>96</v>
      </c>
      <c r="Y366" t="s">
        <v>114</v>
      </c>
      <c r="Z366" t="s">
        <v>95</v>
      </c>
      <c r="AA366" t="s">
        <v>97</v>
      </c>
      <c r="AB366" t="s">
        <v>99</v>
      </c>
      <c r="AC366">
        <v>0</v>
      </c>
      <c r="AD366" t="s">
        <v>99</v>
      </c>
      <c r="AE366">
        <v>1288</v>
      </c>
      <c r="AF366" t="s">
        <v>100</v>
      </c>
      <c r="AG366" t="s">
        <v>101</v>
      </c>
      <c r="AH366" t="s">
        <v>102</v>
      </c>
      <c r="AI366" t="s">
        <v>103</v>
      </c>
      <c r="AJ366">
        <v>1301</v>
      </c>
      <c r="AK366">
        <v>0</v>
      </c>
      <c r="AL366">
        <v>2417</v>
      </c>
      <c r="AM366">
        <f t="shared" si="20"/>
        <v>1</v>
      </c>
      <c r="AN366">
        <v>0</v>
      </c>
      <c r="AO366">
        <v>0</v>
      </c>
      <c r="AP366">
        <v>2</v>
      </c>
      <c r="AQ366">
        <v>1</v>
      </c>
      <c r="AR366">
        <v>4</v>
      </c>
      <c r="AS366">
        <v>1</v>
      </c>
      <c r="AT366" t="s">
        <v>114</v>
      </c>
      <c r="AU366">
        <v>9</v>
      </c>
      <c r="AV366" t="s">
        <v>104</v>
      </c>
      <c r="AW366">
        <v>1</v>
      </c>
      <c r="AX366" t="s">
        <v>95</v>
      </c>
      <c r="AY366" t="s">
        <v>106</v>
      </c>
      <c r="AZ366" t="s">
        <v>99</v>
      </c>
      <c r="BA366">
        <v>2</v>
      </c>
      <c r="BB366">
        <v>462</v>
      </c>
      <c r="BC366" t="s">
        <v>95</v>
      </c>
      <c r="BD366" t="s">
        <v>95</v>
      </c>
      <c r="BE366" t="s">
        <v>102</v>
      </c>
      <c r="BF366">
        <v>127</v>
      </c>
      <c r="BG366">
        <v>82</v>
      </c>
      <c r="BH366">
        <v>0</v>
      </c>
      <c r="BI366">
        <v>0</v>
      </c>
      <c r="BJ366">
        <v>0</v>
      </c>
      <c r="BK366" t="s">
        <v>107</v>
      </c>
      <c r="BL366">
        <v>0</v>
      </c>
      <c r="BM366">
        <v>2006</v>
      </c>
      <c r="BN366" t="s">
        <v>108</v>
      </c>
      <c r="BO366" t="s">
        <v>109</v>
      </c>
      <c r="BP366">
        <v>0</v>
      </c>
      <c r="BQ366">
        <v>0</v>
      </c>
      <c r="BR366">
        <v>1</v>
      </c>
      <c r="BS366">
        <v>4</v>
      </c>
      <c r="BT366" t="s">
        <v>129</v>
      </c>
      <c r="BU366">
        <v>15</v>
      </c>
      <c r="BV366">
        <v>14</v>
      </c>
      <c r="BW366">
        <v>1</v>
      </c>
      <c r="BX366">
        <v>0</v>
      </c>
      <c r="BY366">
        <v>0.85780169100691805</v>
      </c>
      <c r="BZ366">
        <v>0.53827058336781097</v>
      </c>
      <c r="CA366">
        <v>1</v>
      </c>
      <c r="CB366">
        <v>0.11111111111111099</v>
      </c>
      <c r="CC366">
        <f t="shared" si="21"/>
        <v>0.91898623824646619</v>
      </c>
      <c r="CD366">
        <f t="shared" si="22"/>
        <v>146.55118659702316</v>
      </c>
      <c r="CE366">
        <v>260000</v>
      </c>
      <c r="CF366" s="1">
        <v>262883.63010668498</v>
      </c>
      <c r="CG366" s="1">
        <f>CE366-CF366</f>
        <v>-2883.6301066849846</v>
      </c>
      <c r="CH366" s="1">
        <f>ABS(CG366)</f>
        <v>2883.6301066849846</v>
      </c>
      <c r="CI366">
        <f>IF(CG366&gt;0,1,0)</f>
        <v>0</v>
      </c>
      <c r="CJ366">
        <v>365</v>
      </c>
      <c r="CK366" s="1">
        <f t="shared" si="23"/>
        <v>4</v>
      </c>
    </row>
    <row r="367" spans="1:89" x14ac:dyDescent="0.25">
      <c r="A367">
        <v>88</v>
      </c>
      <c r="B367">
        <v>160</v>
      </c>
      <c r="C367" t="s">
        <v>195</v>
      </c>
      <c r="D367">
        <v>40</v>
      </c>
      <c r="E367">
        <v>3951</v>
      </c>
      <c r="F367" t="s">
        <v>206</v>
      </c>
      <c r="G367" t="s">
        <v>84</v>
      </c>
      <c r="H367" t="s">
        <v>85</v>
      </c>
      <c r="I367" t="s">
        <v>148</v>
      </c>
      <c r="J367" t="s">
        <v>87</v>
      </c>
      <c r="K367" t="s">
        <v>192</v>
      </c>
      <c r="L367" t="s">
        <v>89</v>
      </c>
      <c r="M367" t="s">
        <v>174</v>
      </c>
      <c r="N367">
        <v>6</v>
      </c>
      <c r="O367">
        <v>5</v>
      </c>
      <c r="P367" t="s">
        <v>91</v>
      </c>
      <c r="Q367" t="s">
        <v>92</v>
      </c>
      <c r="R367" t="s">
        <v>93</v>
      </c>
      <c r="S367" t="s">
        <v>93</v>
      </c>
      <c r="T367" t="s">
        <v>180</v>
      </c>
      <c r="U367">
        <v>76</v>
      </c>
      <c r="V367" t="s">
        <v>114</v>
      </c>
      <c r="W367" t="s">
        <v>95</v>
      </c>
      <c r="X367" t="s">
        <v>133</v>
      </c>
      <c r="Y367" t="s">
        <v>114</v>
      </c>
      <c r="Z367" t="s">
        <v>95</v>
      </c>
      <c r="AA367" t="s">
        <v>134</v>
      </c>
      <c r="AB367" t="s">
        <v>99</v>
      </c>
      <c r="AC367">
        <v>0</v>
      </c>
      <c r="AD367" t="s">
        <v>99</v>
      </c>
      <c r="AE367">
        <v>612</v>
      </c>
      <c r="AF367" t="s">
        <v>100</v>
      </c>
      <c r="AG367" t="s">
        <v>101</v>
      </c>
      <c r="AH367" t="s">
        <v>102</v>
      </c>
      <c r="AI367" t="s">
        <v>103</v>
      </c>
      <c r="AJ367">
        <v>612</v>
      </c>
      <c r="AK367">
        <v>0</v>
      </c>
      <c r="AL367">
        <v>1224</v>
      </c>
      <c r="AM367">
        <f t="shared" si="20"/>
        <v>0</v>
      </c>
      <c r="AN367">
        <v>0</v>
      </c>
      <c r="AO367">
        <v>0</v>
      </c>
      <c r="AP367">
        <v>2</v>
      </c>
      <c r="AQ367">
        <v>1</v>
      </c>
      <c r="AR367">
        <v>2</v>
      </c>
      <c r="AS367">
        <v>1</v>
      </c>
      <c r="AT367" t="s">
        <v>114</v>
      </c>
      <c r="AU367">
        <v>4</v>
      </c>
      <c r="AV367" t="s">
        <v>104</v>
      </c>
      <c r="AW367">
        <v>0</v>
      </c>
      <c r="AX367" t="s">
        <v>121</v>
      </c>
      <c r="AY367" t="s">
        <v>122</v>
      </c>
      <c r="AZ367" t="s">
        <v>140</v>
      </c>
      <c r="BA367">
        <v>2</v>
      </c>
      <c r="BB367">
        <v>528</v>
      </c>
      <c r="BC367" t="s">
        <v>95</v>
      </c>
      <c r="BD367" t="s">
        <v>95</v>
      </c>
      <c r="BE367" t="s">
        <v>102</v>
      </c>
      <c r="BF367">
        <v>0</v>
      </c>
      <c r="BG367">
        <v>234</v>
      </c>
      <c r="BH367">
        <v>0</v>
      </c>
      <c r="BI367">
        <v>0</v>
      </c>
      <c r="BJ367">
        <v>0</v>
      </c>
      <c r="BK367" t="s">
        <v>107</v>
      </c>
      <c r="BL367">
        <v>0</v>
      </c>
      <c r="BM367">
        <v>2009</v>
      </c>
      <c r="BN367" t="s">
        <v>171</v>
      </c>
      <c r="BO367" t="s">
        <v>172</v>
      </c>
      <c r="BP367">
        <v>0</v>
      </c>
      <c r="BQ367">
        <v>0</v>
      </c>
      <c r="BR367">
        <v>1</v>
      </c>
      <c r="BS367">
        <v>4</v>
      </c>
      <c r="BT367" t="s">
        <v>129</v>
      </c>
      <c r="BU367">
        <v>0</v>
      </c>
      <c r="BV367">
        <v>0</v>
      </c>
      <c r="BW367">
        <v>1</v>
      </c>
      <c r="BX367">
        <v>0</v>
      </c>
      <c r="BY367">
        <v>1</v>
      </c>
      <c r="BZ367">
        <v>0.5</v>
      </c>
      <c r="CA367">
        <v>1</v>
      </c>
      <c r="CB367">
        <v>0.11111111111111099</v>
      </c>
      <c r="CC367">
        <f t="shared" si="21"/>
        <v>0.84510250569476086</v>
      </c>
      <c r="CD367">
        <f t="shared" si="22"/>
        <v>122.02992965354211</v>
      </c>
      <c r="CE367">
        <v>164500</v>
      </c>
      <c r="CF367" s="1">
        <v>167295.77205146101</v>
      </c>
      <c r="CG367" s="1">
        <f>CE367-CF367</f>
        <v>-2795.7720514610119</v>
      </c>
      <c r="CH367" s="1">
        <f>ABS(CG367)</f>
        <v>2795.7720514610119</v>
      </c>
      <c r="CI367">
        <f>IF(CG367&gt;0,1,0)</f>
        <v>0</v>
      </c>
      <c r="CJ367">
        <v>366</v>
      </c>
      <c r="CK367" s="1">
        <f t="shared" si="23"/>
        <v>4</v>
      </c>
    </row>
    <row r="368" spans="1:89" x14ac:dyDescent="0.25">
      <c r="A368">
        <v>1147</v>
      </c>
      <c r="B368">
        <v>20</v>
      </c>
      <c r="C368" t="s">
        <v>82</v>
      </c>
      <c r="D368">
        <v>69</v>
      </c>
      <c r="E368">
        <v>11200</v>
      </c>
      <c r="F368" t="s">
        <v>83</v>
      </c>
      <c r="G368" t="s">
        <v>84</v>
      </c>
      <c r="H368" t="s">
        <v>85</v>
      </c>
      <c r="I368" t="s">
        <v>86</v>
      </c>
      <c r="J368" t="s">
        <v>87</v>
      </c>
      <c r="K368" t="s">
        <v>167</v>
      </c>
      <c r="L368" t="s">
        <v>89</v>
      </c>
      <c r="M368" t="s">
        <v>90</v>
      </c>
      <c r="N368">
        <v>6</v>
      </c>
      <c r="O368">
        <v>5</v>
      </c>
      <c r="P368" t="s">
        <v>91</v>
      </c>
      <c r="Q368" t="s">
        <v>92</v>
      </c>
      <c r="R368" t="s">
        <v>149</v>
      </c>
      <c r="S368" t="s">
        <v>187</v>
      </c>
      <c r="T368" t="s">
        <v>112</v>
      </c>
      <c r="U368">
        <v>85</v>
      </c>
      <c r="V368" t="s">
        <v>114</v>
      </c>
      <c r="W368" t="s">
        <v>95</v>
      </c>
      <c r="X368" t="s">
        <v>96</v>
      </c>
      <c r="Y368" t="s">
        <v>114</v>
      </c>
      <c r="Z368" t="s">
        <v>95</v>
      </c>
      <c r="AA368" t="s">
        <v>97</v>
      </c>
      <c r="AB368" t="s">
        <v>135</v>
      </c>
      <c r="AC368">
        <v>1258</v>
      </c>
      <c r="AD368" t="s">
        <v>99</v>
      </c>
      <c r="AE368">
        <v>1298</v>
      </c>
      <c r="AF368" t="s">
        <v>100</v>
      </c>
      <c r="AG368" t="s">
        <v>95</v>
      </c>
      <c r="AH368" t="s">
        <v>102</v>
      </c>
      <c r="AI368" t="s">
        <v>103</v>
      </c>
      <c r="AJ368">
        <v>1298</v>
      </c>
      <c r="AK368">
        <v>0</v>
      </c>
      <c r="AL368">
        <v>1298</v>
      </c>
      <c r="AM368">
        <f t="shared" si="20"/>
        <v>0</v>
      </c>
      <c r="AN368">
        <v>1</v>
      </c>
      <c r="AO368">
        <v>0</v>
      </c>
      <c r="AP368">
        <v>2</v>
      </c>
      <c r="AQ368">
        <v>0</v>
      </c>
      <c r="AR368">
        <v>3</v>
      </c>
      <c r="AS368">
        <v>1</v>
      </c>
      <c r="AT368" t="s">
        <v>114</v>
      </c>
      <c r="AU368">
        <v>5</v>
      </c>
      <c r="AV368" t="s">
        <v>104</v>
      </c>
      <c r="AW368">
        <v>1</v>
      </c>
      <c r="AX368" t="s">
        <v>95</v>
      </c>
      <c r="AY368" t="s">
        <v>106</v>
      </c>
      <c r="AZ368" t="s">
        <v>99</v>
      </c>
      <c r="BA368">
        <v>2</v>
      </c>
      <c r="BB368">
        <v>403</v>
      </c>
      <c r="BC368" t="s">
        <v>95</v>
      </c>
      <c r="BD368" t="s">
        <v>95</v>
      </c>
      <c r="BE368" t="s">
        <v>102</v>
      </c>
      <c r="BF368">
        <v>165</v>
      </c>
      <c r="BG368">
        <v>26</v>
      </c>
      <c r="BH368">
        <v>0</v>
      </c>
      <c r="BI368">
        <v>0</v>
      </c>
      <c r="BJ368">
        <v>0</v>
      </c>
      <c r="BK368" t="s">
        <v>107</v>
      </c>
      <c r="BL368">
        <v>0</v>
      </c>
      <c r="BM368">
        <v>2006</v>
      </c>
      <c r="BN368" t="s">
        <v>108</v>
      </c>
      <c r="BO368" t="s">
        <v>109</v>
      </c>
      <c r="BP368">
        <v>0</v>
      </c>
      <c r="BQ368">
        <v>0</v>
      </c>
      <c r="BR368">
        <v>1</v>
      </c>
      <c r="BS368">
        <v>3</v>
      </c>
      <c r="BT368" t="s">
        <v>129</v>
      </c>
      <c r="BU368">
        <v>21</v>
      </c>
      <c r="BV368">
        <v>21</v>
      </c>
      <c r="BW368">
        <v>2</v>
      </c>
      <c r="BX368">
        <v>2</v>
      </c>
      <c r="BY368">
        <v>0</v>
      </c>
      <c r="BZ368">
        <v>1</v>
      </c>
      <c r="CA368">
        <v>3.0816640986132501E-2</v>
      </c>
      <c r="CB368">
        <v>0</v>
      </c>
      <c r="CC368">
        <f t="shared" si="21"/>
        <v>0.88410714285714287</v>
      </c>
      <c r="CD368">
        <f t="shared" si="22"/>
        <v>126.50538190282505</v>
      </c>
      <c r="CE368">
        <v>180000</v>
      </c>
      <c r="CF368" s="1">
        <v>177269.887379469</v>
      </c>
      <c r="CG368" s="1">
        <f>CE368-CF368</f>
        <v>2730.1126205309993</v>
      </c>
      <c r="CH368" s="1">
        <f>ABS(CG368)</f>
        <v>2730.1126205309993</v>
      </c>
      <c r="CI368">
        <f>IF(CG368&gt;0,1,0)</f>
        <v>1</v>
      </c>
      <c r="CJ368">
        <v>367</v>
      </c>
      <c r="CK368" s="1">
        <f t="shared" si="23"/>
        <v>4</v>
      </c>
    </row>
    <row r="369" spans="1:89" x14ac:dyDescent="0.25">
      <c r="A369">
        <v>283</v>
      </c>
      <c r="B369">
        <v>120</v>
      </c>
      <c r="C369" t="s">
        <v>82</v>
      </c>
      <c r="D369">
        <v>34</v>
      </c>
      <c r="E369">
        <v>5063</v>
      </c>
      <c r="F369" t="s">
        <v>83</v>
      </c>
      <c r="G369" t="s">
        <v>84</v>
      </c>
      <c r="H369" t="s">
        <v>85</v>
      </c>
      <c r="I369" t="s">
        <v>86</v>
      </c>
      <c r="J369" t="s">
        <v>87</v>
      </c>
      <c r="K369" t="s">
        <v>184</v>
      </c>
      <c r="L369" t="s">
        <v>89</v>
      </c>
      <c r="M369" t="s">
        <v>218</v>
      </c>
      <c r="N369">
        <v>7</v>
      </c>
      <c r="O369">
        <v>5</v>
      </c>
      <c r="P369" t="s">
        <v>91</v>
      </c>
      <c r="Q369" t="s">
        <v>92</v>
      </c>
      <c r="R369" t="s">
        <v>93</v>
      </c>
      <c r="S369" t="s">
        <v>93</v>
      </c>
      <c r="T369" t="s">
        <v>180</v>
      </c>
      <c r="U369">
        <v>166</v>
      </c>
      <c r="V369" t="s">
        <v>114</v>
      </c>
      <c r="W369" t="s">
        <v>95</v>
      </c>
      <c r="X369" t="s">
        <v>133</v>
      </c>
      <c r="Y369" t="s">
        <v>114</v>
      </c>
      <c r="Z369" t="s">
        <v>95</v>
      </c>
      <c r="AA369" t="s">
        <v>97</v>
      </c>
      <c r="AB369" t="s">
        <v>135</v>
      </c>
      <c r="AC369">
        <v>904</v>
      </c>
      <c r="AD369" t="s">
        <v>99</v>
      </c>
      <c r="AE369">
        <v>1314</v>
      </c>
      <c r="AF369" t="s">
        <v>100</v>
      </c>
      <c r="AG369" t="s">
        <v>101</v>
      </c>
      <c r="AH369" t="s">
        <v>102</v>
      </c>
      <c r="AI369" t="s">
        <v>103</v>
      </c>
      <c r="AJ369">
        <v>1314</v>
      </c>
      <c r="AK369">
        <v>0</v>
      </c>
      <c r="AL369">
        <v>1314</v>
      </c>
      <c r="AM369">
        <f t="shared" si="20"/>
        <v>0</v>
      </c>
      <c r="AN369">
        <v>1</v>
      </c>
      <c r="AO369">
        <v>0</v>
      </c>
      <c r="AP369">
        <v>2</v>
      </c>
      <c r="AQ369">
        <v>0</v>
      </c>
      <c r="AR369">
        <v>2</v>
      </c>
      <c r="AS369">
        <v>1</v>
      </c>
      <c r="AT369" t="s">
        <v>114</v>
      </c>
      <c r="AU369">
        <v>6</v>
      </c>
      <c r="AV369" t="s">
        <v>104</v>
      </c>
      <c r="AW369">
        <v>1</v>
      </c>
      <c r="AX369" t="s">
        <v>114</v>
      </c>
      <c r="AY369" t="s">
        <v>106</v>
      </c>
      <c r="AZ369" t="s">
        <v>140</v>
      </c>
      <c r="BA369">
        <v>2</v>
      </c>
      <c r="BB369">
        <v>626</v>
      </c>
      <c r="BC369" t="s">
        <v>95</v>
      </c>
      <c r="BD369" t="s">
        <v>95</v>
      </c>
      <c r="BE369" t="s">
        <v>102</v>
      </c>
      <c r="BF369">
        <v>172</v>
      </c>
      <c r="BG369">
        <v>62</v>
      </c>
      <c r="BH369">
        <v>0</v>
      </c>
      <c r="BI369">
        <v>0</v>
      </c>
      <c r="BJ369">
        <v>0</v>
      </c>
      <c r="BK369" t="s">
        <v>107</v>
      </c>
      <c r="BL369">
        <v>0</v>
      </c>
      <c r="BM369">
        <v>2009</v>
      </c>
      <c r="BN369" t="s">
        <v>222</v>
      </c>
      <c r="BO369" t="s">
        <v>109</v>
      </c>
      <c r="BP369">
        <v>0</v>
      </c>
      <c r="BQ369">
        <v>0</v>
      </c>
      <c r="BR369">
        <v>1</v>
      </c>
      <c r="BS369">
        <v>4</v>
      </c>
      <c r="BT369" t="s">
        <v>129</v>
      </c>
      <c r="BU369">
        <v>2</v>
      </c>
      <c r="BV369">
        <v>1</v>
      </c>
      <c r="BW369">
        <v>1</v>
      </c>
      <c r="BX369">
        <v>2</v>
      </c>
      <c r="BY369">
        <v>0</v>
      </c>
      <c r="BZ369">
        <v>1</v>
      </c>
      <c r="CA369">
        <v>0.31202435312024401</v>
      </c>
      <c r="CB369">
        <v>0.11111111111111099</v>
      </c>
      <c r="CC369">
        <f t="shared" si="21"/>
        <v>0.74047007702942924</v>
      </c>
      <c r="CD369">
        <f t="shared" si="22"/>
        <v>133.90822101126449</v>
      </c>
      <c r="CE369">
        <v>207500</v>
      </c>
      <c r="CF369" s="1">
        <v>210209.46449833701</v>
      </c>
      <c r="CG369" s="1">
        <f>CE369-CF369</f>
        <v>-2709.464498337009</v>
      </c>
      <c r="CH369" s="1">
        <f>ABS(CG369)</f>
        <v>2709.464498337009</v>
      </c>
      <c r="CI369">
        <f>IF(CG369&gt;0,1,0)</f>
        <v>0</v>
      </c>
      <c r="CJ369">
        <v>368</v>
      </c>
      <c r="CK369" s="1">
        <f t="shared" si="23"/>
        <v>4</v>
      </c>
    </row>
    <row r="370" spans="1:89" x14ac:dyDescent="0.25">
      <c r="A370">
        <v>1413</v>
      </c>
      <c r="B370">
        <v>90</v>
      </c>
      <c r="C370" t="s">
        <v>82</v>
      </c>
      <c r="D370">
        <v>60</v>
      </c>
      <c r="E370">
        <v>7200</v>
      </c>
      <c r="F370" t="s">
        <v>83</v>
      </c>
      <c r="G370" t="s">
        <v>84</v>
      </c>
      <c r="H370" t="s">
        <v>85</v>
      </c>
      <c r="I370" t="s">
        <v>86</v>
      </c>
      <c r="J370" t="s">
        <v>87</v>
      </c>
      <c r="K370" t="s">
        <v>88</v>
      </c>
      <c r="L370" t="s">
        <v>89</v>
      </c>
      <c r="M370" t="s">
        <v>179</v>
      </c>
      <c r="N370">
        <v>4</v>
      </c>
      <c r="O370">
        <v>5</v>
      </c>
      <c r="P370" t="s">
        <v>91</v>
      </c>
      <c r="Q370" t="s">
        <v>92</v>
      </c>
      <c r="R370" t="s">
        <v>112</v>
      </c>
      <c r="S370" t="s">
        <v>180</v>
      </c>
      <c r="T370" t="s">
        <v>94</v>
      </c>
      <c r="U370">
        <v>0</v>
      </c>
      <c r="V370" t="s">
        <v>95</v>
      </c>
      <c r="W370" t="s">
        <v>95</v>
      </c>
      <c r="X370" t="s">
        <v>200</v>
      </c>
      <c r="Y370" t="s">
        <v>201</v>
      </c>
      <c r="Z370" t="s">
        <v>201</v>
      </c>
      <c r="AA370" t="s">
        <v>201</v>
      </c>
      <c r="AB370" t="s">
        <v>201</v>
      </c>
      <c r="AC370">
        <v>0</v>
      </c>
      <c r="AD370" t="s">
        <v>201</v>
      </c>
      <c r="AE370">
        <v>0</v>
      </c>
      <c r="AF370" t="s">
        <v>204</v>
      </c>
      <c r="AG370" t="s">
        <v>105</v>
      </c>
      <c r="AH370" t="s">
        <v>120</v>
      </c>
      <c r="AI370" t="s">
        <v>205</v>
      </c>
      <c r="AJ370">
        <v>1040</v>
      </c>
      <c r="AK370">
        <v>0</v>
      </c>
      <c r="AL370">
        <v>1040</v>
      </c>
      <c r="AM370">
        <f t="shared" si="20"/>
        <v>0</v>
      </c>
      <c r="AN370">
        <v>0</v>
      </c>
      <c r="AO370">
        <v>0</v>
      </c>
      <c r="AP370">
        <v>2</v>
      </c>
      <c r="AQ370">
        <v>0</v>
      </c>
      <c r="AR370">
        <v>2</v>
      </c>
      <c r="AS370">
        <v>2</v>
      </c>
      <c r="AT370" t="s">
        <v>95</v>
      </c>
      <c r="AU370">
        <v>6</v>
      </c>
      <c r="AV370" t="s">
        <v>104</v>
      </c>
      <c r="AW370">
        <v>0</v>
      </c>
      <c r="AX370" t="s">
        <v>121</v>
      </c>
      <c r="AY370" t="s">
        <v>122</v>
      </c>
      <c r="AZ370" t="s">
        <v>99</v>
      </c>
      <c r="BA370">
        <v>2</v>
      </c>
      <c r="BB370">
        <v>420</v>
      </c>
      <c r="BC370" t="s">
        <v>95</v>
      </c>
      <c r="BD370" t="s">
        <v>95</v>
      </c>
      <c r="BE370" t="s">
        <v>102</v>
      </c>
      <c r="BF370">
        <v>0</v>
      </c>
      <c r="BG370">
        <v>0</v>
      </c>
      <c r="BH370">
        <v>0</v>
      </c>
      <c r="BI370">
        <v>0</v>
      </c>
      <c r="BJ370">
        <v>0</v>
      </c>
      <c r="BK370" t="s">
        <v>107</v>
      </c>
      <c r="BL370">
        <v>0</v>
      </c>
      <c r="BM370">
        <v>2009</v>
      </c>
      <c r="BN370" t="s">
        <v>108</v>
      </c>
      <c r="BO370" t="s">
        <v>109</v>
      </c>
      <c r="BP370">
        <v>0</v>
      </c>
      <c r="BQ370">
        <v>0</v>
      </c>
      <c r="BR370">
        <v>1</v>
      </c>
      <c r="BS370">
        <v>1</v>
      </c>
      <c r="BT370" t="s">
        <v>129</v>
      </c>
      <c r="BU370">
        <v>60</v>
      </c>
      <c r="BV370">
        <v>59</v>
      </c>
      <c r="BW370">
        <v>2</v>
      </c>
      <c r="BX370">
        <v>-1</v>
      </c>
      <c r="BY370">
        <v>0</v>
      </c>
      <c r="BZ370">
        <v>1</v>
      </c>
      <c r="CA370">
        <v>-1</v>
      </c>
      <c r="CB370">
        <v>0</v>
      </c>
      <c r="CC370">
        <f t="shared" si="21"/>
        <v>0.85555555555555551</v>
      </c>
      <c r="CD370">
        <f t="shared" si="22"/>
        <v>95.873151551418317</v>
      </c>
      <c r="CE370">
        <v>90000</v>
      </c>
      <c r="CF370" s="1">
        <v>92700.926830109805</v>
      </c>
      <c r="CG370" s="1">
        <f>CE370-CF370</f>
        <v>-2700.9268301098055</v>
      </c>
      <c r="CH370" s="1">
        <f>ABS(CG370)</f>
        <v>2700.9268301098055</v>
      </c>
      <c r="CI370">
        <f>IF(CG370&gt;0,1,0)</f>
        <v>0</v>
      </c>
      <c r="CJ370">
        <v>369</v>
      </c>
      <c r="CK370" s="1">
        <f t="shared" si="23"/>
        <v>4</v>
      </c>
    </row>
    <row r="371" spans="1:89" x14ac:dyDescent="0.25">
      <c r="A371">
        <v>460</v>
      </c>
      <c r="B371">
        <v>50</v>
      </c>
      <c r="C371" t="s">
        <v>82</v>
      </c>
      <c r="D371">
        <v>69</v>
      </c>
      <c r="E371">
        <v>7015</v>
      </c>
      <c r="F371" t="s">
        <v>83</v>
      </c>
      <c r="G371" t="s">
        <v>111</v>
      </c>
      <c r="H371" t="s">
        <v>208</v>
      </c>
      <c r="I371" t="s">
        <v>148</v>
      </c>
      <c r="J371" t="s">
        <v>87</v>
      </c>
      <c r="K371" t="s">
        <v>185</v>
      </c>
      <c r="L371" t="s">
        <v>89</v>
      </c>
      <c r="M371" t="s">
        <v>90</v>
      </c>
      <c r="N371">
        <v>5</v>
      </c>
      <c r="O371">
        <v>4</v>
      </c>
      <c r="P371" t="s">
        <v>91</v>
      </c>
      <c r="Q371" t="s">
        <v>92</v>
      </c>
      <c r="R371" t="s">
        <v>144</v>
      </c>
      <c r="S371" t="s">
        <v>144</v>
      </c>
      <c r="T371" t="s">
        <v>219</v>
      </c>
      <c r="U371">
        <v>161</v>
      </c>
      <c r="V371" t="s">
        <v>95</v>
      </c>
      <c r="W371" t="s">
        <v>95</v>
      </c>
      <c r="X371" t="s">
        <v>96</v>
      </c>
      <c r="Y371" t="s">
        <v>95</v>
      </c>
      <c r="Z371" t="s">
        <v>95</v>
      </c>
      <c r="AA371" t="s">
        <v>97</v>
      </c>
      <c r="AB371" t="s">
        <v>154</v>
      </c>
      <c r="AC371">
        <v>185</v>
      </c>
      <c r="AD371" t="s">
        <v>99</v>
      </c>
      <c r="AE371">
        <v>709</v>
      </c>
      <c r="AF371" t="s">
        <v>100</v>
      </c>
      <c r="AG371" t="s">
        <v>95</v>
      </c>
      <c r="AH371" t="s">
        <v>102</v>
      </c>
      <c r="AI371" t="s">
        <v>103</v>
      </c>
      <c r="AJ371">
        <v>979</v>
      </c>
      <c r="AK371">
        <v>0</v>
      </c>
      <c r="AL371">
        <v>1203</v>
      </c>
      <c r="AM371">
        <f t="shared" si="20"/>
        <v>0</v>
      </c>
      <c r="AN371">
        <v>1</v>
      </c>
      <c r="AO371">
        <v>0</v>
      </c>
      <c r="AP371">
        <v>1</v>
      </c>
      <c r="AQ371">
        <v>0</v>
      </c>
      <c r="AR371">
        <v>3</v>
      </c>
      <c r="AS371">
        <v>1</v>
      </c>
      <c r="AT371" t="s">
        <v>114</v>
      </c>
      <c r="AU371">
        <v>5</v>
      </c>
      <c r="AV371" t="s">
        <v>104</v>
      </c>
      <c r="AW371">
        <v>1</v>
      </c>
      <c r="AX371" t="s">
        <v>95</v>
      </c>
      <c r="AY371" t="s">
        <v>122</v>
      </c>
      <c r="AZ371" t="s">
        <v>99</v>
      </c>
      <c r="BA371">
        <v>1</v>
      </c>
      <c r="BB371">
        <v>352</v>
      </c>
      <c r="BC371" t="s">
        <v>95</v>
      </c>
      <c r="BD371" t="s">
        <v>95</v>
      </c>
      <c r="BE371" t="s">
        <v>102</v>
      </c>
      <c r="BF371">
        <v>0</v>
      </c>
      <c r="BG371">
        <v>0</v>
      </c>
      <c r="BH371">
        <v>248</v>
      </c>
      <c r="BI371">
        <v>0</v>
      </c>
      <c r="BJ371">
        <v>0</v>
      </c>
      <c r="BK371" t="s">
        <v>107</v>
      </c>
      <c r="BL371">
        <v>0</v>
      </c>
      <c r="BM371">
        <v>2009</v>
      </c>
      <c r="BN371" t="s">
        <v>108</v>
      </c>
      <c r="BO371" t="s">
        <v>109</v>
      </c>
      <c r="BP371">
        <v>0</v>
      </c>
      <c r="BQ371">
        <v>0</v>
      </c>
      <c r="BR371">
        <v>1</v>
      </c>
      <c r="BS371">
        <v>1</v>
      </c>
      <c r="BT371" t="s">
        <v>110</v>
      </c>
      <c r="BU371">
        <v>59</v>
      </c>
      <c r="BV371">
        <v>59</v>
      </c>
      <c r="BW371">
        <v>1</v>
      </c>
      <c r="BX371">
        <v>2</v>
      </c>
      <c r="BY371">
        <v>0.22880490296220601</v>
      </c>
      <c r="BZ371">
        <v>0.81379883624272698</v>
      </c>
      <c r="CA371">
        <v>0.73906911142454201</v>
      </c>
      <c r="CB371">
        <v>0</v>
      </c>
      <c r="CC371">
        <f t="shared" si="21"/>
        <v>0.86044191019244476</v>
      </c>
      <c r="CD371">
        <f t="shared" si="22"/>
        <v>103.88601182540849</v>
      </c>
      <c r="CE371">
        <v>110000</v>
      </c>
      <c r="CF371" s="1">
        <v>112677.782824927</v>
      </c>
      <c r="CG371" s="1">
        <f>CE371-CF371</f>
        <v>-2677.7828249269951</v>
      </c>
      <c r="CH371" s="1">
        <f>ABS(CG371)</f>
        <v>2677.7828249269951</v>
      </c>
      <c r="CI371">
        <f>IF(CG371&gt;0,1,0)</f>
        <v>0</v>
      </c>
      <c r="CJ371">
        <v>370</v>
      </c>
      <c r="CK371" s="1">
        <f t="shared" si="23"/>
        <v>4</v>
      </c>
    </row>
    <row r="372" spans="1:89" x14ac:dyDescent="0.25">
      <c r="A372">
        <v>433</v>
      </c>
      <c r="B372">
        <v>160</v>
      </c>
      <c r="C372" t="s">
        <v>117</v>
      </c>
      <c r="D372">
        <v>24</v>
      </c>
      <c r="E372">
        <v>1920</v>
      </c>
      <c r="F372" t="s">
        <v>83</v>
      </c>
      <c r="G372" t="s">
        <v>84</v>
      </c>
      <c r="H372" t="s">
        <v>85</v>
      </c>
      <c r="I372" t="s">
        <v>86</v>
      </c>
      <c r="J372" t="s">
        <v>87</v>
      </c>
      <c r="K372" t="s">
        <v>228</v>
      </c>
      <c r="L372" t="s">
        <v>89</v>
      </c>
      <c r="M372" t="s">
        <v>174</v>
      </c>
      <c r="N372">
        <v>5</v>
      </c>
      <c r="O372">
        <v>5</v>
      </c>
      <c r="P372" t="s">
        <v>91</v>
      </c>
      <c r="Q372" t="s">
        <v>92</v>
      </c>
      <c r="R372" t="s">
        <v>126</v>
      </c>
      <c r="S372" t="s">
        <v>126</v>
      </c>
      <c r="T372" t="s">
        <v>112</v>
      </c>
      <c r="U372">
        <v>376</v>
      </c>
      <c r="V372" t="s">
        <v>95</v>
      </c>
      <c r="W372" t="s">
        <v>95</v>
      </c>
      <c r="X372" t="s">
        <v>96</v>
      </c>
      <c r="Y372" t="s">
        <v>95</v>
      </c>
      <c r="Z372" t="s">
        <v>95</v>
      </c>
      <c r="AA372" t="s">
        <v>97</v>
      </c>
      <c r="AB372" t="s">
        <v>127</v>
      </c>
      <c r="AC372">
        <v>471</v>
      </c>
      <c r="AD372" t="s">
        <v>99</v>
      </c>
      <c r="AE372">
        <v>765</v>
      </c>
      <c r="AF372" t="s">
        <v>100</v>
      </c>
      <c r="AG372" t="s">
        <v>101</v>
      </c>
      <c r="AH372" t="s">
        <v>102</v>
      </c>
      <c r="AI372" t="s">
        <v>103</v>
      </c>
      <c r="AJ372">
        <v>765</v>
      </c>
      <c r="AK372">
        <v>0</v>
      </c>
      <c r="AL372">
        <v>1365</v>
      </c>
      <c r="AM372">
        <f t="shared" si="20"/>
        <v>0</v>
      </c>
      <c r="AN372">
        <v>1</v>
      </c>
      <c r="AO372">
        <v>0</v>
      </c>
      <c r="AP372">
        <v>1</v>
      </c>
      <c r="AQ372">
        <v>1</v>
      </c>
      <c r="AR372">
        <v>2</v>
      </c>
      <c r="AS372">
        <v>1</v>
      </c>
      <c r="AT372" t="s">
        <v>95</v>
      </c>
      <c r="AU372">
        <v>6</v>
      </c>
      <c r="AV372" t="s">
        <v>139</v>
      </c>
      <c r="AW372">
        <v>0</v>
      </c>
      <c r="AX372" t="s">
        <v>121</v>
      </c>
      <c r="AY372" t="s">
        <v>122</v>
      </c>
      <c r="AZ372" t="s">
        <v>99</v>
      </c>
      <c r="BA372">
        <v>2</v>
      </c>
      <c r="BB372">
        <v>440</v>
      </c>
      <c r="BC372" t="s">
        <v>95</v>
      </c>
      <c r="BD372" t="s">
        <v>95</v>
      </c>
      <c r="BE372" t="s">
        <v>102</v>
      </c>
      <c r="BF372">
        <v>240</v>
      </c>
      <c r="BG372">
        <v>36</v>
      </c>
      <c r="BH372">
        <v>0</v>
      </c>
      <c r="BI372">
        <v>0</v>
      </c>
      <c r="BJ372">
        <v>0</v>
      </c>
      <c r="BK372" t="s">
        <v>107</v>
      </c>
      <c r="BL372">
        <v>0</v>
      </c>
      <c r="BM372">
        <v>2007</v>
      </c>
      <c r="BN372" t="s">
        <v>108</v>
      </c>
      <c r="BO372" t="s">
        <v>109</v>
      </c>
      <c r="BP372">
        <v>0</v>
      </c>
      <c r="BQ372">
        <v>0</v>
      </c>
      <c r="BR372">
        <v>1</v>
      </c>
      <c r="BS372">
        <v>3</v>
      </c>
      <c r="BT372" t="s">
        <v>110</v>
      </c>
      <c r="BU372">
        <v>36</v>
      </c>
      <c r="BV372">
        <v>36</v>
      </c>
      <c r="BW372">
        <v>1</v>
      </c>
      <c r="BX372">
        <v>2</v>
      </c>
      <c r="BY372">
        <v>0.78431372549019596</v>
      </c>
      <c r="BZ372">
        <v>0.56043956043956</v>
      </c>
      <c r="CA372">
        <v>0.38431372549019599</v>
      </c>
      <c r="CB372">
        <v>0.11111111111111099</v>
      </c>
      <c r="CC372">
        <f t="shared" si="21"/>
        <v>0.6015625</v>
      </c>
      <c r="CD372">
        <f t="shared" si="22"/>
        <v>108.45621287869545</v>
      </c>
      <c r="CE372">
        <v>122500</v>
      </c>
      <c r="CF372" s="1">
        <v>119825.75389926801</v>
      </c>
      <c r="CG372" s="1">
        <f>CE372-CF372</f>
        <v>2674.2461007319944</v>
      </c>
      <c r="CH372" s="1">
        <f>ABS(CG372)</f>
        <v>2674.2461007319944</v>
      </c>
      <c r="CI372">
        <f>IF(CG372&gt;0,1,0)</f>
        <v>1</v>
      </c>
      <c r="CJ372">
        <v>371</v>
      </c>
      <c r="CK372" s="1">
        <f t="shared" si="23"/>
        <v>4</v>
      </c>
    </row>
    <row r="373" spans="1:89" x14ac:dyDescent="0.25">
      <c r="A373">
        <v>1043</v>
      </c>
      <c r="B373">
        <v>120</v>
      </c>
      <c r="C373" t="s">
        <v>82</v>
      </c>
      <c r="D373">
        <v>34</v>
      </c>
      <c r="E373">
        <v>5381</v>
      </c>
      <c r="F373" t="s">
        <v>83</v>
      </c>
      <c r="G373" t="s">
        <v>111</v>
      </c>
      <c r="H373" t="s">
        <v>85</v>
      </c>
      <c r="I373" t="s">
        <v>86</v>
      </c>
      <c r="J373" t="s">
        <v>87</v>
      </c>
      <c r="K373" t="s">
        <v>184</v>
      </c>
      <c r="L373" t="s">
        <v>89</v>
      </c>
      <c r="M373" t="s">
        <v>218</v>
      </c>
      <c r="N373">
        <v>6</v>
      </c>
      <c r="O373">
        <v>5</v>
      </c>
      <c r="P373" t="s">
        <v>91</v>
      </c>
      <c r="Q373" t="s">
        <v>92</v>
      </c>
      <c r="R373" t="s">
        <v>93</v>
      </c>
      <c r="S373" t="s">
        <v>93</v>
      </c>
      <c r="T373" t="s">
        <v>180</v>
      </c>
      <c r="U373">
        <v>135</v>
      </c>
      <c r="V373" t="s">
        <v>114</v>
      </c>
      <c r="W373" t="s">
        <v>95</v>
      </c>
      <c r="X373" t="s">
        <v>133</v>
      </c>
      <c r="Y373" t="s">
        <v>114</v>
      </c>
      <c r="Z373" t="s">
        <v>95</v>
      </c>
      <c r="AA373" t="s">
        <v>134</v>
      </c>
      <c r="AB373" t="s">
        <v>127</v>
      </c>
      <c r="AC373">
        <v>900</v>
      </c>
      <c r="AD373" t="s">
        <v>99</v>
      </c>
      <c r="AE373">
        <v>1306</v>
      </c>
      <c r="AF373" t="s">
        <v>100</v>
      </c>
      <c r="AG373" t="s">
        <v>101</v>
      </c>
      <c r="AH373" t="s">
        <v>102</v>
      </c>
      <c r="AI373" t="s">
        <v>103</v>
      </c>
      <c r="AJ373">
        <v>1306</v>
      </c>
      <c r="AK373">
        <v>0</v>
      </c>
      <c r="AL373">
        <v>1306</v>
      </c>
      <c r="AM373">
        <f t="shared" si="20"/>
        <v>0</v>
      </c>
      <c r="AN373">
        <v>1</v>
      </c>
      <c r="AO373">
        <v>0</v>
      </c>
      <c r="AP373">
        <v>2</v>
      </c>
      <c r="AQ373">
        <v>0</v>
      </c>
      <c r="AR373">
        <v>1</v>
      </c>
      <c r="AS373">
        <v>1</v>
      </c>
      <c r="AT373" t="s">
        <v>114</v>
      </c>
      <c r="AU373">
        <v>5</v>
      </c>
      <c r="AV373" t="s">
        <v>104</v>
      </c>
      <c r="AW373">
        <v>1</v>
      </c>
      <c r="AX373" t="s">
        <v>114</v>
      </c>
      <c r="AY373" t="s">
        <v>106</v>
      </c>
      <c r="AZ373" t="s">
        <v>140</v>
      </c>
      <c r="BA373">
        <v>2</v>
      </c>
      <c r="BB373">
        <v>624</v>
      </c>
      <c r="BC373" t="s">
        <v>95</v>
      </c>
      <c r="BD373" t="s">
        <v>95</v>
      </c>
      <c r="BE373" t="s">
        <v>102</v>
      </c>
      <c r="BF373">
        <v>170</v>
      </c>
      <c r="BG373">
        <v>63</v>
      </c>
      <c r="BH373">
        <v>0</v>
      </c>
      <c r="BI373">
        <v>0</v>
      </c>
      <c r="BJ373">
        <v>0</v>
      </c>
      <c r="BK373" t="s">
        <v>107</v>
      </c>
      <c r="BL373">
        <v>0</v>
      </c>
      <c r="BM373">
        <v>2009</v>
      </c>
      <c r="BN373" t="s">
        <v>108</v>
      </c>
      <c r="BO373" t="s">
        <v>109</v>
      </c>
      <c r="BP373">
        <v>0</v>
      </c>
      <c r="BQ373">
        <v>0</v>
      </c>
      <c r="BR373">
        <v>1</v>
      </c>
      <c r="BS373">
        <v>4</v>
      </c>
      <c r="BT373" t="s">
        <v>110</v>
      </c>
      <c r="BU373">
        <v>4</v>
      </c>
      <c r="BV373">
        <v>4</v>
      </c>
      <c r="BW373">
        <v>1</v>
      </c>
      <c r="BX373">
        <v>2</v>
      </c>
      <c r="BY373">
        <v>0</v>
      </c>
      <c r="BZ373">
        <v>1</v>
      </c>
      <c r="CA373">
        <v>0.31087289433384402</v>
      </c>
      <c r="CB373">
        <v>0.11111111111111099</v>
      </c>
      <c r="CC373">
        <f t="shared" si="21"/>
        <v>0.75729418323731645</v>
      </c>
      <c r="CD373">
        <f t="shared" si="22"/>
        <v>130.88878266078584</v>
      </c>
      <c r="CE373">
        <v>196000</v>
      </c>
      <c r="CF373" s="1">
        <v>198620.30610334201</v>
      </c>
      <c r="CG373" s="1">
        <f>CE373-CF373</f>
        <v>-2620.306103342009</v>
      </c>
      <c r="CH373" s="1">
        <f>ABS(CG373)</f>
        <v>2620.306103342009</v>
      </c>
      <c r="CI373">
        <f>IF(CG373&gt;0,1,0)</f>
        <v>0</v>
      </c>
      <c r="CJ373">
        <v>372</v>
      </c>
      <c r="CK373" s="1">
        <f t="shared" si="23"/>
        <v>4</v>
      </c>
    </row>
    <row r="374" spans="1:89" x14ac:dyDescent="0.25">
      <c r="A374">
        <v>801</v>
      </c>
      <c r="B374">
        <v>60</v>
      </c>
      <c r="C374" t="s">
        <v>82</v>
      </c>
      <c r="D374">
        <v>79</v>
      </c>
      <c r="E374">
        <v>12798</v>
      </c>
      <c r="F374" t="s">
        <v>83</v>
      </c>
      <c r="G374" t="s">
        <v>111</v>
      </c>
      <c r="H374" t="s">
        <v>146</v>
      </c>
      <c r="I374" t="s">
        <v>86</v>
      </c>
      <c r="J374" t="s">
        <v>143</v>
      </c>
      <c r="K374" t="s">
        <v>147</v>
      </c>
      <c r="L374" t="s">
        <v>124</v>
      </c>
      <c r="M374" t="s">
        <v>90</v>
      </c>
      <c r="N374">
        <v>6</v>
      </c>
      <c r="O374">
        <v>5</v>
      </c>
      <c r="P374" t="s">
        <v>91</v>
      </c>
      <c r="Q374" t="s">
        <v>92</v>
      </c>
      <c r="R374" t="s">
        <v>93</v>
      </c>
      <c r="S374" t="s">
        <v>93</v>
      </c>
      <c r="T374" t="s">
        <v>94</v>
      </c>
      <c r="U374">
        <v>0</v>
      </c>
      <c r="V374" t="s">
        <v>95</v>
      </c>
      <c r="W374" t="s">
        <v>95</v>
      </c>
      <c r="X374" t="s">
        <v>133</v>
      </c>
      <c r="Y374" t="s">
        <v>114</v>
      </c>
      <c r="Z374" t="s">
        <v>95</v>
      </c>
      <c r="AA374" t="s">
        <v>114</v>
      </c>
      <c r="AB374" t="s">
        <v>135</v>
      </c>
      <c r="AC374">
        <v>462</v>
      </c>
      <c r="AD374" t="s">
        <v>99</v>
      </c>
      <c r="AE374">
        <v>616</v>
      </c>
      <c r="AF374" t="s">
        <v>100</v>
      </c>
      <c r="AG374" t="s">
        <v>114</v>
      </c>
      <c r="AH374" t="s">
        <v>102</v>
      </c>
      <c r="AI374" t="s">
        <v>103</v>
      </c>
      <c r="AJ374">
        <v>616</v>
      </c>
      <c r="AK374">
        <v>0</v>
      </c>
      <c r="AL374">
        <v>1688</v>
      </c>
      <c r="AM374">
        <f t="shared" si="20"/>
        <v>0</v>
      </c>
      <c r="AN374">
        <v>1</v>
      </c>
      <c r="AO374">
        <v>0</v>
      </c>
      <c r="AP374">
        <v>2</v>
      </c>
      <c r="AQ374">
        <v>1</v>
      </c>
      <c r="AR374">
        <v>4</v>
      </c>
      <c r="AS374">
        <v>1</v>
      </c>
      <c r="AT374" t="s">
        <v>114</v>
      </c>
      <c r="AU374">
        <v>8</v>
      </c>
      <c r="AV374" t="s">
        <v>104</v>
      </c>
      <c r="AW374">
        <v>0</v>
      </c>
      <c r="AX374" t="s">
        <v>121</v>
      </c>
      <c r="AY374" t="s">
        <v>106</v>
      </c>
      <c r="AZ374" t="s">
        <v>140</v>
      </c>
      <c r="BA374">
        <v>2</v>
      </c>
      <c r="BB374">
        <v>603</v>
      </c>
      <c r="BC374" t="s">
        <v>95</v>
      </c>
      <c r="BD374" t="s">
        <v>95</v>
      </c>
      <c r="BE374" t="s">
        <v>102</v>
      </c>
      <c r="BF374">
        <v>403</v>
      </c>
      <c r="BG374">
        <v>114</v>
      </c>
      <c r="BH374">
        <v>185</v>
      </c>
      <c r="BI374">
        <v>0</v>
      </c>
      <c r="BJ374">
        <v>0</v>
      </c>
      <c r="BK374" t="s">
        <v>107</v>
      </c>
      <c r="BL374">
        <v>400</v>
      </c>
      <c r="BM374">
        <v>2008</v>
      </c>
      <c r="BN374" t="s">
        <v>108</v>
      </c>
      <c r="BO374" t="s">
        <v>109</v>
      </c>
      <c r="BP374">
        <v>0</v>
      </c>
      <c r="BQ374">
        <v>1</v>
      </c>
      <c r="BR374">
        <v>1</v>
      </c>
      <c r="BS374">
        <v>4</v>
      </c>
      <c r="BT374" t="s">
        <v>129</v>
      </c>
      <c r="BU374">
        <v>11</v>
      </c>
      <c r="BV374">
        <v>11</v>
      </c>
      <c r="BW374">
        <v>1</v>
      </c>
      <c r="BX374">
        <v>2</v>
      </c>
      <c r="BY374">
        <v>1.74025974025974</v>
      </c>
      <c r="BZ374">
        <v>0.36492890995260702</v>
      </c>
      <c r="CA374">
        <v>0.25</v>
      </c>
      <c r="CB374">
        <v>0</v>
      </c>
      <c r="CC374">
        <f t="shared" si="21"/>
        <v>0.95186747929363968</v>
      </c>
      <c r="CD374">
        <f t="shared" si="22"/>
        <v>131.95079107728949</v>
      </c>
      <c r="CE374">
        <v>200000</v>
      </c>
      <c r="CF374" s="1">
        <v>202532.279749493</v>
      </c>
      <c r="CG374" s="1">
        <f>CE374-CF374</f>
        <v>-2532.2797494929982</v>
      </c>
      <c r="CH374" s="1">
        <f>ABS(CG374)</f>
        <v>2532.2797494929982</v>
      </c>
      <c r="CI374">
        <f>IF(CG374&gt;0,1,0)</f>
        <v>0</v>
      </c>
      <c r="CJ374">
        <v>373</v>
      </c>
      <c r="CK374" s="1">
        <f t="shared" si="23"/>
        <v>4</v>
      </c>
    </row>
    <row r="375" spans="1:89" x14ac:dyDescent="0.25">
      <c r="A375">
        <v>1152</v>
      </c>
      <c r="B375">
        <v>20</v>
      </c>
      <c r="C375" t="s">
        <v>82</v>
      </c>
      <c r="D375">
        <v>134</v>
      </c>
      <c r="E375">
        <v>17755</v>
      </c>
      <c r="F375" t="s">
        <v>83</v>
      </c>
      <c r="G375" t="s">
        <v>84</v>
      </c>
      <c r="H375" t="s">
        <v>85</v>
      </c>
      <c r="I375" t="s">
        <v>86</v>
      </c>
      <c r="J375" t="s">
        <v>87</v>
      </c>
      <c r="K375" t="s">
        <v>173</v>
      </c>
      <c r="L375" t="s">
        <v>89</v>
      </c>
      <c r="M375" t="s">
        <v>90</v>
      </c>
      <c r="N375">
        <v>5</v>
      </c>
      <c r="O375">
        <v>4</v>
      </c>
      <c r="P375" t="s">
        <v>91</v>
      </c>
      <c r="Q375" t="s">
        <v>92</v>
      </c>
      <c r="R375" t="s">
        <v>126</v>
      </c>
      <c r="S375" t="s">
        <v>138</v>
      </c>
      <c r="T375" t="s">
        <v>112</v>
      </c>
      <c r="U375">
        <v>132</v>
      </c>
      <c r="V375" t="s">
        <v>95</v>
      </c>
      <c r="W375" t="s">
        <v>95</v>
      </c>
      <c r="X375" t="s">
        <v>96</v>
      </c>
      <c r="Y375" t="s">
        <v>95</v>
      </c>
      <c r="Z375" t="s">
        <v>95</v>
      </c>
      <c r="AA375" t="s">
        <v>97</v>
      </c>
      <c r="AB375" t="s">
        <v>98</v>
      </c>
      <c r="AC375">
        <v>176</v>
      </c>
      <c r="AD375" t="s">
        <v>99</v>
      </c>
      <c r="AE375">
        <v>1466</v>
      </c>
      <c r="AF375" t="s">
        <v>100</v>
      </c>
      <c r="AG375" t="s">
        <v>95</v>
      </c>
      <c r="AH375" t="s">
        <v>102</v>
      </c>
      <c r="AI375" t="s">
        <v>103</v>
      </c>
      <c r="AJ375">
        <v>1466</v>
      </c>
      <c r="AK375">
        <v>0</v>
      </c>
      <c r="AL375">
        <v>1466</v>
      </c>
      <c r="AM375">
        <f t="shared" si="20"/>
        <v>0</v>
      </c>
      <c r="AN375">
        <v>0</v>
      </c>
      <c r="AO375">
        <v>0</v>
      </c>
      <c r="AP375">
        <v>1</v>
      </c>
      <c r="AQ375">
        <v>1</v>
      </c>
      <c r="AR375">
        <v>3</v>
      </c>
      <c r="AS375">
        <v>1</v>
      </c>
      <c r="AT375" t="s">
        <v>105</v>
      </c>
      <c r="AU375">
        <v>6</v>
      </c>
      <c r="AV375" t="s">
        <v>104</v>
      </c>
      <c r="AW375">
        <v>2</v>
      </c>
      <c r="AX375" t="s">
        <v>114</v>
      </c>
      <c r="AY375" t="s">
        <v>106</v>
      </c>
      <c r="AZ375" t="s">
        <v>136</v>
      </c>
      <c r="BA375">
        <v>2</v>
      </c>
      <c r="BB375">
        <v>528</v>
      </c>
      <c r="BC375" t="s">
        <v>95</v>
      </c>
      <c r="BD375" t="s">
        <v>95</v>
      </c>
      <c r="BE375" t="s">
        <v>102</v>
      </c>
      <c r="BF375">
        <v>0</v>
      </c>
      <c r="BG375">
        <v>140</v>
      </c>
      <c r="BH375">
        <v>0</v>
      </c>
      <c r="BI375">
        <v>0</v>
      </c>
      <c r="BJ375">
        <v>100</v>
      </c>
      <c r="BK375" t="s">
        <v>107</v>
      </c>
      <c r="BL375">
        <v>0</v>
      </c>
      <c r="BM375">
        <v>2006</v>
      </c>
      <c r="BN375" t="s">
        <v>108</v>
      </c>
      <c r="BO375" t="s">
        <v>109</v>
      </c>
      <c r="BP375">
        <v>0</v>
      </c>
      <c r="BQ375">
        <v>0</v>
      </c>
      <c r="BR375">
        <v>1</v>
      </c>
      <c r="BS375">
        <v>2</v>
      </c>
      <c r="BT375" t="s">
        <v>116</v>
      </c>
      <c r="BU375">
        <v>47</v>
      </c>
      <c r="BV375">
        <v>47</v>
      </c>
      <c r="BW375">
        <v>2</v>
      </c>
      <c r="BX375">
        <v>2</v>
      </c>
      <c r="BY375">
        <v>0</v>
      </c>
      <c r="BZ375">
        <v>1</v>
      </c>
      <c r="CA375">
        <v>0.87994542974079104</v>
      </c>
      <c r="CB375">
        <v>0</v>
      </c>
      <c r="CC375">
        <f t="shared" si="21"/>
        <v>0.91743170937764007</v>
      </c>
      <c r="CD375">
        <f t="shared" si="22"/>
        <v>117.57653387054739</v>
      </c>
      <c r="CE375">
        <v>149900</v>
      </c>
      <c r="CF375" s="1">
        <v>152311.13467311501</v>
      </c>
      <c r="CG375" s="1">
        <f>CE375-CF375</f>
        <v>-2411.1346731150115</v>
      </c>
      <c r="CH375" s="1">
        <f>ABS(CG375)</f>
        <v>2411.1346731150115</v>
      </c>
      <c r="CI375">
        <f>IF(CG375&gt;0,1,0)</f>
        <v>0</v>
      </c>
      <c r="CJ375">
        <v>374</v>
      </c>
      <c r="CK375" s="1">
        <f t="shared" si="23"/>
        <v>4</v>
      </c>
    </row>
    <row r="376" spans="1:89" x14ac:dyDescent="0.25">
      <c r="A376">
        <v>657</v>
      </c>
      <c r="B376">
        <v>20</v>
      </c>
      <c r="C376" t="s">
        <v>82</v>
      </c>
      <c r="D376">
        <v>72</v>
      </c>
      <c r="E376">
        <v>10007</v>
      </c>
      <c r="F376" t="s">
        <v>83</v>
      </c>
      <c r="G376" t="s">
        <v>111</v>
      </c>
      <c r="H376" t="s">
        <v>85</v>
      </c>
      <c r="I376" t="s">
        <v>86</v>
      </c>
      <c r="J376" t="s">
        <v>87</v>
      </c>
      <c r="K376" t="s">
        <v>88</v>
      </c>
      <c r="L376" t="s">
        <v>89</v>
      </c>
      <c r="M376" t="s">
        <v>90</v>
      </c>
      <c r="N376">
        <v>5</v>
      </c>
      <c r="O376">
        <v>7</v>
      </c>
      <c r="P376" t="s">
        <v>91</v>
      </c>
      <c r="Q376" t="s">
        <v>92</v>
      </c>
      <c r="R376" t="s">
        <v>126</v>
      </c>
      <c r="S376" t="s">
        <v>126</v>
      </c>
      <c r="T376" t="s">
        <v>112</v>
      </c>
      <c r="U376">
        <v>54</v>
      </c>
      <c r="V376" t="s">
        <v>114</v>
      </c>
      <c r="W376" t="s">
        <v>95</v>
      </c>
      <c r="X376" t="s">
        <v>96</v>
      </c>
      <c r="Y376" t="s">
        <v>95</v>
      </c>
      <c r="Z376" t="s">
        <v>95</v>
      </c>
      <c r="AA376" t="s">
        <v>97</v>
      </c>
      <c r="AB376" t="s">
        <v>127</v>
      </c>
      <c r="AC376">
        <v>806</v>
      </c>
      <c r="AD376" t="s">
        <v>99</v>
      </c>
      <c r="AE376">
        <v>1053</v>
      </c>
      <c r="AF376" t="s">
        <v>100</v>
      </c>
      <c r="AG376" t="s">
        <v>101</v>
      </c>
      <c r="AH376" t="s">
        <v>102</v>
      </c>
      <c r="AI376" t="s">
        <v>103</v>
      </c>
      <c r="AJ376">
        <v>1053</v>
      </c>
      <c r="AK376">
        <v>0</v>
      </c>
      <c r="AL376">
        <v>1053</v>
      </c>
      <c r="AM376">
        <f t="shared" si="20"/>
        <v>0</v>
      </c>
      <c r="AN376">
        <v>1</v>
      </c>
      <c r="AO376">
        <v>0</v>
      </c>
      <c r="AP376">
        <v>1</v>
      </c>
      <c r="AQ376">
        <v>1</v>
      </c>
      <c r="AR376">
        <v>3</v>
      </c>
      <c r="AS376">
        <v>1</v>
      </c>
      <c r="AT376" t="s">
        <v>114</v>
      </c>
      <c r="AU376">
        <v>5</v>
      </c>
      <c r="AV376" t="s">
        <v>104</v>
      </c>
      <c r="AW376">
        <v>0</v>
      </c>
      <c r="AX376" t="s">
        <v>121</v>
      </c>
      <c r="AY376" t="s">
        <v>106</v>
      </c>
      <c r="AZ376" t="s">
        <v>140</v>
      </c>
      <c r="BA376">
        <v>1</v>
      </c>
      <c r="BB376">
        <v>312</v>
      </c>
      <c r="BC376" t="s">
        <v>95</v>
      </c>
      <c r="BD376" t="s">
        <v>95</v>
      </c>
      <c r="BE376" t="s">
        <v>102</v>
      </c>
      <c r="BF376">
        <v>0</v>
      </c>
      <c r="BG376">
        <v>0</v>
      </c>
      <c r="BH376">
        <v>0</v>
      </c>
      <c r="BI376">
        <v>0</v>
      </c>
      <c r="BJ376">
        <v>0</v>
      </c>
      <c r="BK376" t="s">
        <v>145</v>
      </c>
      <c r="BL376">
        <v>0</v>
      </c>
      <c r="BM376">
        <v>2008</v>
      </c>
      <c r="BN376" t="s">
        <v>108</v>
      </c>
      <c r="BO376" t="s">
        <v>109</v>
      </c>
      <c r="BP376">
        <v>0</v>
      </c>
      <c r="BQ376">
        <v>0</v>
      </c>
      <c r="BR376">
        <v>1</v>
      </c>
      <c r="BS376">
        <v>4</v>
      </c>
      <c r="BT376" t="s">
        <v>110</v>
      </c>
      <c r="BU376">
        <v>49</v>
      </c>
      <c r="BV376">
        <v>2</v>
      </c>
      <c r="BW376">
        <v>1</v>
      </c>
      <c r="BX376">
        <v>2</v>
      </c>
      <c r="BY376">
        <v>0</v>
      </c>
      <c r="BZ376">
        <v>1</v>
      </c>
      <c r="CA376">
        <v>0.234567901234568</v>
      </c>
      <c r="CB376">
        <v>0.11111111111111099</v>
      </c>
      <c r="CC376">
        <f t="shared" si="21"/>
        <v>0.89477365843909262</v>
      </c>
      <c r="CD376">
        <f t="shared" si="22"/>
        <v>116.18369849500732</v>
      </c>
      <c r="CE376">
        <v>145500</v>
      </c>
      <c r="CF376" s="1">
        <v>143112.19847083601</v>
      </c>
      <c r="CG376" s="1">
        <f>CE376-CF376</f>
        <v>2387.8015291639895</v>
      </c>
      <c r="CH376" s="1">
        <f>ABS(CG376)</f>
        <v>2387.8015291639895</v>
      </c>
      <c r="CI376">
        <f>IF(CG376&gt;0,1,0)</f>
        <v>1</v>
      </c>
      <c r="CJ376">
        <v>375</v>
      </c>
      <c r="CK376" s="1">
        <f t="shared" si="23"/>
        <v>4</v>
      </c>
    </row>
    <row r="377" spans="1:89" x14ac:dyDescent="0.25">
      <c r="A377">
        <v>509</v>
      </c>
      <c r="B377">
        <v>70</v>
      </c>
      <c r="C377" t="s">
        <v>117</v>
      </c>
      <c r="D377">
        <v>60</v>
      </c>
      <c r="E377">
        <v>9600</v>
      </c>
      <c r="F377" t="s">
        <v>83</v>
      </c>
      <c r="G377" t="s">
        <v>84</v>
      </c>
      <c r="H377" t="s">
        <v>85</v>
      </c>
      <c r="I377" t="s">
        <v>86</v>
      </c>
      <c r="J377" t="s">
        <v>87</v>
      </c>
      <c r="K377" t="s">
        <v>119</v>
      </c>
      <c r="L377" t="s">
        <v>89</v>
      </c>
      <c r="M377" t="s">
        <v>90</v>
      </c>
      <c r="N377">
        <v>7</v>
      </c>
      <c r="O377">
        <v>9</v>
      </c>
      <c r="P377" t="s">
        <v>221</v>
      </c>
      <c r="Q377" t="s">
        <v>92</v>
      </c>
      <c r="R377" t="s">
        <v>144</v>
      </c>
      <c r="S377" t="s">
        <v>144</v>
      </c>
      <c r="T377" t="s">
        <v>94</v>
      </c>
      <c r="U377">
        <v>0</v>
      </c>
      <c r="V377" t="s">
        <v>95</v>
      </c>
      <c r="W377" t="s">
        <v>101</v>
      </c>
      <c r="X377" t="s">
        <v>153</v>
      </c>
      <c r="Y377" t="s">
        <v>95</v>
      </c>
      <c r="Z377" t="s">
        <v>95</v>
      </c>
      <c r="AA377" t="s">
        <v>97</v>
      </c>
      <c r="AB377" t="s">
        <v>128</v>
      </c>
      <c r="AC377">
        <v>141</v>
      </c>
      <c r="AD377" t="s">
        <v>99</v>
      </c>
      <c r="AE377">
        <v>689</v>
      </c>
      <c r="AF377" t="s">
        <v>100</v>
      </c>
      <c r="AG377" t="s">
        <v>101</v>
      </c>
      <c r="AH377" t="s">
        <v>102</v>
      </c>
      <c r="AI377" t="s">
        <v>103</v>
      </c>
      <c r="AJ377">
        <v>689</v>
      </c>
      <c r="AK377">
        <v>0</v>
      </c>
      <c r="AL377">
        <v>1378</v>
      </c>
      <c r="AM377">
        <f t="shared" si="20"/>
        <v>0</v>
      </c>
      <c r="AN377">
        <v>0</v>
      </c>
      <c r="AO377">
        <v>0</v>
      </c>
      <c r="AP377">
        <v>2</v>
      </c>
      <c r="AQ377">
        <v>0</v>
      </c>
      <c r="AR377">
        <v>3</v>
      </c>
      <c r="AS377">
        <v>1</v>
      </c>
      <c r="AT377" t="s">
        <v>114</v>
      </c>
      <c r="AU377">
        <v>7</v>
      </c>
      <c r="AV377" t="s">
        <v>104</v>
      </c>
      <c r="AW377">
        <v>1</v>
      </c>
      <c r="AX377" t="s">
        <v>114</v>
      </c>
      <c r="AY377" t="s">
        <v>122</v>
      </c>
      <c r="AZ377" t="s">
        <v>99</v>
      </c>
      <c r="BA377">
        <v>2</v>
      </c>
      <c r="BB377">
        <v>360</v>
      </c>
      <c r="BC377" t="s">
        <v>95</v>
      </c>
      <c r="BD377" t="s">
        <v>95</v>
      </c>
      <c r="BE377" t="s">
        <v>120</v>
      </c>
      <c r="BF377">
        <v>0</v>
      </c>
      <c r="BG377">
        <v>0</v>
      </c>
      <c r="BH377">
        <v>116</v>
      </c>
      <c r="BI377">
        <v>0</v>
      </c>
      <c r="BJ377">
        <v>0</v>
      </c>
      <c r="BK377" t="s">
        <v>107</v>
      </c>
      <c r="BL377">
        <v>0</v>
      </c>
      <c r="BM377">
        <v>2008</v>
      </c>
      <c r="BN377" t="s">
        <v>108</v>
      </c>
      <c r="BO377" t="s">
        <v>109</v>
      </c>
      <c r="BP377">
        <v>0</v>
      </c>
      <c r="BQ377">
        <v>0</v>
      </c>
      <c r="BR377">
        <v>1</v>
      </c>
      <c r="BS377">
        <v>4</v>
      </c>
      <c r="BT377" t="s">
        <v>116</v>
      </c>
      <c r="BU377">
        <v>80</v>
      </c>
      <c r="BV377">
        <v>3</v>
      </c>
      <c r="BW377">
        <v>1</v>
      </c>
      <c r="BX377">
        <v>2</v>
      </c>
      <c r="BY377">
        <v>1</v>
      </c>
      <c r="BZ377">
        <v>0.5</v>
      </c>
      <c r="CA377">
        <v>0.79535558780841797</v>
      </c>
      <c r="CB377">
        <v>0.22222222222222199</v>
      </c>
      <c r="CC377">
        <f t="shared" si="21"/>
        <v>0.92822916666666666</v>
      </c>
      <c r="CD377">
        <f t="shared" si="22"/>
        <v>120.98467172175282</v>
      </c>
      <c r="CE377">
        <v>161000</v>
      </c>
      <c r="CF377" s="1">
        <v>163325.40334173499</v>
      </c>
      <c r="CG377" s="1">
        <f>CE377-CF377</f>
        <v>-2325.4033417349856</v>
      </c>
      <c r="CH377" s="1">
        <f>ABS(CG377)</f>
        <v>2325.4033417349856</v>
      </c>
      <c r="CI377">
        <f>IF(CG377&gt;0,1,0)</f>
        <v>0</v>
      </c>
      <c r="CJ377">
        <v>376</v>
      </c>
      <c r="CK377" s="1">
        <f t="shared" si="23"/>
        <v>4</v>
      </c>
    </row>
    <row r="378" spans="1:89" x14ac:dyDescent="0.25">
      <c r="A378">
        <v>997</v>
      </c>
      <c r="B378">
        <v>20</v>
      </c>
      <c r="C378" t="s">
        <v>82</v>
      </c>
      <c r="D378">
        <v>69</v>
      </c>
      <c r="E378">
        <v>10659</v>
      </c>
      <c r="F378" t="s">
        <v>83</v>
      </c>
      <c r="G378" t="s">
        <v>111</v>
      </c>
      <c r="H378" t="s">
        <v>85</v>
      </c>
      <c r="I378" t="s">
        <v>86</v>
      </c>
      <c r="J378" t="s">
        <v>87</v>
      </c>
      <c r="K378" t="s">
        <v>88</v>
      </c>
      <c r="L378" t="s">
        <v>89</v>
      </c>
      <c r="M378" t="s">
        <v>90</v>
      </c>
      <c r="N378">
        <v>5</v>
      </c>
      <c r="O378">
        <v>6</v>
      </c>
      <c r="P378" t="s">
        <v>125</v>
      </c>
      <c r="Q378" t="s">
        <v>92</v>
      </c>
      <c r="R378" t="s">
        <v>149</v>
      </c>
      <c r="S378" t="s">
        <v>149</v>
      </c>
      <c r="T378" t="s">
        <v>94</v>
      </c>
      <c r="U378">
        <v>0</v>
      </c>
      <c r="V378" t="s">
        <v>95</v>
      </c>
      <c r="W378" t="s">
        <v>95</v>
      </c>
      <c r="X378" t="s">
        <v>96</v>
      </c>
      <c r="Y378" t="s">
        <v>95</v>
      </c>
      <c r="Z378" t="s">
        <v>95</v>
      </c>
      <c r="AA378" t="s">
        <v>97</v>
      </c>
      <c r="AB378" t="s">
        <v>128</v>
      </c>
      <c r="AC378">
        <v>915</v>
      </c>
      <c r="AD378" t="s">
        <v>99</v>
      </c>
      <c r="AE378">
        <v>1050</v>
      </c>
      <c r="AF378" t="s">
        <v>100</v>
      </c>
      <c r="AG378" t="s">
        <v>95</v>
      </c>
      <c r="AH378" t="s">
        <v>102</v>
      </c>
      <c r="AI378" t="s">
        <v>103</v>
      </c>
      <c r="AJ378">
        <v>1050</v>
      </c>
      <c r="AK378">
        <v>0</v>
      </c>
      <c r="AL378">
        <v>1050</v>
      </c>
      <c r="AM378">
        <f t="shared" si="20"/>
        <v>0</v>
      </c>
      <c r="AN378">
        <v>1</v>
      </c>
      <c r="AO378">
        <v>0</v>
      </c>
      <c r="AP378">
        <v>1</v>
      </c>
      <c r="AQ378">
        <v>0</v>
      </c>
      <c r="AR378">
        <v>3</v>
      </c>
      <c r="AS378">
        <v>1</v>
      </c>
      <c r="AT378" t="s">
        <v>95</v>
      </c>
      <c r="AU378">
        <v>6</v>
      </c>
      <c r="AV378" t="s">
        <v>104</v>
      </c>
      <c r="AW378">
        <v>0</v>
      </c>
      <c r="AX378" t="s">
        <v>121</v>
      </c>
      <c r="AY378" t="s">
        <v>106</v>
      </c>
      <c r="AZ378" t="s">
        <v>99</v>
      </c>
      <c r="BA378">
        <v>1</v>
      </c>
      <c r="BB378">
        <v>368</v>
      </c>
      <c r="BC378" t="s">
        <v>95</v>
      </c>
      <c r="BD378" t="s">
        <v>95</v>
      </c>
      <c r="BE378" t="s">
        <v>102</v>
      </c>
      <c r="BF378">
        <v>0</v>
      </c>
      <c r="BG378">
        <v>319</v>
      </c>
      <c r="BH378">
        <v>0</v>
      </c>
      <c r="BI378">
        <v>0</v>
      </c>
      <c r="BJ378">
        <v>0</v>
      </c>
      <c r="BK378" t="s">
        <v>107</v>
      </c>
      <c r="BL378">
        <v>0</v>
      </c>
      <c r="BM378">
        <v>2006</v>
      </c>
      <c r="BN378" t="s">
        <v>178</v>
      </c>
      <c r="BO378" t="s">
        <v>109</v>
      </c>
      <c r="BP378">
        <v>0</v>
      </c>
      <c r="BQ378">
        <v>0</v>
      </c>
      <c r="BR378">
        <v>1</v>
      </c>
      <c r="BS378">
        <v>2</v>
      </c>
      <c r="BT378" t="s">
        <v>177</v>
      </c>
      <c r="BU378">
        <v>45</v>
      </c>
      <c r="BV378">
        <v>45</v>
      </c>
      <c r="BW378">
        <v>1</v>
      </c>
      <c r="BX378">
        <v>2</v>
      </c>
      <c r="BY378">
        <v>0</v>
      </c>
      <c r="BZ378">
        <v>1</v>
      </c>
      <c r="CA378">
        <v>0.128571428571429</v>
      </c>
      <c r="CB378">
        <v>0</v>
      </c>
      <c r="CC378">
        <f t="shared" si="21"/>
        <v>0.90149169715733179</v>
      </c>
      <c r="CD378">
        <f t="shared" si="22"/>
        <v>113.25387243248288</v>
      </c>
      <c r="CE378">
        <v>136500</v>
      </c>
      <c r="CF378" s="1">
        <v>134218.80826867401</v>
      </c>
      <c r="CG378" s="1">
        <f>CE378-CF378</f>
        <v>2281.191731325991</v>
      </c>
      <c r="CH378" s="1">
        <f>ABS(CG378)</f>
        <v>2281.191731325991</v>
      </c>
      <c r="CI378">
        <f>IF(CG378&gt;0,1,0)</f>
        <v>1</v>
      </c>
      <c r="CJ378">
        <v>377</v>
      </c>
      <c r="CK378" s="1">
        <f t="shared" si="23"/>
        <v>4</v>
      </c>
    </row>
    <row r="379" spans="1:89" x14ac:dyDescent="0.25">
      <c r="A379">
        <v>1130</v>
      </c>
      <c r="B379">
        <v>90</v>
      </c>
      <c r="C379" t="s">
        <v>117</v>
      </c>
      <c r="D379">
        <v>60</v>
      </c>
      <c r="E379">
        <v>7200</v>
      </c>
      <c r="F379" t="s">
        <v>118</v>
      </c>
      <c r="G379" t="s">
        <v>84</v>
      </c>
      <c r="H379" t="s">
        <v>85</v>
      </c>
      <c r="I379" t="s">
        <v>86</v>
      </c>
      <c r="J379" t="s">
        <v>87</v>
      </c>
      <c r="K379" t="s">
        <v>119</v>
      </c>
      <c r="L379" t="s">
        <v>89</v>
      </c>
      <c r="M379" t="s">
        <v>179</v>
      </c>
      <c r="N379">
        <v>5</v>
      </c>
      <c r="O379">
        <v>5</v>
      </c>
      <c r="P379" t="s">
        <v>91</v>
      </c>
      <c r="Q379" t="s">
        <v>92</v>
      </c>
      <c r="R379" t="s">
        <v>144</v>
      </c>
      <c r="S379" t="s">
        <v>144</v>
      </c>
      <c r="T379" t="s">
        <v>112</v>
      </c>
      <c r="U379">
        <v>180</v>
      </c>
      <c r="V379" t="s">
        <v>95</v>
      </c>
      <c r="W379" t="s">
        <v>95</v>
      </c>
      <c r="X379" t="s">
        <v>96</v>
      </c>
      <c r="Y379" t="s">
        <v>114</v>
      </c>
      <c r="Z379" t="s">
        <v>95</v>
      </c>
      <c r="AA379" t="s">
        <v>114</v>
      </c>
      <c r="AB379" t="s">
        <v>135</v>
      </c>
      <c r="AC379">
        <v>936</v>
      </c>
      <c r="AD379" t="s">
        <v>99</v>
      </c>
      <c r="AE379">
        <v>936</v>
      </c>
      <c r="AF379" t="s">
        <v>100</v>
      </c>
      <c r="AG379" t="s">
        <v>95</v>
      </c>
      <c r="AH379" t="s">
        <v>102</v>
      </c>
      <c r="AI379" t="s">
        <v>103</v>
      </c>
      <c r="AJ379">
        <v>936</v>
      </c>
      <c r="AK379">
        <v>0</v>
      </c>
      <c r="AL379">
        <v>936</v>
      </c>
      <c r="AM379">
        <f t="shared" si="20"/>
        <v>0</v>
      </c>
      <c r="AN379">
        <v>1</v>
      </c>
      <c r="AO379">
        <v>0</v>
      </c>
      <c r="AP379">
        <v>1</v>
      </c>
      <c r="AQ379">
        <v>0</v>
      </c>
      <c r="AR379">
        <v>2</v>
      </c>
      <c r="AS379">
        <v>1</v>
      </c>
      <c r="AT379" t="s">
        <v>95</v>
      </c>
      <c r="AU379">
        <v>4</v>
      </c>
      <c r="AV379" t="s">
        <v>104</v>
      </c>
      <c r="AW379">
        <v>0</v>
      </c>
      <c r="AX379" t="s">
        <v>121</v>
      </c>
      <c r="AY379" t="s">
        <v>122</v>
      </c>
      <c r="AZ379" t="s">
        <v>99</v>
      </c>
      <c r="BA379">
        <v>2</v>
      </c>
      <c r="BB379">
        <v>672</v>
      </c>
      <c r="BC379" t="s">
        <v>95</v>
      </c>
      <c r="BD379" t="s">
        <v>95</v>
      </c>
      <c r="BE379" t="s">
        <v>102</v>
      </c>
      <c r="BF379">
        <v>49</v>
      </c>
      <c r="BG379">
        <v>0</v>
      </c>
      <c r="BH379">
        <v>0</v>
      </c>
      <c r="BI379">
        <v>0</v>
      </c>
      <c r="BJ379">
        <v>0</v>
      </c>
      <c r="BK379" t="s">
        <v>107</v>
      </c>
      <c r="BL379">
        <v>0</v>
      </c>
      <c r="BM379">
        <v>2007</v>
      </c>
      <c r="BN379" t="s">
        <v>108</v>
      </c>
      <c r="BO379" t="s">
        <v>109</v>
      </c>
      <c r="BP379">
        <v>0</v>
      </c>
      <c r="BQ379">
        <v>0</v>
      </c>
      <c r="BR379">
        <v>1</v>
      </c>
      <c r="BS379">
        <v>3</v>
      </c>
      <c r="BT379" t="s">
        <v>110</v>
      </c>
      <c r="BU379">
        <v>27</v>
      </c>
      <c r="BV379">
        <v>27</v>
      </c>
      <c r="BW379">
        <v>1</v>
      </c>
      <c r="BX379">
        <v>2</v>
      </c>
      <c r="BY379">
        <v>0</v>
      </c>
      <c r="BZ379">
        <v>1</v>
      </c>
      <c r="CA379">
        <v>0</v>
      </c>
      <c r="CB379">
        <v>0</v>
      </c>
      <c r="CC379">
        <f t="shared" si="21"/>
        <v>0.87</v>
      </c>
      <c r="CD379">
        <f t="shared" si="22"/>
        <v>114.40663558587232</v>
      </c>
      <c r="CE379">
        <v>140000</v>
      </c>
      <c r="CF379" s="1">
        <v>137765.65625830801</v>
      </c>
      <c r="CG379" s="1">
        <f>CE379-CF379</f>
        <v>2234.3437416919915</v>
      </c>
      <c r="CH379" s="1">
        <f>ABS(CG379)</f>
        <v>2234.3437416919915</v>
      </c>
      <c r="CI379">
        <f>IF(CG379&gt;0,1,0)</f>
        <v>1</v>
      </c>
      <c r="CJ379">
        <v>378</v>
      </c>
      <c r="CK379" s="1">
        <f t="shared" si="23"/>
        <v>4</v>
      </c>
    </row>
    <row r="380" spans="1:89" x14ac:dyDescent="0.25">
      <c r="A380">
        <v>522</v>
      </c>
      <c r="B380">
        <v>20</v>
      </c>
      <c r="C380" t="s">
        <v>82</v>
      </c>
      <c r="D380">
        <v>90</v>
      </c>
      <c r="E380">
        <v>11988</v>
      </c>
      <c r="F380" t="s">
        <v>83</v>
      </c>
      <c r="G380" t="s">
        <v>111</v>
      </c>
      <c r="H380" t="s">
        <v>85</v>
      </c>
      <c r="I380" t="s">
        <v>148</v>
      </c>
      <c r="J380" t="s">
        <v>87</v>
      </c>
      <c r="K380" t="s">
        <v>88</v>
      </c>
      <c r="L380" t="s">
        <v>124</v>
      </c>
      <c r="M380" t="s">
        <v>90</v>
      </c>
      <c r="N380">
        <v>6</v>
      </c>
      <c r="O380">
        <v>6</v>
      </c>
      <c r="P380" t="s">
        <v>91</v>
      </c>
      <c r="Q380" t="s">
        <v>92</v>
      </c>
      <c r="R380" t="s">
        <v>93</v>
      </c>
      <c r="S380" t="s">
        <v>93</v>
      </c>
      <c r="T380" t="s">
        <v>94</v>
      </c>
      <c r="U380">
        <v>0</v>
      </c>
      <c r="V380" t="s">
        <v>95</v>
      </c>
      <c r="W380" t="s">
        <v>95</v>
      </c>
      <c r="X380" t="s">
        <v>96</v>
      </c>
      <c r="Y380" t="s">
        <v>95</v>
      </c>
      <c r="Z380" t="s">
        <v>95</v>
      </c>
      <c r="AA380" t="s">
        <v>97</v>
      </c>
      <c r="AB380" t="s">
        <v>128</v>
      </c>
      <c r="AC380">
        <v>777</v>
      </c>
      <c r="AD380" t="s">
        <v>99</v>
      </c>
      <c r="AE380">
        <v>1244</v>
      </c>
      <c r="AF380" t="s">
        <v>100</v>
      </c>
      <c r="AG380" t="s">
        <v>101</v>
      </c>
      <c r="AH380" t="s">
        <v>102</v>
      </c>
      <c r="AI380" t="s">
        <v>113</v>
      </c>
      <c r="AJ380">
        <v>1244</v>
      </c>
      <c r="AK380">
        <v>0</v>
      </c>
      <c r="AL380">
        <v>1244</v>
      </c>
      <c r="AM380">
        <f t="shared" si="20"/>
        <v>0</v>
      </c>
      <c r="AN380">
        <v>0</v>
      </c>
      <c r="AO380">
        <v>0</v>
      </c>
      <c r="AP380">
        <v>1</v>
      </c>
      <c r="AQ380">
        <v>1</v>
      </c>
      <c r="AR380">
        <v>3</v>
      </c>
      <c r="AS380">
        <v>1</v>
      </c>
      <c r="AT380" t="s">
        <v>95</v>
      </c>
      <c r="AU380">
        <v>6</v>
      </c>
      <c r="AV380" t="s">
        <v>104</v>
      </c>
      <c r="AW380">
        <v>2</v>
      </c>
      <c r="AX380" t="s">
        <v>114</v>
      </c>
      <c r="AY380" t="s">
        <v>106</v>
      </c>
      <c r="AZ380" t="s">
        <v>99</v>
      </c>
      <c r="BA380">
        <v>1</v>
      </c>
      <c r="BB380">
        <v>336</v>
      </c>
      <c r="BC380" t="s">
        <v>95</v>
      </c>
      <c r="BD380" t="s">
        <v>95</v>
      </c>
      <c r="BE380" t="s">
        <v>102</v>
      </c>
      <c r="BF380">
        <v>0</v>
      </c>
      <c r="BG380">
        <v>40</v>
      </c>
      <c r="BH380">
        <v>0</v>
      </c>
      <c r="BI380">
        <v>0</v>
      </c>
      <c r="BJ380">
        <v>0</v>
      </c>
      <c r="BK380" t="s">
        <v>107</v>
      </c>
      <c r="BL380">
        <v>0</v>
      </c>
      <c r="BM380">
        <v>2007</v>
      </c>
      <c r="BN380" t="s">
        <v>108</v>
      </c>
      <c r="BO380" t="s">
        <v>109</v>
      </c>
      <c r="BP380">
        <v>0</v>
      </c>
      <c r="BQ380">
        <v>0</v>
      </c>
      <c r="BR380">
        <v>1</v>
      </c>
      <c r="BS380">
        <v>2</v>
      </c>
      <c r="BT380" t="s">
        <v>129</v>
      </c>
      <c r="BU380">
        <v>50</v>
      </c>
      <c r="BV380">
        <v>50</v>
      </c>
      <c r="BW380">
        <v>1</v>
      </c>
      <c r="BX380">
        <v>2</v>
      </c>
      <c r="BY380">
        <v>0</v>
      </c>
      <c r="BZ380">
        <v>1</v>
      </c>
      <c r="CA380">
        <v>0.37540192926045002</v>
      </c>
      <c r="CB380">
        <v>0.11111111111111099</v>
      </c>
      <c r="CC380">
        <f t="shared" si="21"/>
        <v>0.89622956289622957</v>
      </c>
      <c r="CD380">
        <f t="shared" si="22"/>
        <v>117.60790225246734</v>
      </c>
      <c r="CE380">
        <v>150000</v>
      </c>
      <c r="CF380" s="1">
        <v>152117.29472658201</v>
      </c>
      <c r="CG380" s="1">
        <f>CE380-CF380</f>
        <v>-2117.2947265820112</v>
      </c>
      <c r="CH380" s="1">
        <f>ABS(CG380)</f>
        <v>2117.2947265820112</v>
      </c>
      <c r="CI380">
        <f>IF(CG380&gt;0,1,0)</f>
        <v>0</v>
      </c>
      <c r="CJ380">
        <v>379</v>
      </c>
      <c r="CK380" s="1">
        <f t="shared" si="23"/>
        <v>4</v>
      </c>
    </row>
    <row r="381" spans="1:89" x14ac:dyDescent="0.25">
      <c r="A381">
        <v>895</v>
      </c>
      <c r="B381">
        <v>90</v>
      </c>
      <c r="C381" t="s">
        <v>82</v>
      </c>
      <c r="D381">
        <v>64</v>
      </c>
      <c r="E381">
        <v>7018</v>
      </c>
      <c r="F381" t="s">
        <v>83</v>
      </c>
      <c r="G381" t="s">
        <v>84</v>
      </c>
      <c r="H381" t="s">
        <v>208</v>
      </c>
      <c r="I381" t="s">
        <v>86</v>
      </c>
      <c r="J381" t="s">
        <v>87</v>
      </c>
      <c r="K381" t="s">
        <v>167</v>
      </c>
      <c r="L381" t="s">
        <v>89</v>
      </c>
      <c r="M381" t="s">
        <v>179</v>
      </c>
      <c r="N381">
        <v>5</v>
      </c>
      <c r="O381">
        <v>5</v>
      </c>
      <c r="P381" t="s">
        <v>91</v>
      </c>
      <c r="Q381" t="s">
        <v>92</v>
      </c>
      <c r="R381" t="s">
        <v>138</v>
      </c>
      <c r="S381" t="s">
        <v>138</v>
      </c>
      <c r="T381" t="s">
        <v>94</v>
      </c>
      <c r="U381">
        <v>0</v>
      </c>
      <c r="V381" t="s">
        <v>95</v>
      </c>
      <c r="W381" t="s">
        <v>95</v>
      </c>
      <c r="X381" t="s">
        <v>200</v>
      </c>
      <c r="Y381" t="s">
        <v>201</v>
      </c>
      <c r="Z381" t="s">
        <v>201</v>
      </c>
      <c r="AA381" t="s">
        <v>201</v>
      </c>
      <c r="AB381" t="s">
        <v>201</v>
      </c>
      <c r="AC381">
        <v>0</v>
      </c>
      <c r="AD381" t="s">
        <v>201</v>
      </c>
      <c r="AE381">
        <v>0</v>
      </c>
      <c r="AF381" t="s">
        <v>100</v>
      </c>
      <c r="AG381" t="s">
        <v>95</v>
      </c>
      <c r="AH381" t="s">
        <v>102</v>
      </c>
      <c r="AI381" t="s">
        <v>103</v>
      </c>
      <c r="AJ381">
        <v>1535</v>
      </c>
      <c r="AK381">
        <v>0</v>
      </c>
      <c r="AL381">
        <v>1535</v>
      </c>
      <c r="AM381">
        <f t="shared" si="20"/>
        <v>0</v>
      </c>
      <c r="AN381">
        <v>0</v>
      </c>
      <c r="AO381">
        <v>0</v>
      </c>
      <c r="AP381">
        <v>2</v>
      </c>
      <c r="AQ381">
        <v>0</v>
      </c>
      <c r="AR381">
        <v>4</v>
      </c>
      <c r="AS381">
        <v>2</v>
      </c>
      <c r="AT381" t="s">
        <v>95</v>
      </c>
      <c r="AU381">
        <v>8</v>
      </c>
      <c r="AV381" t="s">
        <v>104</v>
      </c>
      <c r="AW381">
        <v>0</v>
      </c>
      <c r="AX381" t="s">
        <v>121</v>
      </c>
      <c r="AY381" t="s">
        <v>106</v>
      </c>
      <c r="AZ381" t="s">
        <v>99</v>
      </c>
      <c r="BA381">
        <v>2</v>
      </c>
      <c r="BB381">
        <v>400</v>
      </c>
      <c r="BC381" t="s">
        <v>95</v>
      </c>
      <c r="BD381" t="s">
        <v>95</v>
      </c>
      <c r="BE381" t="s">
        <v>102</v>
      </c>
      <c r="BF381">
        <v>0</v>
      </c>
      <c r="BG381">
        <v>0</v>
      </c>
      <c r="BH381">
        <v>0</v>
      </c>
      <c r="BI381">
        <v>0</v>
      </c>
      <c r="BJ381">
        <v>0</v>
      </c>
      <c r="BK381" t="s">
        <v>107</v>
      </c>
      <c r="BL381">
        <v>0</v>
      </c>
      <c r="BM381">
        <v>2009</v>
      </c>
      <c r="BN381" t="s">
        <v>108</v>
      </c>
      <c r="BO381" t="s">
        <v>209</v>
      </c>
      <c r="BP381">
        <v>0</v>
      </c>
      <c r="BQ381">
        <v>0</v>
      </c>
      <c r="BR381">
        <v>1</v>
      </c>
      <c r="BS381">
        <v>3</v>
      </c>
      <c r="BT381" t="s">
        <v>129</v>
      </c>
      <c r="BU381">
        <v>30</v>
      </c>
      <c r="BV381">
        <v>30</v>
      </c>
      <c r="BW381">
        <v>1</v>
      </c>
      <c r="BX381">
        <v>-1</v>
      </c>
      <c r="BY381">
        <v>0</v>
      </c>
      <c r="BZ381">
        <v>1</v>
      </c>
      <c r="CA381">
        <v>-1</v>
      </c>
      <c r="CB381">
        <v>0</v>
      </c>
      <c r="CC381">
        <f t="shared" si="21"/>
        <v>0.78127671701339418</v>
      </c>
      <c r="CD381">
        <f t="shared" si="22"/>
        <v>107.15473516862617</v>
      </c>
      <c r="CE381">
        <v>118858</v>
      </c>
      <c r="CF381" s="1">
        <v>116763.486871056</v>
      </c>
      <c r="CG381" s="1">
        <f>CE381-CF381</f>
        <v>2094.5131289440033</v>
      </c>
      <c r="CH381" s="1">
        <f>ABS(CG381)</f>
        <v>2094.5131289440033</v>
      </c>
      <c r="CI381">
        <f>IF(CG381&gt;0,1,0)</f>
        <v>1</v>
      </c>
      <c r="CJ381">
        <v>380</v>
      </c>
      <c r="CK381" s="1">
        <f t="shared" si="23"/>
        <v>4</v>
      </c>
    </row>
    <row r="382" spans="1:89" x14ac:dyDescent="0.25">
      <c r="A382">
        <v>412</v>
      </c>
      <c r="B382">
        <v>190</v>
      </c>
      <c r="C382" t="s">
        <v>82</v>
      </c>
      <c r="D382">
        <v>100</v>
      </c>
      <c r="E382">
        <v>34650</v>
      </c>
      <c r="F382" t="s">
        <v>83</v>
      </c>
      <c r="G382" t="s">
        <v>84</v>
      </c>
      <c r="H382" t="s">
        <v>208</v>
      </c>
      <c r="I382" t="s">
        <v>86</v>
      </c>
      <c r="J382" t="s">
        <v>87</v>
      </c>
      <c r="K382" t="s">
        <v>169</v>
      </c>
      <c r="L382" t="s">
        <v>89</v>
      </c>
      <c r="M382" t="s">
        <v>202</v>
      </c>
      <c r="N382">
        <v>5</v>
      </c>
      <c r="O382">
        <v>5</v>
      </c>
      <c r="P382" t="s">
        <v>125</v>
      </c>
      <c r="Q382" t="s">
        <v>92</v>
      </c>
      <c r="R382" t="s">
        <v>149</v>
      </c>
      <c r="S382" t="s">
        <v>149</v>
      </c>
      <c r="T382" t="s">
        <v>94</v>
      </c>
      <c r="U382">
        <v>0</v>
      </c>
      <c r="V382" t="s">
        <v>95</v>
      </c>
      <c r="W382" t="s">
        <v>95</v>
      </c>
      <c r="X382" t="s">
        <v>96</v>
      </c>
      <c r="Y382" t="s">
        <v>95</v>
      </c>
      <c r="Z382" t="s">
        <v>95</v>
      </c>
      <c r="AA382" t="s">
        <v>142</v>
      </c>
      <c r="AB382" t="s">
        <v>128</v>
      </c>
      <c r="AC382">
        <v>1056</v>
      </c>
      <c r="AD382" t="s">
        <v>99</v>
      </c>
      <c r="AE382">
        <v>1056</v>
      </c>
      <c r="AF382" t="s">
        <v>100</v>
      </c>
      <c r="AG382" t="s">
        <v>95</v>
      </c>
      <c r="AH382" t="s">
        <v>120</v>
      </c>
      <c r="AI382" t="s">
        <v>103</v>
      </c>
      <c r="AJ382">
        <v>1056</v>
      </c>
      <c r="AK382">
        <v>0</v>
      </c>
      <c r="AL382">
        <v>1056</v>
      </c>
      <c r="AM382">
        <f t="shared" si="20"/>
        <v>0</v>
      </c>
      <c r="AN382">
        <v>1</v>
      </c>
      <c r="AO382">
        <v>0</v>
      </c>
      <c r="AP382">
        <v>1</v>
      </c>
      <c r="AQ382">
        <v>0</v>
      </c>
      <c r="AR382">
        <v>3</v>
      </c>
      <c r="AS382">
        <v>1</v>
      </c>
      <c r="AT382" t="s">
        <v>95</v>
      </c>
      <c r="AU382">
        <v>5</v>
      </c>
      <c r="AV382" t="s">
        <v>104</v>
      </c>
      <c r="AW382">
        <v>0</v>
      </c>
      <c r="AX382" t="s">
        <v>121</v>
      </c>
      <c r="AY382" t="s">
        <v>106</v>
      </c>
      <c r="AZ382" t="s">
        <v>136</v>
      </c>
      <c r="BA382">
        <v>2</v>
      </c>
      <c r="BB382">
        <v>572</v>
      </c>
      <c r="BC382" t="s">
        <v>95</v>
      </c>
      <c r="BD382" t="s">
        <v>95</v>
      </c>
      <c r="BE382" t="s">
        <v>102</v>
      </c>
      <c r="BF382">
        <v>264</v>
      </c>
      <c r="BG382">
        <v>0</v>
      </c>
      <c r="BH382">
        <v>0</v>
      </c>
      <c r="BI382">
        <v>0</v>
      </c>
      <c r="BJ382">
        <v>0</v>
      </c>
      <c r="BK382" t="s">
        <v>107</v>
      </c>
      <c r="BL382">
        <v>0</v>
      </c>
      <c r="BM382">
        <v>2006</v>
      </c>
      <c r="BN382" t="s">
        <v>108</v>
      </c>
      <c r="BO382" t="s">
        <v>109</v>
      </c>
      <c r="BP382">
        <v>0</v>
      </c>
      <c r="BQ382">
        <v>0</v>
      </c>
      <c r="BR382">
        <v>1</v>
      </c>
      <c r="BS382">
        <v>2</v>
      </c>
      <c r="BT382" t="s">
        <v>177</v>
      </c>
      <c r="BU382">
        <v>51</v>
      </c>
      <c r="BV382">
        <v>51</v>
      </c>
      <c r="BW382">
        <v>1</v>
      </c>
      <c r="BX382">
        <v>2</v>
      </c>
      <c r="BY382">
        <v>0</v>
      </c>
      <c r="BZ382">
        <v>1</v>
      </c>
      <c r="CA382">
        <v>0</v>
      </c>
      <c r="CB382">
        <v>0</v>
      </c>
      <c r="CC382">
        <f t="shared" si="21"/>
        <v>0.96952380952380957</v>
      </c>
      <c r="CD382">
        <f t="shared" si="22"/>
        <v>116.02383087230226</v>
      </c>
      <c r="CE382">
        <v>145000</v>
      </c>
      <c r="CF382" s="1">
        <v>142931.125311988</v>
      </c>
      <c r="CG382" s="1">
        <f>CE382-CF382</f>
        <v>2068.8746880120016</v>
      </c>
      <c r="CH382" s="1">
        <f>ABS(CG382)</f>
        <v>2068.8746880120016</v>
      </c>
      <c r="CI382">
        <f>IF(CG382&gt;0,1,0)</f>
        <v>1</v>
      </c>
      <c r="CJ382">
        <v>381</v>
      </c>
      <c r="CK382" s="1">
        <f t="shared" si="23"/>
        <v>4</v>
      </c>
    </row>
    <row r="383" spans="1:89" x14ac:dyDescent="0.25">
      <c r="A383">
        <v>653</v>
      </c>
      <c r="B383">
        <v>60</v>
      </c>
      <c r="C383" t="s">
        <v>82</v>
      </c>
      <c r="D383">
        <v>70</v>
      </c>
      <c r="E383">
        <v>8750</v>
      </c>
      <c r="F383" t="s">
        <v>83</v>
      </c>
      <c r="G383" t="s">
        <v>84</v>
      </c>
      <c r="H383" t="s">
        <v>85</v>
      </c>
      <c r="I383" t="s">
        <v>86</v>
      </c>
      <c r="J383" t="s">
        <v>87</v>
      </c>
      <c r="K383" t="s">
        <v>132</v>
      </c>
      <c r="L383" t="s">
        <v>89</v>
      </c>
      <c r="M383" t="s">
        <v>90</v>
      </c>
      <c r="N383">
        <v>7</v>
      </c>
      <c r="O383">
        <v>5</v>
      </c>
      <c r="P383" t="s">
        <v>91</v>
      </c>
      <c r="Q383" t="s">
        <v>92</v>
      </c>
      <c r="R383" t="s">
        <v>93</v>
      </c>
      <c r="S383" t="s">
        <v>93</v>
      </c>
      <c r="T383" t="s">
        <v>94</v>
      </c>
      <c r="U383">
        <v>0</v>
      </c>
      <c r="V383" t="s">
        <v>114</v>
      </c>
      <c r="W383" t="s">
        <v>95</v>
      </c>
      <c r="X383" t="s">
        <v>133</v>
      </c>
      <c r="Y383" t="s">
        <v>114</v>
      </c>
      <c r="Z383" t="s">
        <v>95</v>
      </c>
      <c r="AA383" t="s">
        <v>97</v>
      </c>
      <c r="AB383" t="s">
        <v>99</v>
      </c>
      <c r="AC383">
        <v>0</v>
      </c>
      <c r="AD383" t="s">
        <v>99</v>
      </c>
      <c r="AE383">
        <v>880</v>
      </c>
      <c r="AF383" t="s">
        <v>100</v>
      </c>
      <c r="AG383" t="s">
        <v>101</v>
      </c>
      <c r="AH383" t="s">
        <v>102</v>
      </c>
      <c r="AI383" t="s">
        <v>103</v>
      </c>
      <c r="AJ383">
        <v>909</v>
      </c>
      <c r="AK383">
        <v>0</v>
      </c>
      <c r="AL383">
        <v>1716</v>
      </c>
      <c r="AM383">
        <f t="shared" si="20"/>
        <v>0</v>
      </c>
      <c r="AN383">
        <v>0</v>
      </c>
      <c r="AO383">
        <v>0</v>
      </c>
      <c r="AP383">
        <v>2</v>
      </c>
      <c r="AQ383">
        <v>1</v>
      </c>
      <c r="AR383">
        <v>2</v>
      </c>
      <c r="AS383">
        <v>1</v>
      </c>
      <c r="AT383" t="s">
        <v>114</v>
      </c>
      <c r="AU383">
        <v>7</v>
      </c>
      <c r="AV383" t="s">
        <v>104</v>
      </c>
      <c r="AW383">
        <v>1</v>
      </c>
      <c r="AX383" t="s">
        <v>95</v>
      </c>
      <c r="AY383" t="s">
        <v>106</v>
      </c>
      <c r="AZ383" t="s">
        <v>140</v>
      </c>
      <c r="BA383">
        <v>2</v>
      </c>
      <c r="BB383">
        <v>512</v>
      </c>
      <c r="BC383" t="s">
        <v>95</v>
      </c>
      <c r="BD383" t="s">
        <v>95</v>
      </c>
      <c r="BE383" t="s">
        <v>102</v>
      </c>
      <c r="BF383">
        <v>0</v>
      </c>
      <c r="BG383">
        <v>120</v>
      </c>
      <c r="BH383">
        <v>0</v>
      </c>
      <c r="BI383">
        <v>0</v>
      </c>
      <c r="BJ383">
        <v>0</v>
      </c>
      <c r="BK383" t="s">
        <v>107</v>
      </c>
      <c r="BL383">
        <v>0</v>
      </c>
      <c r="BM383">
        <v>2009</v>
      </c>
      <c r="BN383" t="s">
        <v>108</v>
      </c>
      <c r="BO383" t="s">
        <v>109</v>
      </c>
      <c r="BP383">
        <v>0</v>
      </c>
      <c r="BQ383">
        <v>0</v>
      </c>
      <c r="BR383">
        <v>1</v>
      </c>
      <c r="BS383">
        <v>4</v>
      </c>
      <c r="BT383" t="s">
        <v>110</v>
      </c>
      <c r="BU383">
        <v>13</v>
      </c>
      <c r="BV383">
        <v>13</v>
      </c>
      <c r="BW383">
        <v>1</v>
      </c>
      <c r="BX383">
        <v>0</v>
      </c>
      <c r="BY383">
        <v>0.88778877887788799</v>
      </c>
      <c r="BZ383">
        <v>0.52972027972028002</v>
      </c>
      <c r="CA383">
        <v>1</v>
      </c>
      <c r="CB383">
        <v>0.11111111111111099</v>
      </c>
      <c r="CC383">
        <f t="shared" si="21"/>
        <v>0.89611428571428575</v>
      </c>
      <c r="CD383">
        <f t="shared" si="22"/>
        <v>129.54281999430376</v>
      </c>
      <c r="CE383">
        <v>191000</v>
      </c>
      <c r="CF383" s="1">
        <v>193004.81564187401</v>
      </c>
      <c r="CG383" s="1">
        <f>CE383-CF383</f>
        <v>-2004.8156418740109</v>
      </c>
      <c r="CH383" s="1">
        <f>ABS(CG383)</f>
        <v>2004.8156418740109</v>
      </c>
      <c r="CI383">
        <f>IF(CG383&gt;0,1,0)</f>
        <v>0</v>
      </c>
      <c r="CJ383">
        <v>382</v>
      </c>
      <c r="CK383" s="1">
        <f t="shared" si="23"/>
        <v>4</v>
      </c>
    </row>
    <row r="384" spans="1:89" x14ac:dyDescent="0.25">
      <c r="A384">
        <v>101</v>
      </c>
      <c r="B384">
        <v>20</v>
      </c>
      <c r="C384" t="s">
        <v>82</v>
      </c>
      <c r="D384">
        <v>69</v>
      </c>
      <c r="E384">
        <v>10603</v>
      </c>
      <c r="F384" t="s">
        <v>83</v>
      </c>
      <c r="G384" t="s">
        <v>111</v>
      </c>
      <c r="H384" t="s">
        <v>85</v>
      </c>
      <c r="I384" t="s">
        <v>86</v>
      </c>
      <c r="J384" t="s">
        <v>87</v>
      </c>
      <c r="K384" t="s">
        <v>123</v>
      </c>
      <c r="L384" t="s">
        <v>89</v>
      </c>
      <c r="M384" t="s">
        <v>90</v>
      </c>
      <c r="N384">
        <v>6</v>
      </c>
      <c r="O384">
        <v>7</v>
      </c>
      <c r="P384" t="s">
        <v>91</v>
      </c>
      <c r="Q384" t="s">
        <v>92</v>
      </c>
      <c r="R384" t="s">
        <v>138</v>
      </c>
      <c r="S384" t="s">
        <v>138</v>
      </c>
      <c r="T384" t="s">
        <v>112</v>
      </c>
      <c r="U384">
        <v>28</v>
      </c>
      <c r="V384" t="s">
        <v>95</v>
      </c>
      <c r="W384" t="s">
        <v>95</v>
      </c>
      <c r="X384" t="s">
        <v>133</v>
      </c>
      <c r="Y384" t="s">
        <v>95</v>
      </c>
      <c r="Z384" t="s">
        <v>95</v>
      </c>
      <c r="AA384" t="s">
        <v>142</v>
      </c>
      <c r="AB384" t="s">
        <v>127</v>
      </c>
      <c r="AC384">
        <v>1200</v>
      </c>
      <c r="AD384" t="s">
        <v>99</v>
      </c>
      <c r="AE384">
        <v>1610</v>
      </c>
      <c r="AF384" t="s">
        <v>100</v>
      </c>
      <c r="AG384" t="s">
        <v>114</v>
      </c>
      <c r="AH384" t="s">
        <v>102</v>
      </c>
      <c r="AI384" t="s">
        <v>103</v>
      </c>
      <c r="AJ384">
        <v>1610</v>
      </c>
      <c r="AK384">
        <v>0</v>
      </c>
      <c r="AL384">
        <v>1610</v>
      </c>
      <c r="AM384">
        <f t="shared" si="20"/>
        <v>0</v>
      </c>
      <c r="AN384">
        <v>1</v>
      </c>
      <c r="AO384">
        <v>0</v>
      </c>
      <c r="AP384">
        <v>2</v>
      </c>
      <c r="AQ384">
        <v>0</v>
      </c>
      <c r="AR384">
        <v>3</v>
      </c>
      <c r="AS384">
        <v>1</v>
      </c>
      <c r="AT384" t="s">
        <v>114</v>
      </c>
      <c r="AU384">
        <v>6</v>
      </c>
      <c r="AV384" t="s">
        <v>104</v>
      </c>
      <c r="AW384">
        <v>2</v>
      </c>
      <c r="AX384" t="s">
        <v>95</v>
      </c>
      <c r="AY384" t="s">
        <v>106</v>
      </c>
      <c r="AZ384" t="s">
        <v>140</v>
      </c>
      <c r="BA384">
        <v>2</v>
      </c>
      <c r="BB384">
        <v>480</v>
      </c>
      <c r="BC384" t="s">
        <v>95</v>
      </c>
      <c r="BD384" t="s">
        <v>95</v>
      </c>
      <c r="BE384" t="s">
        <v>102</v>
      </c>
      <c r="BF384">
        <v>168</v>
      </c>
      <c r="BG384">
        <v>68</v>
      </c>
      <c r="BH384">
        <v>0</v>
      </c>
      <c r="BI384">
        <v>0</v>
      </c>
      <c r="BJ384">
        <v>0</v>
      </c>
      <c r="BK384" t="s">
        <v>107</v>
      </c>
      <c r="BL384">
        <v>0</v>
      </c>
      <c r="BM384">
        <v>2010</v>
      </c>
      <c r="BN384" t="s">
        <v>108</v>
      </c>
      <c r="BO384" t="s">
        <v>109</v>
      </c>
      <c r="BP384">
        <v>0</v>
      </c>
      <c r="BQ384">
        <v>0</v>
      </c>
      <c r="BR384">
        <v>1</v>
      </c>
      <c r="BS384">
        <v>4</v>
      </c>
      <c r="BT384" t="s">
        <v>177</v>
      </c>
      <c r="BU384">
        <v>33</v>
      </c>
      <c r="BV384">
        <v>9</v>
      </c>
      <c r="BW384">
        <v>1</v>
      </c>
      <c r="BX384">
        <v>2</v>
      </c>
      <c r="BY384">
        <v>0</v>
      </c>
      <c r="BZ384">
        <v>1</v>
      </c>
      <c r="CA384">
        <v>0.25465838509316802</v>
      </c>
      <c r="CB384">
        <v>0</v>
      </c>
      <c r="CC384">
        <f t="shared" si="21"/>
        <v>0.84815618221258138</v>
      </c>
      <c r="CD384">
        <f t="shared" si="22"/>
        <v>133.26053252319264</v>
      </c>
      <c r="CE384">
        <v>205000</v>
      </c>
      <c r="CF384" s="1">
        <v>206938.19294536</v>
      </c>
      <c r="CG384" s="1">
        <f>CE384-CF384</f>
        <v>-1938.1929453600023</v>
      </c>
      <c r="CH384" s="1">
        <f>ABS(CG384)</f>
        <v>1938.1929453600023</v>
      </c>
      <c r="CI384">
        <f>IF(CG384&gt;0,1,0)</f>
        <v>0</v>
      </c>
      <c r="CJ384">
        <v>383</v>
      </c>
      <c r="CK384" s="1">
        <f t="shared" si="23"/>
        <v>4</v>
      </c>
    </row>
    <row r="385" spans="1:89" x14ac:dyDescent="0.25">
      <c r="A385">
        <v>10</v>
      </c>
      <c r="B385">
        <v>190</v>
      </c>
      <c r="C385" t="s">
        <v>82</v>
      </c>
      <c r="D385">
        <v>50</v>
      </c>
      <c r="E385">
        <v>7420</v>
      </c>
      <c r="F385" t="s">
        <v>83</v>
      </c>
      <c r="G385" t="s">
        <v>84</v>
      </c>
      <c r="H385" t="s">
        <v>85</v>
      </c>
      <c r="I385" t="s">
        <v>148</v>
      </c>
      <c r="J385" t="s">
        <v>87</v>
      </c>
      <c r="K385" t="s">
        <v>185</v>
      </c>
      <c r="L385" t="s">
        <v>151</v>
      </c>
      <c r="M385" t="s">
        <v>202</v>
      </c>
      <c r="N385">
        <v>5</v>
      </c>
      <c r="O385">
        <v>6</v>
      </c>
      <c r="P385" t="s">
        <v>91</v>
      </c>
      <c r="Q385" t="s">
        <v>92</v>
      </c>
      <c r="R385" t="s">
        <v>144</v>
      </c>
      <c r="S385" t="s">
        <v>144</v>
      </c>
      <c r="T385" t="s">
        <v>94</v>
      </c>
      <c r="U385">
        <v>0</v>
      </c>
      <c r="V385" t="s">
        <v>95</v>
      </c>
      <c r="W385" t="s">
        <v>95</v>
      </c>
      <c r="X385" t="s">
        <v>153</v>
      </c>
      <c r="Y385" t="s">
        <v>95</v>
      </c>
      <c r="Z385" t="s">
        <v>95</v>
      </c>
      <c r="AA385" t="s">
        <v>97</v>
      </c>
      <c r="AB385" t="s">
        <v>135</v>
      </c>
      <c r="AC385">
        <v>851</v>
      </c>
      <c r="AD385" t="s">
        <v>99</v>
      </c>
      <c r="AE385">
        <v>991</v>
      </c>
      <c r="AF385" t="s">
        <v>100</v>
      </c>
      <c r="AG385" t="s">
        <v>101</v>
      </c>
      <c r="AH385" t="s">
        <v>102</v>
      </c>
      <c r="AI385" t="s">
        <v>103</v>
      </c>
      <c r="AJ385">
        <v>1077</v>
      </c>
      <c r="AK385">
        <v>0</v>
      </c>
      <c r="AL385">
        <v>1077</v>
      </c>
      <c r="AM385">
        <f t="shared" si="20"/>
        <v>0</v>
      </c>
      <c r="AN385">
        <v>1</v>
      </c>
      <c r="AO385">
        <v>0</v>
      </c>
      <c r="AP385">
        <v>1</v>
      </c>
      <c r="AQ385">
        <v>0</v>
      </c>
      <c r="AR385">
        <v>2</v>
      </c>
      <c r="AS385">
        <v>2</v>
      </c>
      <c r="AT385" t="s">
        <v>95</v>
      </c>
      <c r="AU385">
        <v>5</v>
      </c>
      <c r="AV385" t="s">
        <v>104</v>
      </c>
      <c r="AW385">
        <v>2</v>
      </c>
      <c r="AX385" t="s">
        <v>95</v>
      </c>
      <c r="AY385" t="s">
        <v>106</v>
      </c>
      <c r="AZ385" t="s">
        <v>140</v>
      </c>
      <c r="BA385">
        <v>1</v>
      </c>
      <c r="BB385">
        <v>205</v>
      </c>
      <c r="BC385" t="s">
        <v>114</v>
      </c>
      <c r="BD385" t="s">
        <v>95</v>
      </c>
      <c r="BE385" t="s">
        <v>102</v>
      </c>
      <c r="BF385">
        <v>0</v>
      </c>
      <c r="BG385">
        <v>4</v>
      </c>
      <c r="BH385">
        <v>0</v>
      </c>
      <c r="BI385">
        <v>0</v>
      </c>
      <c r="BJ385">
        <v>0</v>
      </c>
      <c r="BK385" t="s">
        <v>107</v>
      </c>
      <c r="BL385">
        <v>0</v>
      </c>
      <c r="BM385">
        <v>2008</v>
      </c>
      <c r="BN385" t="s">
        <v>108</v>
      </c>
      <c r="BO385" t="s">
        <v>109</v>
      </c>
      <c r="BP385">
        <v>0</v>
      </c>
      <c r="BQ385">
        <v>0</v>
      </c>
      <c r="BR385">
        <v>0</v>
      </c>
      <c r="BS385">
        <v>1</v>
      </c>
      <c r="BT385" t="s">
        <v>177</v>
      </c>
      <c r="BU385">
        <v>69</v>
      </c>
      <c r="BV385">
        <v>58</v>
      </c>
      <c r="BW385">
        <v>1</v>
      </c>
      <c r="BX385">
        <v>2</v>
      </c>
      <c r="BY385">
        <v>0</v>
      </c>
      <c r="BZ385">
        <v>1</v>
      </c>
      <c r="CA385">
        <v>0.14127144298688199</v>
      </c>
      <c r="CB385">
        <v>0.11111111111111099</v>
      </c>
      <c r="CC385">
        <f t="shared" si="21"/>
        <v>0.85485175202156338</v>
      </c>
      <c r="CD385">
        <f t="shared" si="22"/>
        <v>106.84465545542126</v>
      </c>
      <c r="CE385">
        <v>118000</v>
      </c>
      <c r="CF385" s="1">
        <v>119920.82548550599</v>
      </c>
      <c r="CG385" s="1">
        <f>CE385-CF385</f>
        <v>-1920.8254855059931</v>
      </c>
      <c r="CH385" s="1">
        <f>ABS(CG385)</f>
        <v>1920.8254855059931</v>
      </c>
      <c r="CI385">
        <f>IF(CG385&gt;0,1,0)</f>
        <v>0</v>
      </c>
      <c r="CJ385">
        <v>384</v>
      </c>
      <c r="CK385" s="1">
        <f t="shared" si="23"/>
        <v>4</v>
      </c>
    </row>
    <row r="386" spans="1:89" x14ac:dyDescent="0.25">
      <c r="A386">
        <v>69</v>
      </c>
      <c r="B386">
        <v>30</v>
      </c>
      <c r="C386" t="s">
        <v>117</v>
      </c>
      <c r="D386">
        <v>47</v>
      </c>
      <c r="E386">
        <v>4608</v>
      </c>
      <c r="F386" t="s">
        <v>83</v>
      </c>
      <c r="G386" t="s">
        <v>84</v>
      </c>
      <c r="H386" t="s">
        <v>85</v>
      </c>
      <c r="I386" t="s">
        <v>148</v>
      </c>
      <c r="J386" t="s">
        <v>87</v>
      </c>
      <c r="K386" t="s">
        <v>119</v>
      </c>
      <c r="L386" t="s">
        <v>151</v>
      </c>
      <c r="M386" t="s">
        <v>90</v>
      </c>
      <c r="N386">
        <v>4</v>
      </c>
      <c r="O386">
        <v>6</v>
      </c>
      <c r="P386" t="s">
        <v>91</v>
      </c>
      <c r="Q386" t="s">
        <v>92</v>
      </c>
      <c r="R386" t="s">
        <v>144</v>
      </c>
      <c r="S386" t="s">
        <v>144</v>
      </c>
      <c r="T386" t="s">
        <v>94</v>
      </c>
      <c r="U386">
        <v>0</v>
      </c>
      <c r="V386" t="s">
        <v>95</v>
      </c>
      <c r="W386" t="s">
        <v>114</v>
      </c>
      <c r="X386" t="s">
        <v>96</v>
      </c>
      <c r="Y386" t="s">
        <v>95</v>
      </c>
      <c r="Z386" t="s">
        <v>95</v>
      </c>
      <c r="AA386" t="s">
        <v>97</v>
      </c>
      <c r="AB386" t="s">
        <v>99</v>
      </c>
      <c r="AC386">
        <v>0</v>
      </c>
      <c r="AD386" t="s">
        <v>99</v>
      </c>
      <c r="AE386">
        <v>747</v>
      </c>
      <c r="AF386" t="s">
        <v>100</v>
      </c>
      <c r="AG386" t="s">
        <v>95</v>
      </c>
      <c r="AH386" t="s">
        <v>102</v>
      </c>
      <c r="AI386" t="s">
        <v>103</v>
      </c>
      <c r="AJ386">
        <v>747</v>
      </c>
      <c r="AK386">
        <v>0</v>
      </c>
      <c r="AL386">
        <v>747</v>
      </c>
      <c r="AM386">
        <f t="shared" si="20"/>
        <v>0</v>
      </c>
      <c r="AN386">
        <v>0</v>
      </c>
      <c r="AO386">
        <v>0</v>
      </c>
      <c r="AP386">
        <v>1</v>
      </c>
      <c r="AQ386">
        <v>0</v>
      </c>
      <c r="AR386">
        <v>2</v>
      </c>
      <c r="AS386">
        <v>1</v>
      </c>
      <c r="AT386" t="s">
        <v>95</v>
      </c>
      <c r="AU386">
        <v>4</v>
      </c>
      <c r="AV386" t="s">
        <v>104</v>
      </c>
      <c r="AW386">
        <v>0</v>
      </c>
      <c r="AX386" t="s">
        <v>121</v>
      </c>
      <c r="AY386" t="s">
        <v>106</v>
      </c>
      <c r="AZ386" t="s">
        <v>99</v>
      </c>
      <c r="BA386">
        <v>1</v>
      </c>
      <c r="BB386">
        <v>220</v>
      </c>
      <c r="BC386" t="s">
        <v>95</v>
      </c>
      <c r="BD386" t="s">
        <v>95</v>
      </c>
      <c r="BE386" t="s">
        <v>102</v>
      </c>
      <c r="BF386">
        <v>0</v>
      </c>
      <c r="BG386">
        <v>0</v>
      </c>
      <c r="BH386">
        <v>0</v>
      </c>
      <c r="BI386">
        <v>0</v>
      </c>
      <c r="BJ386">
        <v>0</v>
      </c>
      <c r="BK386" t="s">
        <v>107</v>
      </c>
      <c r="BL386">
        <v>0</v>
      </c>
      <c r="BM386">
        <v>2010</v>
      </c>
      <c r="BN386" t="s">
        <v>108</v>
      </c>
      <c r="BO386" t="s">
        <v>109</v>
      </c>
      <c r="BP386">
        <v>0</v>
      </c>
      <c r="BQ386">
        <v>0</v>
      </c>
      <c r="BR386">
        <v>1</v>
      </c>
      <c r="BS386">
        <v>1</v>
      </c>
      <c r="BT386" t="s">
        <v>129</v>
      </c>
      <c r="BU386">
        <v>65</v>
      </c>
      <c r="BV386">
        <v>60</v>
      </c>
      <c r="BW386">
        <v>1</v>
      </c>
      <c r="BX386">
        <v>0</v>
      </c>
      <c r="BY386">
        <v>0</v>
      </c>
      <c r="BZ386">
        <v>1</v>
      </c>
      <c r="CA386">
        <v>1</v>
      </c>
      <c r="CB386">
        <v>0</v>
      </c>
      <c r="CC386">
        <f t="shared" si="21"/>
        <v>0.837890625</v>
      </c>
      <c r="CD386">
        <f t="shared" si="22"/>
        <v>91.461010385465258</v>
      </c>
      <c r="CE386">
        <v>80000</v>
      </c>
      <c r="CF386" s="1">
        <v>81917.020009319705</v>
      </c>
      <c r="CG386" s="1">
        <f>CE386-CF386</f>
        <v>-1917.0200093197054</v>
      </c>
      <c r="CH386" s="1">
        <f>ABS(CG386)</f>
        <v>1917.0200093197054</v>
      </c>
      <c r="CI386">
        <f>IF(CG386&gt;0,1,0)</f>
        <v>0</v>
      </c>
      <c r="CJ386">
        <v>385</v>
      </c>
      <c r="CK386" s="1">
        <f t="shared" si="23"/>
        <v>4</v>
      </c>
    </row>
    <row r="387" spans="1:89" x14ac:dyDescent="0.25">
      <c r="A387">
        <v>903</v>
      </c>
      <c r="B387">
        <v>60</v>
      </c>
      <c r="C387" t="s">
        <v>82</v>
      </c>
      <c r="D387">
        <v>63</v>
      </c>
      <c r="E387">
        <v>7875</v>
      </c>
      <c r="F387" t="s">
        <v>83</v>
      </c>
      <c r="G387" t="s">
        <v>84</v>
      </c>
      <c r="H387" t="s">
        <v>85</v>
      </c>
      <c r="I387" t="s">
        <v>86</v>
      </c>
      <c r="J387" t="s">
        <v>87</v>
      </c>
      <c r="K387" t="s">
        <v>169</v>
      </c>
      <c r="L387" t="s">
        <v>89</v>
      </c>
      <c r="M387" t="s">
        <v>90</v>
      </c>
      <c r="N387">
        <v>7</v>
      </c>
      <c r="O387">
        <v>5</v>
      </c>
      <c r="P387" t="s">
        <v>91</v>
      </c>
      <c r="Q387" t="s">
        <v>92</v>
      </c>
      <c r="R387" t="s">
        <v>93</v>
      </c>
      <c r="S387" t="s">
        <v>93</v>
      </c>
      <c r="T387" t="s">
        <v>94</v>
      </c>
      <c r="U387">
        <v>0</v>
      </c>
      <c r="V387" t="s">
        <v>114</v>
      </c>
      <c r="W387" t="s">
        <v>95</v>
      </c>
      <c r="X387" t="s">
        <v>133</v>
      </c>
      <c r="Y387" t="s">
        <v>114</v>
      </c>
      <c r="Z387" t="s">
        <v>95</v>
      </c>
      <c r="AA387" t="s">
        <v>97</v>
      </c>
      <c r="AB387" t="s">
        <v>99</v>
      </c>
      <c r="AC387">
        <v>0</v>
      </c>
      <c r="AD387" t="s">
        <v>99</v>
      </c>
      <c r="AE387">
        <v>783</v>
      </c>
      <c r="AF387" t="s">
        <v>100</v>
      </c>
      <c r="AG387" t="s">
        <v>101</v>
      </c>
      <c r="AH387" t="s">
        <v>102</v>
      </c>
      <c r="AI387" t="s">
        <v>103</v>
      </c>
      <c r="AJ387">
        <v>807</v>
      </c>
      <c r="AK387">
        <v>0</v>
      </c>
      <c r="AL387">
        <v>1509</v>
      </c>
      <c r="AM387">
        <f t="shared" ref="AM387:AM439" si="24">IF(AL387&gt;2000,1,0)</f>
        <v>0</v>
      </c>
      <c r="AN387">
        <v>0</v>
      </c>
      <c r="AO387">
        <v>0</v>
      </c>
      <c r="AP387">
        <v>2</v>
      </c>
      <c r="AQ387">
        <v>1</v>
      </c>
      <c r="AR387">
        <v>3</v>
      </c>
      <c r="AS387">
        <v>1</v>
      </c>
      <c r="AT387" t="s">
        <v>114</v>
      </c>
      <c r="AU387">
        <v>8</v>
      </c>
      <c r="AV387" t="s">
        <v>104</v>
      </c>
      <c r="AW387">
        <v>1</v>
      </c>
      <c r="AX387" t="s">
        <v>114</v>
      </c>
      <c r="AY387" t="s">
        <v>106</v>
      </c>
      <c r="AZ387" t="s">
        <v>136</v>
      </c>
      <c r="BA387">
        <v>2</v>
      </c>
      <c r="BB387">
        <v>393</v>
      </c>
      <c r="BC387" t="s">
        <v>95</v>
      </c>
      <c r="BD387" t="s">
        <v>95</v>
      </c>
      <c r="BE387" t="s">
        <v>102</v>
      </c>
      <c r="BF387">
        <v>0</v>
      </c>
      <c r="BG387">
        <v>75</v>
      </c>
      <c r="BH387">
        <v>0</v>
      </c>
      <c r="BI387">
        <v>0</v>
      </c>
      <c r="BJ387">
        <v>0</v>
      </c>
      <c r="BK387" t="s">
        <v>107</v>
      </c>
      <c r="BL387">
        <v>0</v>
      </c>
      <c r="BM387">
        <v>2006</v>
      </c>
      <c r="BN387" t="s">
        <v>108</v>
      </c>
      <c r="BO387" t="s">
        <v>109</v>
      </c>
      <c r="BP387">
        <v>0</v>
      </c>
      <c r="BQ387">
        <v>0</v>
      </c>
      <c r="BR387">
        <v>1</v>
      </c>
      <c r="BS387">
        <v>4</v>
      </c>
      <c r="BT387" t="s">
        <v>110</v>
      </c>
      <c r="BU387">
        <v>3</v>
      </c>
      <c r="BV387">
        <v>3</v>
      </c>
      <c r="BW387">
        <v>1</v>
      </c>
      <c r="BX387">
        <v>0</v>
      </c>
      <c r="BY387">
        <v>0.86988847583643103</v>
      </c>
      <c r="BZ387">
        <v>0.53479125248508896</v>
      </c>
      <c r="CA387">
        <v>1</v>
      </c>
      <c r="CB387">
        <v>0.11111111111111099</v>
      </c>
      <c r="CC387">
        <f t="shared" ref="CC387:CC439" si="25">(E387-AJ387)/E387</f>
        <v>0.8975238095238095</v>
      </c>
      <c r="CD387">
        <f t="shared" ref="CD387:CD439" si="26">(CE387)^0.4</f>
        <v>126.50538190282505</v>
      </c>
      <c r="CE387">
        <v>180000</v>
      </c>
      <c r="CF387" s="1">
        <v>181898.599890805</v>
      </c>
      <c r="CG387" s="1">
        <f>CE387-CF387</f>
        <v>-1898.5998908049951</v>
      </c>
      <c r="CH387" s="1">
        <f>ABS(CG387)</f>
        <v>1898.5998908049951</v>
      </c>
      <c r="CI387">
        <f>IF(CG387&gt;0,1,0)</f>
        <v>0</v>
      </c>
      <c r="CJ387">
        <v>386</v>
      </c>
      <c r="CK387" s="1">
        <f t="shared" ref="CK387:CK439" si="27">ROUND(CJ387/100,0)</f>
        <v>4</v>
      </c>
    </row>
    <row r="388" spans="1:89" x14ac:dyDescent="0.25">
      <c r="A388">
        <v>420</v>
      </c>
      <c r="B388">
        <v>20</v>
      </c>
      <c r="C388" t="s">
        <v>82</v>
      </c>
      <c r="D388">
        <v>65</v>
      </c>
      <c r="E388">
        <v>8450</v>
      </c>
      <c r="F388" t="s">
        <v>83</v>
      </c>
      <c r="G388" t="s">
        <v>84</v>
      </c>
      <c r="H388" t="s">
        <v>85</v>
      </c>
      <c r="I388" t="s">
        <v>86</v>
      </c>
      <c r="J388" t="s">
        <v>87</v>
      </c>
      <c r="K388" t="s">
        <v>88</v>
      </c>
      <c r="L388" t="s">
        <v>89</v>
      </c>
      <c r="M388" t="s">
        <v>90</v>
      </c>
      <c r="N388">
        <v>5</v>
      </c>
      <c r="O388">
        <v>6</v>
      </c>
      <c r="P388" t="s">
        <v>91</v>
      </c>
      <c r="Q388" t="s">
        <v>92</v>
      </c>
      <c r="R388" t="s">
        <v>93</v>
      </c>
      <c r="S388" t="s">
        <v>93</v>
      </c>
      <c r="T388" t="s">
        <v>94</v>
      </c>
      <c r="U388">
        <v>0</v>
      </c>
      <c r="V388" t="s">
        <v>95</v>
      </c>
      <c r="W388" t="s">
        <v>95</v>
      </c>
      <c r="X388" t="s">
        <v>96</v>
      </c>
      <c r="Y388" t="s">
        <v>95</v>
      </c>
      <c r="Z388" t="s">
        <v>95</v>
      </c>
      <c r="AA388" t="s">
        <v>97</v>
      </c>
      <c r="AB388" t="s">
        <v>98</v>
      </c>
      <c r="AC388">
        <v>775</v>
      </c>
      <c r="AD388" t="s">
        <v>99</v>
      </c>
      <c r="AE388">
        <v>1056</v>
      </c>
      <c r="AF388" t="s">
        <v>100</v>
      </c>
      <c r="AG388" t="s">
        <v>101</v>
      </c>
      <c r="AH388" t="s">
        <v>102</v>
      </c>
      <c r="AI388" t="s">
        <v>103</v>
      </c>
      <c r="AJ388">
        <v>1056</v>
      </c>
      <c r="AK388">
        <v>0</v>
      </c>
      <c r="AL388">
        <v>1056</v>
      </c>
      <c r="AM388">
        <f t="shared" si="24"/>
        <v>0</v>
      </c>
      <c r="AN388">
        <v>1</v>
      </c>
      <c r="AO388">
        <v>0</v>
      </c>
      <c r="AP388">
        <v>1</v>
      </c>
      <c r="AQ388">
        <v>0</v>
      </c>
      <c r="AR388">
        <v>3</v>
      </c>
      <c r="AS388">
        <v>1</v>
      </c>
      <c r="AT388" t="s">
        <v>95</v>
      </c>
      <c r="AU388">
        <v>6</v>
      </c>
      <c r="AV388" t="s">
        <v>104</v>
      </c>
      <c r="AW388">
        <v>1</v>
      </c>
      <c r="AX388" t="s">
        <v>105</v>
      </c>
      <c r="AY388" t="s">
        <v>106</v>
      </c>
      <c r="AZ388" t="s">
        <v>99</v>
      </c>
      <c r="BA388">
        <v>1</v>
      </c>
      <c r="BB388">
        <v>304</v>
      </c>
      <c r="BC388" t="s">
        <v>95</v>
      </c>
      <c r="BD388" t="s">
        <v>95</v>
      </c>
      <c r="BE388" t="s">
        <v>102</v>
      </c>
      <c r="BF388">
        <v>0</v>
      </c>
      <c r="BG388">
        <v>85</v>
      </c>
      <c r="BH388">
        <v>184</v>
      </c>
      <c r="BI388">
        <v>0</v>
      </c>
      <c r="BJ388">
        <v>0</v>
      </c>
      <c r="BK388" t="s">
        <v>107</v>
      </c>
      <c r="BL388">
        <v>0</v>
      </c>
      <c r="BM388">
        <v>2010</v>
      </c>
      <c r="BN388" t="s">
        <v>108</v>
      </c>
      <c r="BO388" t="s">
        <v>109</v>
      </c>
      <c r="BP388">
        <v>0</v>
      </c>
      <c r="BQ388">
        <v>0</v>
      </c>
      <c r="BR388">
        <v>1</v>
      </c>
      <c r="BS388">
        <v>2</v>
      </c>
      <c r="BT388" t="s">
        <v>110</v>
      </c>
      <c r="BU388">
        <v>42</v>
      </c>
      <c r="BV388">
        <v>42</v>
      </c>
      <c r="BW388">
        <v>1</v>
      </c>
      <c r="BX388">
        <v>2</v>
      </c>
      <c r="BY388">
        <v>0</v>
      </c>
      <c r="BZ388">
        <v>1</v>
      </c>
      <c r="CA388">
        <v>0.26609848484848497</v>
      </c>
      <c r="CB388">
        <v>0.11111111111111099</v>
      </c>
      <c r="CC388">
        <f t="shared" si="25"/>
        <v>0.87502958579881662</v>
      </c>
      <c r="CD388">
        <f t="shared" si="26"/>
        <v>115.05760714486821</v>
      </c>
      <c r="CE388">
        <v>142000</v>
      </c>
      <c r="CF388" s="1">
        <v>140126.14762072699</v>
      </c>
      <c r="CG388" s="1">
        <f>CE388-CF388</f>
        <v>1873.852379273012</v>
      </c>
      <c r="CH388" s="1">
        <f>ABS(CG388)</f>
        <v>1873.852379273012</v>
      </c>
      <c r="CI388">
        <f>IF(CG388&gt;0,1,0)</f>
        <v>1</v>
      </c>
      <c r="CJ388">
        <v>387</v>
      </c>
      <c r="CK388" s="1">
        <f t="shared" si="27"/>
        <v>4</v>
      </c>
    </row>
    <row r="389" spans="1:89" x14ac:dyDescent="0.25">
      <c r="A389">
        <v>771</v>
      </c>
      <c r="B389">
        <v>85</v>
      </c>
      <c r="C389" t="s">
        <v>82</v>
      </c>
      <c r="D389">
        <v>69</v>
      </c>
      <c r="E389">
        <v>7252</v>
      </c>
      <c r="F389" t="s">
        <v>83</v>
      </c>
      <c r="G389" t="s">
        <v>111</v>
      </c>
      <c r="H389" t="s">
        <v>85</v>
      </c>
      <c r="I389" t="s">
        <v>161</v>
      </c>
      <c r="J389" t="s">
        <v>87</v>
      </c>
      <c r="K389" t="s">
        <v>198</v>
      </c>
      <c r="L389" t="s">
        <v>89</v>
      </c>
      <c r="M389" t="s">
        <v>90</v>
      </c>
      <c r="N389">
        <v>5</v>
      </c>
      <c r="O389">
        <v>5</v>
      </c>
      <c r="P389" t="s">
        <v>125</v>
      </c>
      <c r="Q389" t="s">
        <v>92</v>
      </c>
      <c r="R389" t="s">
        <v>149</v>
      </c>
      <c r="S389" t="s">
        <v>149</v>
      </c>
      <c r="T389" t="s">
        <v>94</v>
      </c>
      <c r="U389">
        <v>0</v>
      </c>
      <c r="V389" t="s">
        <v>95</v>
      </c>
      <c r="W389" t="s">
        <v>95</v>
      </c>
      <c r="X389" t="s">
        <v>96</v>
      </c>
      <c r="Y389" t="s">
        <v>114</v>
      </c>
      <c r="Z389" t="s">
        <v>95</v>
      </c>
      <c r="AA389" t="s">
        <v>134</v>
      </c>
      <c r="AB389" t="s">
        <v>135</v>
      </c>
      <c r="AC389">
        <v>685</v>
      </c>
      <c r="AD389" t="s">
        <v>99</v>
      </c>
      <c r="AE389">
        <v>858</v>
      </c>
      <c r="AF389" t="s">
        <v>100</v>
      </c>
      <c r="AG389" t="s">
        <v>95</v>
      </c>
      <c r="AH389" t="s">
        <v>102</v>
      </c>
      <c r="AI389" t="s">
        <v>103</v>
      </c>
      <c r="AJ389">
        <v>858</v>
      </c>
      <c r="AK389">
        <v>0</v>
      </c>
      <c r="AL389">
        <v>858</v>
      </c>
      <c r="AM389">
        <f t="shared" si="24"/>
        <v>0</v>
      </c>
      <c r="AN389">
        <v>1</v>
      </c>
      <c r="AO389">
        <v>0</v>
      </c>
      <c r="AP389">
        <v>1</v>
      </c>
      <c r="AQ389">
        <v>0</v>
      </c>
      <c r="AR389">
        <v>2</v>
      </c>
      <c r="AS389">
        <v>1</v>
      </c>
      <c r="AT389" t="s">
        <v>95</v>
      </c>
      <c r="AU389">
        <v>5</v>
      </c>
      <c r="AV389" t="s">
        <v>104</v>
      </c>
      <c r="AW389">
        <v>0</v>
      </c>
      <c r="AX389" t="s">
        <v>121</v>
      </c>
      <c r="AY389" t="s">
        <v>122</v>
      </c>
      <c r="AZ389" t="s">
        <v>99</v>
      </c>
      <c r="BA389">
        <v>2</v>
      </c>
      <c r="BB389">
        <v>576</v>
      </c>
      <c r="BC389" t="s">
        <v>95</v>
      </c>
      <c r="BD389" t="s">
        <v>95</v>
      </c>
      <c r="BE389" t="s">
        <v>102</v>
      </c>
      <c r="BF389">
        <v>120</v>
      </c>
      <c r="BG389">
        <v>0</v>
      </c>
      <c r="BH389">
        <v>0</v>
      </c>
      <c r="BI389">
        <v>0</v>
      </c>
      <c r="BJ389">
        <v>0</v>
      </c>
      <c r="BK389" t="s">
        <v>107</v>
      </c>
      <c r="BL389">
        <v>0</v>
      </c>
      <c r="BM389">
        <v>2009</v>
      </c>
      <c r="BN389" t="s">
        <v>108</v>
      </c>
      <c r="BO389" t="s">
        <v>109</v>
      </c>
      <c r="BP389">
        <v>0</v>
      </c>
      <c r="BQ389">
        <v>0</v>
      </c>
      <c r="BR389">
        <v>1</v>
      </c>
      <c r="BS389">
        <v>3</v>
      </c>
      <c r="BT389" t="s">
        <v>129</v>
      </c>
      <c r="BU389">
        <v>27</v>
      </c>
      <c r="BV389">
        <v>27</v>
      </c>
      <c r="BW389">
        <v>1</v>
      </c>
      <c r="BX389">
        <v>2</v>
      </c>
      <c r="BY389">
        <v>0</v>
      </c>
      <c r="BZ389">
        <v>1</v>
      </c>
      <c r="CA389">
        <v>0.20163170163170199</v>
      </c>
      <c r="CB389">
        <v>0</v>
      </c>
      <c r="CC389">
        <f t="shared" si="25"/>
        <v>0.88168781025923881</v>
      </c>
      <c r="CD389">
        <f t="shared" si="26"/>
        <v>112.72098622404805</v>
      </c>
      <c r="CE389">
        <v>134900</v>
      </c>
      <c r="CF389" s="1">
        <v>133032.090160266</v>
      </c>
      <c r="CG389" s="1">
        <f>CE389-CF389</f>
        <v>1867.9098397339985</v>
      </c>
      <c r="CH389" s="1">
        <f>ABS(CG389)</f>
        <v>1867.9098397339985</v>
      </c>
      <c r="CI389">
        <f>IF(CG389&gt;0,1,0)</f>
        <v>1</v>
      </c>
      <c r="CJ389">
        <v>388</v>
      </c>
      <c r="CK389" s="1">
        <f t="shared" si="27"/>
        <v>4</v>
      </c>
    </row>
    <row r="390" spans="1:89" x14ac:dyDescent="0.25">
      <c r="A390">
        <v>1342</v>
      </c>
      <c r="B390">
        <v>20</v>
      </c>
      <c r="C390" t="s">
        <v>82</v>
      </c>
      <c r="D390">
        <v>66</v>
      </c>
      <c r="E390">
        <v>13695</v>
      </c>
      <c r="F390" t="s">
        <v>83</v>
      </c>
      <c r="G390" t="s">
        <v>84</v>
      </c>
      <c r="H390" t="s">
        <v>85</v>
      </c>
      <c r="I390" t="s">
        <v>86</v>
      </c>
      <c r="J390" t="s">
        <v>87</v>
      </c>
      <c r="K390" t="s">
        <v>167</v>
      </c>
      <c r="L390" t="s">
        <v>170</v>
      </c>
      <c r="M390" t="s">
        <v>90</v>
      </c>
      <c r="N390">
        <v>6</v>
      </c>
      <c r="O390">
        <v>5</v>
      </c>
      <c r="P390" t="s">
        <v>91</v>
      </c>
      <c r="Q390" t="s">
        <v>92</v>
      </c>
      <c r="R390" t="s">
        <v>93</v>
      </c>
      <c r="S390" t="s">
        <v>93</v>
      </c>
      <c r="T390" t="s">
        <v>94</v>
      </c>
      <c r="U390">
        <v>0</v>
      </c>
      <c r="V390" t="s">
        <v>95</v>
      </c>
      <c r="W390" t="s">
        <v>95</v>
      </c>
      <c r="X390" t="s">
        <v>133</v>
      </c>
      <c r="Y390" t="s">
        <v>114</v>
      </c>
      <c r="Z390" t="s">
        <v>95</v>
      </c>
      <c r="AA390" t="s">
        <v>97</v>
      </c>
      <c r="AB390" t="s">
        <v>135</v>
      </c>
      <c r="AC390">
        <v>814</v>
      </c>
      <c r="AD390" t="s">
        <v>99</v>
      </c>
      <c r="AE390">
        <v>1114</v>
      </c>
      <c r="AF390" t="s">
        <v>100</v>
      </c>
      <c r="AG390" t="s">
        <v>101</v>
      </c>
      <c r="AH390" t="s">
        <v>102</v>
      </c>
      <c r="AI390" t="s">
        <v>103</v>
      </c>
      <c r="AJ390">
        <v>1114</v>
      </c>
      <c r="AK390">
        <v>0</v>
      </c>
      <c r="AL390">
        <v>1114</v>
      </c>
      <c r="AM390">
        <f t="shared" si="24"/>
        <v>0</v>
      </c>
      <c r="AN390">
        <v>1</v>
      </c>
      <c r="AO390">
        <v>0</v>
      </c>
      <c r="AP390">
        <v>1</v>
      </c>
      <c r="AQ390">
        <v>0</v>
      </c>
      <c r="AR390">
        <v>3</v>
      </c>
      <c r="AS390">
        <v>1</v>
      </c>
      <c r="AT390" t="s">
        <v>114</v>
      </c>
      <c r="AU390">
        <v>6</v>
      </c>
      <c r="AV390" t="s">
        <v>104</v>
      </c>
      <c r="AW390">
        <v>0</v>
      </c>
      <c r="AX390" t="s">
        <v>121</v>
      </c>
      <c r="AY390" t="s">
        <v>122</v>
      </c>
      <c r="AZ390" t="s">
        <v>99</v>
      </c>
      <c r="BA390">
        <v>2</v>
      </c>
      <c r="BB390">
        <v>576</v>
      </c>
      <c r="BC390" t="s">
        <v>95</v>
      </c>
      <c r="BD390" t="s">
        <v>95</v>
      </c>
      <c r="BE390" t="s">
        <v>102</v>
      </c>
      <c r="BF390">
        <v>0</v>
      </c>
      <c r="BG390">
        <v>78</v>
      </c>
      <c r="BH390">
        <v>0</v>
      </c>
      <c r="BI390">
        <v>0</v>
      </c>
      <c r="BJ390">
        <v>0</v>
      </c>
      <c r="BK390" t="s">
        <v>107</v>
      </c>
      <c r="BL390">
        <v>0</v>
      </c>
      <c r="BM390">
        <v>2008</v>
      </c>
      <c r="BN390" t="s">
        <v>108</v>
      </c>
      <c r="BO390" t="s">
        <v>109</v>
      </c>
      <c r="BP390">
        <v>0</v>
      </c>
      <c r="BQ390">
        <v>0</v>
      </c>
      <c r="BR390">
        <v>1</v>
      </c>
      <c r="BS390">
        <v>4</v>
      </c>
      <c r="BT390" t="s">
        <v>110</v>
      </c>
      <c r="BU390">
        <v>5</v>
      </c>
      <c r="BV390">
        <v>4</v>
      </c>
      <c r="BW390">
        <v>1</v>
      </c>
      <c r="BX390">
        <v>2</v>
      </c>
      <c r="BY390">
        <v>0</v>
      </c>
      <c r="BZ390">
        <v>1</v>
      </c>
      <c r="CA390">
        <v>0.26929982046678602</v>
      </c>
      <c r="CB390">
        <v>0.11111111111111099</v>
      </c>
      <c r="CC390">
        <f t="shared" si="25"/>
        <v>0.91865644395764878</v>
      </c>
      <c r="CD390">
        <f t="shared" si="26"/>
        <v>119.16059943773139</v>
      </c>
      <c r="CE390">
        <v>155000</v>
      </c>
      <c r="CF390" s="1">
        <v>156858.39962125101</v>
      </c>
      <c r="CG390" s="1">
        <f>CE390-CF390</f>
        <v>-1858.3996212510101</v>
      </c>
      <c r="CH390" s="1">
        <f>ABS(CG390)</f>
        <v>1858.3996212510101</v>
      </c>
      <c r="CI390">
        <f>IF(CG390&gt;0,1,0)</f>
        <v>0</v>
      </c>
      <c r="CJ390">
        <v>389</v>
      </c>
      <c r="CK390" s="1">
        <f t="shared" si="27"/>
        <v>4</v>
      </c>
    </row>
    <row r="391" spans="1:89" x14ac:dyDescent="0.25">
      <c r="A391">
        <v>485</v>
      </c>
      <c r="B391">
        <v>20</v>
      </c>
      <c r="C391" t="s">
        <v>82</v>
      </c>
      <c r="D391">
        <v>69</v>
      </c>
      <c r="E391">
        <v>7758</v>
      </c>
      <c r="F391" t="s">
        <v>83</v>
      </c>
      <c r="G391" t="s">
        <v>111</v>
      </c>
      <c r="H391" t="s">
        <v>85</v>
      </c>
      <c r="I391" t="s">
        <v>148</v>
      </c>
      <c r="J391" t="s">
        <v>87</v>
      </c>
      <c r="K391" t="s">
        <v>198</v>
      </c>
      <c r="L391" t="s">
        <v>89</v>
      </c>
      <c r="M391" t="s">
        <v>90</v>
      </c>
      <c r="N391">
        <v>5</v>
      </c>
      <c r="O391">
        <v>7</v>
      </c>
      <c r="P391" t="s">
        <v>91</v>
      </c>
      <c r="Q391" t="s">
        <v>92</v>
      </c>
      <c r="R391" t="s">
        <v>126</v>
      </c>
      <c r="S391" t="s">
        <v>138</v>
      </c>
      <c r="T391" t="s">
        <v>94</v>
      </c>
      <c r="U391">
        <v>0</v>
      </c>
      <c r="V391" t="s">
        <v>95</v>
      </c>
      <c r="W391" t="s">
        <v>114</v>
      </c>
      <c r="X391" t="s">
        <v>96</v>
      </c>
      <c r="Y391" t="s">
        <v>95</v>
      </c>
      <c r="Z391" t="s">
        <v>95</v>
      </c>
      <c r="AA391" t="s">
        <v>97</v>
      </c>
      <c r="AB391" t="s">
        <v>127</v>
      </c>
      <c r="AC391">
        <v>588</v>
      </c>
      <c r="AD391" t="s">
        <v>99</v>
      </c>
      <c r="AE391">
        <v>999</v>
      </c>
      <c r="AF391" t="s">
        <v>100</v>
      </c>
      <c r="AG391" t="s">
        <v>114</v>
      </c>
      <c r="AH391" t="s">
        <v>102</v>
      </c>
      <c r="AI391" t="s">
        <v>103</v>
      </c>
      <c r="AJ391">
        <v>999</v>
      </c>
      <c r="AK391">
        <v>0</v>
      </c>
      <c r="AL391">
        <v>999</v>
      </c>
      <c r="AM391">
        <f t="shared" si="24"/>
        <v>0</v>
      </c>
      <c r="AN391">
        <v>1</v>
      </c>
      <c r="AO391">
        <v>0</v>
      </c>
      <c r="AP391">
        <v>1</v>
      </c>
      <c r="AQ391">
        <v>0</v>
      </c>
      <c r="AR391">
        <v>3</v>
      </c>
      <c r="AS391">
        <v>1</v>
      </c>
      <c r="AT391" t="s">
        <v>114</v>
      </c>
      <c r="AU391">
        <v>6</v>
      </c>
      <c r="AV391" t="s">
        <v>104</v>
      </c>
      <c r="AW391">
        <v>0</v>
      </c>
      <c r="AX391" t="s">
        <v>121</v>
      </c>
      <c r="AY391" t="s">
        <v>122</v>
      </c>
      <c r="AZ391" t="s">
        <v>99</v>
      </c>
      <c r="BA391">
        <v>1</v>
      </c>
      <c r="BB391">
        <v>264</v>
      </c>
      <c r="BC391" t="s">
        <v>95</v>
      </c>
      <c r="BD391" t="s">
        <v>95</v>
      </c>
      <c r="BE391" t="s">
        <v>102</v>
      </c>
      <c r="BF391">
        <v>0</v>
      </c>
      <c r="BG391">
        <v>132</v>
      </c>
      <c r="BH391">
        <v>0</v>
      </c>
      <c r="BI391">
        <v>0</v>
      </c>
      <c r="BJ391">
        <v>0</v>
      </c>
      <c r="BK391" t="s">
        <v>107</v>
      </c>
      <c r="BL391">
        <v>0</v>
      </c>
      <c r="BM391">
        <v>2007</v>
      </c>
      <c r="BN391" t="s">
        <v>108</v>
      </c>
      <c r="BO391" t="s">
        <v>109</v>
      </c>
      <c r="BP391">
        <v>0</v>
      </c>
      <c r="BQ391">
        <v>0</v>
      </c>
      <c r="BR391">
        <v>1</v>
      </c>
      <c r="BS391">
        <v>4</v>
      </c>
      <c r="BT391" t="s">
        <v>177</v>
      </c>
      <c r="BU391">
        <v>45</v>
      </c>
      <c r="BV391">
        <v>6</v>
      </c>
      <c r="BW391">
        <v>2</v>
      </c>
      <c r="BX391">
        <v>2</v>
      </c>
      <c r="BY391">
        <v>0</v>
      </c>
      <c r="BZ391">
        <v>1</v>
      </c>
      <c r="CA391">
        <v>0.41141141141141102</v>
      </c>
      <c r="CB391">
        <v>0</v>
      </c>
      <c r="CC391">
        <f t="shared" si="25"/>
        <v>0.87122969837587005</v>
      </c>
      <c r="CD391">
        <f t="shared" si="26"/>
        <v>111.91449808157505</v>
      </c>
      <c r="CE391">
        <v>132500</v>
      </c>
      <c r="CF391" s="1">
        <v>130711.655856917</v>
      </c>
      <c r="CG391" s="1">
        <f>CE391-CF391</f>
        <v>1788.3441430829989</v>
      </c>
      <c r="CH391" s="1">
        <f>ABS(CG391)</f>
        <v>1788.3441430829989</v>
      </c>
      <c r="CI391">
        <f>IF(CG391&gt;0,1,0)</f>
        <v>1</v>
      </c>
      <c r="CJ391">
        <v>390</v>
      </c>
      <c r="CK391" s="1">
        <f t="shared" si="27"/>
        <v>4</v>
      </c>
    </row>
    <row r="392" spans="1:89" x14ac:dyDescent="0.25">
      <c r="A392">
        <v>380</v>
      </c>
      <c r="B392">
        <v>60</v>
      </c>
      <c r="C392" t="s">
        <v>82</v>
      </c>
      <c r="D392">
        <v>60</v>
      </c>
      <c r="E392">
        <v>8123</v>
      </c>
      <c r="F392" t="s">
        <v>83</v>
      </c>
      <c r="G392" t="s">
        <v>111</v>
      </c>
      <c r="H392" t="s">
        <v>85</v>
      </c>
      <c r="I392" t="s">
        <v>86</v>
      </c>
      <c r="J392" t="s">
        <v>87</v>
      </c>
      <c r="K392" t="s">
        <v>169</v>
      </c>
      <c r="L392" t="s">
        <v>188</v>
      </c>
      <c r="M392" t="s">
        <v>90</v>
      </c>
      <c r="N392">
        <v>6</v>
      </c>
      <c r="O392">
        <v>5</v>
      </c>
      <c r="P392" t="s">
        <v>91</v>
      </c>
      <c r="Q392" t="s">
        <v>92</v>
      </c>
      <c r="R392" t="s">
        <v>93</v>
      </c>
      <c r="S392" t="s">
        <v>93</v>
      </c>
      <c r="T392" t="s">
        <v>112</v>
      </c>
      <c r="U392">
        <v>16</v>
      </c>
      <c r="V392" t="s">
        <v>95</v>
      </c>
      <c r="W392" t="s">
        <v>95</v>
      </c>
      <c r="X392" t="s">
        <v>133</v>
      </c>
      <c r="Y392" t="s">
        <v>114</v>
      </c>
      <c r="Z392" t="s">
        <v>95</v>
      </c>
      <c r="AA392" t="s">
        <v>97</v>
      </c>
      <c r="AB392" t="s">
        <v>99</v>
      </c>
      <c r="AC392">
        <v>0</v>
      </c>
      <c r="AD392" t="s">
        <v>99</v>
      </c>
      <c r="AE392">
        <v>982</v>
      </c>
      <c r="AF392" t="s">
        <v>100</v>
      </c>
      <c r="AG392" t="s">
        <v>101</v>
      </c>
      <c r="AH392" t="s">
        <v>102</v>
      </c>
      <c r="AI392" t="s">
        <v>103</v>
      </c>
      <c r="AJ392">
        <v>1007</v>
      </c>
      <c r="AK392">
        <v>0</v>
      </c>
      <c r="AL392">
        <v>1800</v>
      </c>
      <c r="AM392">
        <f t="shared" si="24"/>
        <v>0</v>
      </c>
      <c r="AN392">
        <v>0</v>
      </c>
      <c r="AO392">
        <v>0</v>
      </c>
      <c r="AP392">
        <v>2</v>
      </c>
      <c r="AQ392">
        <v>1</v>
      </c>
      <c r="AR392">
        <v>3</v>
      </c>
      <c r="AS392">
        <v>1</v>
      </c>
      <c r="AT392" t="s">
        <v>95</v>
      </c>
      <c r="AU392">
        <v>7</v>
      </c>
      <c r="AV392" t="s">
        <v>104</v>
      </c>
      <c r="AW392">
        <v>1</v>
      </c>
      <c r="AX392" t="s">
        <v>95</v>
      </c>
      <c r="AY392" t="s">
        <v>106</v>
      </c>
      <c r="AZ392" t="s">
        <v>136</v>
      </c>
      <c r="BA392">
        <v>2</v>
      </c>
      <c r="BB392">
        <v>463</v>
      </c>
      <c r="BC392" t="s">
        <v>95</v>
      </c>
      <c r="BD392" t="s">
        <v>95</v>
      </c>
      <c r="BE392" t="s">
        <v>102</v>
      </c>
      <c r="BF392">
        <v>100</v>
      </c>
      <c r="BG392">
        <v>63</v>
      </c>
      <c r="BH392">
        <v>0</v>
      </c>
      <c r="BI392">
        <v>0</v>
      </c>
      <c r="BJ392">
        <v>0</v>
      </c>
      <c r="BK392" t="s">
        <v>107</v>
      </c>
      <c r="BL392">
        <v>0</v>
      </c>
      <c r="BM392">
        <v>2009</v>
      </c>
      <c r="BN392" t="s">
        <v>108</v>
      </c>
      <c r="BO392" t="s">
        <v>109</v>
      </c>
      <c r="BP392">
        <v>0</v>
      </c>
      <c r="BQ392">
        <v>0</v>
      </c>
      <c r="BR392">
        <v>1</v>
      </c>
      <c r="BS392">
        <v>4</v>
      </c>
      <c r="BT392" t="s">
        <v>129</v>
      </c>
      <c r="BU392">
        <v>9</v>
      </c>
      <c r="BV392">
        <v>9</v>
      </c>
      <c r="BW392">
        <v>1</v>
      </c>
      <c r="BX392">
        <v>0</v>
      </c>
      <c r="BY392">
        <v>0.78748758689175802</v>
      </c>
      <c r="BZ392">
        <v>0.55944444444444397</v>
      </c>
      <c r="CA392">
        <v>1</v>
      </c>
      <c r="CB392">
        <v>0.11111111111111099</v>
      </c>
      <c r="CC392">
        <f t="shared" si="25"/>
        <v>0.87603102302105129</v>
      </c>
      <c r="CD392">
        <f t="shared" si="26"/>
        <v>126.22378890018302</v>
      </c>
      <c r="CE392">
        <v>179000</v>
      </c>
      <c r="CF392" s="1">
        <v>180714.67245860101</v>
      </c>
      <c r="CG392" s="1">
        <f>CE392-CF392</f>
        <v>-1714.6724586010096</v>
      </c>
      <c r="CH392" s="1">
        <f>ABS(CG392)</f>
        <v>1714.6724586010096</v>
      </c>
      <c r="CI392">
        <f>IF(CG392&gt;0,1,0)</f>
        <v>0</v>
      </c>
      <c r="CJ392">
        <v>391</v>
      </c>
      <c r="CK392" s="1">
        <f t="shared" si="27"/>
        <v>4</v>
      </c>
    </row>
    <row r="393" spans="1:89" x14ac:dyDescent="0.25">
      <c r="A393">
        <v>556</v>
      </c>
      <c r="B393">
        <v>45</v>
      </c>
      <c r="C393" t="s">
        <v>117</v>
      </c>
      <c r="D393">
        <v>58</v>
      </c>
      <c r="E393">
        <v>6380</v>
      </c>
      <c r="F393" t="s">
        <v>83</v>
      </c>
      <c r="G393" t="s">
        <v>84</v>
      </c>
      <c r="H393" t="s">
        <v>85</v>
      </c>
      <c r="I393" t="s">
        <v>86</v>
      </c>
      <c r="J393" t="s">
        <v>87</v>
      </c>
      <c r="K393" t="s">
        <v>185</v>
      </c>
      <c r="L393" t="s">
        <v>89</v>
      </c>
      <c r="M393" t="s">
        <v>90</v>
      </c>
      <c r="N393">
        <v>5</v>
      </c>
      <c r="O393">
        <v>6</v>
      </c>
      <c r="P393" t="s">
        <v>91</v>
      </c>
      <c r="Q393" t="s">
        <v>92</v>
      </c>
      <c r="R393" t="s">
        <v>144</v>
      </c>
      <c r="S393" t="s">
        <v>144</v>
      </c>
      <c r="T393" t="s">
        <v>94</v>
      </c>
      <c r="U393">
        <v>0</v>
      </c>
      <c r="V393" t="s">
        <v>95</v>
      </c>
      <c r="W393" t="s">
        <v>95</v>
      </c>
      <c r="X393" t="s">
        <v>153</v>
      </c>
      <c r="Y393" t="s">
        <v>95</v>
      </c>
      <c r="Z393" t="s">
        <v>105</v>
      </c>
      <c r="AA393" t="s">
        <v>97</v>
      </c>
      <c r="AB393" t="s">
        <v>99</v>
      </c>
      <c r="AC393">
        <v>0</v>
      </c>
      <c r="AD393" t="s">
        <v>99</v>
      </c>
      <c r="AE393">
        <v>993</v>
      </c>
      <c r="AF393" t="s">
        <v>100</v>
      </c>
      <c r="AG393" t="s">
        <v>95</v>
      </c>
      <c r="AH393" t="s">
        <v>102</v>
      </c>
      <c r="AI393" t="s">
        <v>113</v>
      </c>
      <c r="AJ393">
        <v>1048</v>
      </c>
      <c r="AK393">
        <v>0</v>
      </c>
      <c r="AL393">
        <v>1048</v>
      </c>
      <c r="AM393">
        <f t="shared" si="24"/>
        <v>0</v>
      </c>
      <c r="AN393">
        <v>0</v>
      </c>
      <c r="AO393">
        <v>0</v>
      </c>
      <c r="AP393">
        <v>1</v>
      </c>
      <c r="AQ393">
        <v>0</v>
      </c>
      <c r="AR393">
        <v>2</v>
      </c>
      <c r="AS393">
        <v>1</v>
      </c>
      <c r="AT393" t="s">
        <v>95</v>
      </c>
      <c r="AU393">
        <v>5</v>
      </c>
      <c r="AV393" t="s">
        <v>104</v>
      </c>
      <c r="AW393">
        <v>1</v>
      </c>
      <c r="AX393" t="s">
        <v>114</v>
      </c>
      <c r="AY393" t="s">
        <v>122</v>
      </c>
      <c r="AZ393" t="s">
        <v>99</v>
      </c>
      <c r="BA393">
        <v>1</v>
      </c>
      <c r="BB393">
        <v>280</v>
      </c>
      <c r="BC393" t="s">
        <v>95</v>
      </c>
      <c r="BD393" t="s">
        <v>95</v>
      </c>
      <c r="BE393" t="s">
        <v>102</v>
      </c>
      <c r="BF393">
        <v>0</v>
      </c>
      <c r="BG393">
        <v>0</v>
      </c>
      <c r="BH393">
        <v>116</v>
      </c>
      <c r="BI393">
        <v>0</v>
      </c>
      <c r="BJ393">
        <v>0</v>
      </c>
      <c r="BK393" t="s">
        <v>107</v>
      </c>
      <c r="BL393">
        <v>0</v>
      </c>
      <c r="BM393">
        <v>2006</v>
      </c>
      <c r="BN393" t="s">
        <v>108</v>
      </c>
      <c r="BO393" t="s">
        <v>109</v>
      </c>
      <c r="BP393">
        <v>0</v>
      </c>
      <c r="BQ393">
        <v>0</v>
      </c>
      <c r="BR393">
        <v>1</v>
      </c>
      <c r="BS393">
        <v>1</v>
      </c>
      <c r="BT393" t="s">
        <v>110</v>
      </c>
      <c r="BU393">
        <v>84</v>
      </c>
      <c r="BV393">
        <v>56</v>
      </c>
      <c r="BW393">
        <v>1</v>
      </c>
      <c r="BX393">
        <v>0</v>
      </c>
      <c r="BY393">
        <v>0</v>
      </c>
      <c r="BZ393">
        <v>1</v>
      </c>
      <c r="CA393">
        <v>1</v>
      </c>
      <c r="CB393">
        <v>0</v>
      </c>
      <c r="CC393">
        <f t="shared" si="25"/>
        <v>0.83573667711598743</v>
      </c>
      <c r="CD393">
        <f t="shared" si="26"/>
        <v>105.01017382948584</v>
      </c>
      <c r="CE393">
        <v>113000</v>
      </c>
      <c r="CF393" s="1">
        <v>111327.139102949</v>
      </c>
      <c r="CG393" s="1">
        <f>CE393-CF393</f>
        <v>1672.8608970509958</v>
      </c>
      <c r="CH393" s="1">
        <f>ABS(CG393)</f>
        <v>1672.8608970509958</v>
      </c>
      <c r="CI393">
        <f>IF(CG393&gt;0,1,0)</f>
        <v>1</v>
      </c>
      <c r="CJ393">
        <v>392</v>
      </c>
      <c r="CK393" s="1">
        <f t="shared" si="27"/>
        <v>4</v>
      </c>
    </row>
    <row r="394" spans="1:89" x14ac:dyDescent="0.25">
      <c r="A394">
        <v>399</v>
      </c>
      <c r="B394">
        <v>30</v>
      </c>
      <c r="C394" t="s">
        <v>117</v>
      </c>
      <c r="D394">
        <v>60</v>
      </c>
      <c r="E394">
        <v>8967</v>
      </c>
      <c r="F394" t="s">
        <v>83</v>
      </c>
      <c r="G394" t="s">
        <v>84</v>
      </c>
      <c r="H394" t="s">
        <v>85</v>
      </c>
      <c r="I394" t="s">
        <v>148</v>
      </c>
      <c r="J394" t="s">
        <v>87</v>
      </c>
      <c r="K394" t="s">
        <v>186</v>
      </c>
      <c r="L394" t="s">
        <v>89</v>
      </c>
      <c r="M394" t="s">
        <v>90</v>
      </c>
      <c r="N394">
        <v>5</v>
      </c>
      <c r="O394">
        <v>2</v>
      </c>
      <c r="P394" t="s">
        <v>91</v>
      </c>
      <c r="Q394" t="s">
        <v>92</v>
      </c>
      <c r="R394" t="s">
        <v>144</v>
      </c>
      <c r="S394" t="s">
        <v>144</v>
      </c>
      <c r="T394" t="s">
        <v>94</v>
      </c>
      <c r="U394">
        <v>0</v>
      </c>
      <c r="V394" t="s">
        <v>95</v>
      </c>
      <c r="W394" t="s">
        <v>105</v>
      </c>
      <c r="X394" t="s">
        <v>153</v>
      </c>
      <c r="Y394" t="s">
        <v>105</v>
      </c>
      <c r="Z394" t="s">
        <v>193</v>
      </c>
      <c r="AA394" t="s">
        <v>97</v>
      </c>
      <c r="AB394" t="s">
        <v>99</v>
      </c>
      <c r="AC394">
        <v>0</v>
      </c>
      <c r="AD394" t="s">
        <v>99</v>
      </c>
      <c r="AE394">
        <v>961</v>
      </c>
      <c r="AF394" t="s">
        <v>100</v>
      </c>
      <c r="AG394" t="s">
        <v>114</v>
      </c>
      <c r="AH394" t="s">
        <v>102</v>
      </c>
      <c r="AI394" t="s">
        <v>238</v>
      </c>
      <c r="AJ394">
        <v>1077</v>
      </c>
      <c r="AK394">
        <v>0</v>
      </c>
      <c r="AL394">
        <v>1077</v>
      </c>
      <c r="AM394">
        <f t="shared" si="24"/>
        <v>0</v>
      </c>
      <c r="AN394">
        <v>0</v>
      </c>
      <c r="AO394">
        <v>0</v>
      </c>
      <c r="AP394">
        <v>1</v>
      </c>
      <c r="AQ394">
        <v>0</v>
      </c>
      <c r="AR394">
        <v>2</v>
      </c>
      <c r="AS394">
        <v>1</v>
      </c>
      <c r="AT394" t="s">
        <v>95</v>
      </c>
      <c r="AU394">
        <v>6</v>
      </c>
      <c r="AV394" t="s">
        <v>150</v>
      </c>
      <c r="AW394">
        <v>0</v>
      </c>
      <c r="AX394" t="s">
        <v>121</v>
      </c>
      <c r="AY394" t="s">
        <v>122</v>
      </c>
      <c r="AZ394" t="s">
        <v>99</v>
      </c>
      <c r="BA394">
        <v>1</v>
      </c>
      <c r="BB394">
        <v>338</v>
      </c>
      <c r="BC394" t="s">
        <v>193</v>
      </c>
      <c r="BD394" t="s">
        <v>193</v>
      </c>
      <c r="BE394" t="s">
        <v>120</v>
      </c>
      <c r="BF394">
        <v>0</v>
      </c>
      <c r="BG394">
        <v>0</v>
      </c>
      <c r="BH394">
        <v>0</v>
      </c>
      <c r="BI394">
        <v>0</v>
      </c>
      <c r="BJ394">
        <v>0</v>
      </c>
      <c r="BK394" t="s">
        <v>107</v>
      </c>
      <c r="BL394">
        <v>0</v>
      </c>
      <c r="BM394">
        <v>2007</v>
      </c>
      <c r="BN394" t="s">
        <v>108</v>
      </c>
      <c r="BO394" t="s">
        <v>166</v>
      </c>
      <c r="BP394">
        <v>0</v>
      </c>
      <c r="BQ394">
        <v>0</v>
      </c>
      <c r="BR394">
        <v>1</v>
      </c>
      <c r="BS394">
        <v>1</v>
      </c>
      <c r="BT394" t="s">
        <v>116</v>
      </c>
      <c r="BU394">
        <v>87</v>
      </c>
      <c r="BV394">
        <v>57</v>
      </c>
      <c r="BW394">
        <v>1</v>
      </c>
      <c r="BX394">
        <v>0</v>
      </c>
      <c r="BY394">
        <v>0</v>
      </c>
      <c r="BZ394">
        <v>1</v>
      </c>
      <c r="CA394">
        <v>1</v>
      </c>
      <c r="CB394">
        <v>0</v>
      </c>
      <c r="CC394">
        <f t="shared" si="25"/>
        <v>0.8798929407828705</v>
      </c>
      <c r="CD394">
        <f t="shared" si="26"/>
        <v>85.19810223492631</v>
      </c>
      <c r="CE394">
        <v>67000</v>
      </c>
      <c r="CF394" s="1">
        <v>68654.594610877903</v>
      </c>
      <c r="CG394" s="1">
        <f>CE394-CF394</f>
        <v>-1654.5946108779026</v>
      </c>
      <c r="CH394" s="1">
        <f>ABS(CG394)</f>
        <v>1654.5946108779026</v>
      </c>
      <c r="CI394">
        <f>IF(CG394&gt;0,1,0)</f>
        <v>0</v>
      </c>
      <c r="CJ394">
        <v>393</v>
      </c>
      <c r="CK394" s="1">
        <f t="shared" si="27"/>
        <v>4</v>
      </c>
    </row>
    <row r="395" spans="1:89" x14ac:dyDescent="0.25">
      <c r="A395">
        <v>1312</v>
      </c>
      <c r="B395">
        <v>20</v>
      </c>
      <c r="C395" t="s">
        <v>82</v>
      </c>
      <c r="D395">
        <v>68</v>
      </c>
      <c r="E395">
        <v>8814</v>
      </c>
      <c r="F395" t="s">
        <v>83</v>
      </c>
      <c r="G395" t="s">
        <v>84</v>
      </c>
      <c r="H395" t="s">
        <v>85</v>
      </c>
      <c r="I395" t="s">
        <v>86</v>
      </c>
      <c r="J395" t="s">
        <v>87</v>
      </c>
      <c r="K395" t="s">
        <v>132</v>
      </c>
      <c r="L395" t="s">
        <v>89</v>
      </c>
      <c r="M395" t="s">
        <v>90</v>
      </c>
      <c r="N395">
        <v>7</v>
      </c>
      <c r="O395">
        <v>5</v>
      </c>
      <c r="P395" t="s">
        <v>91</v>
      </c>
      <c r="Q395" t="s">
        <v>92</v>
      </c>
      <c r="R395" t="s">
        <v>93</v>
      </c>
      <c r="S395" t="s">
        <v>93</v>
      </c>
      <c r="T395" t="s">
        <v>112</v>
      </c>
      <c r="U395">
        <v>80</v>
      </c>
      <c r="V395" t="s">
        <v>114</v>
      </c>
      <c r="W395" t="s">
        <v>95</v>
      </c>
      <c r="X395" t="s">
        <v>133</v>
      </c>
      <c r="Y395" t="s">
        <v>114</v>
      </c>
      <c r="Z395" t="s">
        <v>95</v>
      </c>
      <c r="AA395" t="s">
        <v>97</v>
      </c>
      <c r="AB395" t="s">
        <v>135</v>
      </c>
      <c r="AC395">
        <v>925</v>
      </c>
      <c r="AD395" t="s">
        <v>99</v>
      </c>
      <c r="AE395">
        <v>1274</v>
      </c>
      <c r="AF395" t="s">
        <v>100</v>
      </c>
      <c r="AG395" t="s">
        <v>101</v>
      </c>
      <c r="AH395" t="s">
        <v>102</v>
      </c>
      <c r="AI395" t="s">
        <v>103</v>
      </c>
      <c r="AJ395">
        <v>1274</v>
      </c>
      <c r="AK395">
        <v>0</v>
      </c>
      <c r="AL395">
        <v>1274</v>
      </c>
      <c r="AM395">
        <f t="shared" si="24"/>
        <v>0</v>
      </c>
      <c r="AN395">
        <v>1</v>
      </c>
      <c r="AO395">
        <v>0</v>
      </c>
      <c r="AP395">
        <v>2</v>
      </c>
      <c r="AQ395">
        <v>0</v>
      </c>
      <c r="AR395">
        <v>3</v>
      </c>
      <c r="AS395">
        <v>1</v>
      </c>
      <c r="AT395" t="s">
        <v>114</v>
      </c>
      <c r="AU395">
        <v>6</v>
      </c>
      <c r="AV395" t="s">
        <v>104</v>
      </c>
      <c r="AW395">
        <v>0</v>
      </c>
      <c r="AX395" t="s">
        <v>121</v>
      </c>
      <c r="AY395" t="s">
        <v>106</v>
      </c>
      <c r="AZ395" t="s">
        <v>140</v>
      </c>
      <c r="BA395">
        <v>2</v>
      </c>
      <c r="BB395">
        <v>508</v>
      </c>
      <c r="BC395" t="s">
        <v>95</v>
      </c>
      <c r="BD395" t="s">
        <v>95</v>
      </c>
      <c r="BE395" t="s">
        <v>102</v>
      </c>
      <c r="BF395">
        <v>264</v>
      </c>
      <c r="BG395">
        <v>98</v>
      </c>
      <c r="BH395">
        <v>0</v>
      </c>
      <c r="BI395">
        <v>0</v>
      </c>
      <c r="BJ395">
        <v>0</v>
      </c>
      <c r="BK395" t="s">
        <v>107</v>
      </c>
      <c r="BL395">
        <v>0</v>
      </c>
      <c r="BM395">
        <v>2007</v>
      </c>
      <c r="BN395" t="s">
        <v>171</v>
      </c>
      <c r="BO395" t="s">
        <v>172</v>
      </c>
      <c r="BP395">
        <v>0</v>
      </c>
      <c r="BQ395">
        <v>0</v>
      </c>
      <c r="BR395">
        <v>1</v>
      </c>
      <c r="BS395">
        <v>4</v>
      </c>
      <c r="BT395" t="s">
        <v>177</v>
      </c>
      <c r="BU395">
        <v>2</v>
      </c>
      <c r="BV395">
        <v>0</v>
      </c>
      <c r="BW395">
        <v>1</v>
      </c>
      <c r="BX395">
        <v>2</v>
      </c>
      <c r="BY395">
        <v>0</v>
      </c>
      <c r="BZ395">
        <v>1</v>
      </c>
      <c r="CA395">
        <v>0.27394034536891698</v>
      </c>
      <c r="CB395">
        <v>0.11111111111111099</v>
      </c>
      <c r="CC395">
        <f t="shared" si="25"/>
        <v>0.85545722713864303</v>
      </c>
      <c r="CD395">
        <f t="shared" si="26"/>
        <v>132.73896137884375</v>
      </c>
      <c r="CE395">
        <v>203000</v>
      </c>
      <c r="CF395" s="1">
        <v>204617.58869623899</v>
      </c>
      <c r="CG395" s="1">
        <f>CE395-CF395</f>
        <v>-1617.5886962389923</v>
      </c>
      <c r="CH395" s="1">
        <f>ABS(CG395)</f>
        <v>1617.5886962389923</v>
      </c>
      <c r="CI395">
        <f>IF(CG395&gt;0,1,0)</f>
        <v>0</v>
      </c>
      <c r="CJ395">
        <v>394</v>
      </c>
      <c r="CK395" s="1">
        <f t="shared" si="27"/>
        <v>4</v>
      </c>
    </row>
    <row r="396" spans="1:89" x14ac:dyDescent="0.25">
      <c r="A396">
        <v>453</v>
      </c>
      <c r="B396">
        <v>60</v>
      </c>
      <c r="C396" t="s">
        <v>82</v>
      </c>
      <c r="D396">
        <v>69</v>
      </c>
      <c r="E396">
        <v>9303</v>
      </c>
      <c r="F396" t="s">
        <v>83</v>
      </c>
      <c r="G396" t="s">
        <v>111</v>
      </c>
      <c r="H396" t="s">
        <v>85</v>
      </c>
      <c r="I396" t="s">
        <v>148</v>
      </c>
      <c r="J396" t="s">
        <v>87</v>
      </c>
      <c r="K396" t="s">
        <v>176</v>
      </c>
      <c r="L396" t="s">
        <v>89</v>
      </c>
      <c r="M396" t="s">
        <v>90</v>
      </c>
      <c r="N396">
        <v>6</v>
      </c>
      <c r="O396">
        <v>5</v>
      </c>
      <c r="P396" t="s">
        <v>125</v>
      </c>
      <c r="Q396" t="s">
        <v>92</v>
      </c>
      <c r="R396" t="s">
        <v>93</v>
      </c>
      <c r="S396" t="s">
        <v>93</v>
      </c>
      <c r="T396" t="s">
        <v>112</v>
      </c>
      <c r="U396">
        <v>42</v>
      </c>
      <c r="V396" t="s">
        <v>114</v>
      </c>
      <c r="W396" t="s">
        <v>95</v>
      </c>
      <c r="X396" t="s">
        <v>133</v>
      </c>
      <c r="Y396" t="s">
        <v>101</v>
      </c>
      <c r="Z396" t="s">
        <v>95</v>
      </c>
      <c r="AA396" t="s">
        <v>97</v>
      </c>
      <c r="AB396" t="s">
        <v>127</v>
      </c>
      <c r="AC396">
        <v>742</v>
      </c>
      <c r="AD396" t="s">
        <v>99</v>
      </c>
      <c r="AE396">
        <v>872</v>
      </c>
      <c r="AF396" t="s">
        <v>100</v>
      </c>
      <c r="AG396" t="s">
        <v>101</v>
      </c>
      <c r="AH396" t="s">
        <v>102</v>
      </c>
      <c r="AI396" t="s">
        <v>103</v>
      </c>
      <c r="AJ396">
        <v>888</v>
      </c>
      <c r="AK396">
        <v>0</v>
      </c>
      <c r="AL396">
        <v>1756</v>
      </c>
      <c r="AM396">
        <f t="shared" si="24"/>
        <v>0</v>
      </c>
      <c r="AN396">
        <v>1</v>
      </c>
      <c r="AO396">
        <v>0</v>
      </c>
      <c r="AP396">
        <v>2</v>
      </c>
      <c r="AQ396">
        <v>1</v>
      </c>
      <c r="AR396">
        <v>3</v>
      </c>
      <c r="AS396">
        <v>1</v>
      </c>
      <c r="AT396" t="s">
        <v>95</v>
      </c>
      <c r="AU396">
        <v>7</v>
      </c>
      <c r="AV396" t="s">
        <v>104</v>
      </c>
      <c r="AW396">
        <v>0</v>
      </c>
      <c r="AX396" t="s">
        <v>121</v>
      </c>
      <c r="AY396" t="s">
        <v>106</v>
      </c>
      <c r="AZ396" t="s">
        <v>136</v>
      </c>
      <c r="BA396">
        <v>2</v>
      </c>
      <c r="BB396">
        <v>422</v>
      </c>
      <c r="BC396" t="s">
        <v>95</v>
      </c>
      <c r="BD396" t="s">
        <v>95</v>
      </c>
      <c r="BE396" t="s">
        <v>102</v>
      </c>
      <c r="BF396">
        <v>144</v>
      </c>
      <c r="BG396">
        <v>122</v>
      </c>
      <c r="BH396">
        <v>0</v>
      </c>
      <c r="BI396">
        <v>0</v>
      </c>
      <c r="BJ396">
        <v>0</v>
      </c>
      <c r="BK396" t="s">
        <v>107</v>
      </c>
      <c r="BL396">
        <v>0</v>
      </c>
      <c r="BM396">
        <v>2007</v>
      </c>
      <c r="BN396" t="s">
        <v>108</v>
      </c>
      <c r="BO396" t="s">
        <v>109</v>
      </c>
      <c r="BP396">
        <v>0</v>
      </c>
      <c r="BQ396">
        <v>0</v>
      </c>
      <c r="BR396">
        <v>1</v>
      </c>
      <c r="BS396">
        <v>4</v>
      </c>
      <c r="BT396" t="s">
        <v>110</v>
      </c>
      <c r="BU396">
        <v>11</v>
      </c>
      <c r="BV396">
        <v>10</v>
      </c>
      <c r="BW396">
        <v>1</v>
      </c>
      <c r="BX396">
        <v>2</v>
      </c>
      <c r="BY396">
        <v>0.97747747747747704</v>
      </c>
      <c r="BZ396">
        <v>0.50569476082004605</v>
      </c>
      <c r="CA396">
        <v>0.149082568807339</v>
      </c>
      <c r="CB396">
        <v>0.22222222222222199</v>
      </c>
      <c r="CC396">
        <f t="shared" si="25"/>
        <v>0.90454692034827477</v>
      </c>
      <c r="CD396">
        <f t="shared" si="26"/>
        <v>133.00013046093278</v>
      </c>
      <c r="CE396">
        <v>204000</v>
      </c>
      <c r="CF396" s="1">
        <v>205579.65189441599</v>
      </c>
      <c r="CG396" s="1">
        <f>CE396-CF396</f>
        <v>-1579.6518944159907</v>
      </c>
      <c r="CH396" s="1">
        <f>ABS(CG396)</f>
        <v>1579.6518944159907</v>
      </c>
      <c r="CI396">
        <f>IF(CG396&gt;0,1,0)</f>
        <v>0</v>
      </c>
      <c r="CJ396">
        <v>395</v>
      </c>
      <c r="CK396" s="1">
        <f t="shared" si="27"/>
        <v>4</v>
      </c>
    </row>
    <row r="397" spans="1:89" x14ac:dyDescent="0.25">
      <c r="A397">
        <v>898</v>
      </c>
      <c r="B397">
        <v>90</v>
      </c>
      <c r="C397" t="s">
        <v>82</v>
      </c>
      <c r="D397">
        <v>64</v>
      </c>
      <c r="E397">
        <v>7018</v>
      </c>
      <c r="F397" t="s">
        <v>83</v>
      </c>
      <c r="G397" t="s">
        <v>84</v>
      </c>
      <c r="H397" t="s">
        <v>85</v>
      </c>
      <c r="I397" t="s">
        <v>86</v>
      </c>
      <c r="J397" t="s">
        <v>87</v>
      </c>
      <c r="K397" t="s">
        <v>167</v>
      </c>
      <c r="L397" t="s">
        <v>124</v>
      </c>
      <c r="M397" t="s">
        <v>179</v>
      </c>
      <c r="N397">
        <v>5</v>
      </c>
      <c r="O397">
        <v>5</v>
      </c>
      <c r="P397" t="s">
        <v>91</v>
      </c>
      <c r="Q397" t="s">
        <v>92</v>
      </c>
      <c r="R397" t="s">
        <v>138</v>
      </c>
      <c r="S397" t="s">
        <v>138</v>
      </c>
      <c r="T397" t="s">
        <v>94</v>
      </c>
      <c r="U397">
        <v>0</v>
      </c>
      <c r="V397" t="s">
        <v>95</v>
      </c>
      <c r="W397" t="s">
        <v>95</v>
      </c>
      <c r="X397" t="s">
        <v>200</v>
      </c>
      <c r="Y397" t="s">
        <v>201</v>
      </c>
      <c r="Z397" t="s">
        <v>201</v>
      </c>
      <c r="AA397" t="s">
        <v>201</v>
      </c>
      <c r="AB397" t="s">
        <v>201</v>
      </c>
      <c r="AC397">
        <v>0</v>
      </c>
      <c r="AD397" t="s">
        <v>201</v>
      </c>
      <c r="AE397">
        <v>0</v>
      </c>
      <c r="AF397" t="s">
        <v>100</v>
      </c>
      <c r="AG397" t="s">
        <v>95</v>
      </c>
      <c r="AH397" t="s">
        <v>102</v>
      </c>
      <c r="AI397" t="s">
        <v>103</v>
      </c>
      <c r="AJ397">
        <v>1120</v>
      </c>
      <c r="AK397">
        <v>0</v>
      </c>
      <c r="AL397">
        <v>2240</v>
      </c>
      <c r="AM397">
        <f t="shared" si="24"/>
        <v>1</v>
      </c>
      <c r="AN397">
        <v>0</v>
      </c>
      <c r="AO397">
        <v>0</v>
      </c>
      <c r="AP397">
        <v>2</v>
      </c>
      <c r="AQ397">
        <v>0</v>
      </c>
      <c r="AR397">
        <v>6</v>
      </c>
      <c r="AS397">
        <v>2</v>
      </c>
      <c r="AT397" t="s">
        <v>95</v>
      </c>
      <c r="AU397">
        <v>12</v>
      </c>
      <c r="AV397" t="s">
        <v>104</v>
      </c>
      <c r="AW397">
        <v>0</v>
      </c>
      <c r="AX397" t="s">
        <v>121</v>
      </c>
      <c r="AY397" t="s">
        <v>122</v>
      </c>
      <c r="AZ397" t="s">
        <v>99</v>
      </c>
      <c r="BA397">
        <v>2</v>
      </c>
      <c r="BB397">
        <v>528</v>
      </c>
      <c r="BC397" t="s">
        <v>95</v>
      </c>
      <c r="BD397" t="s">
        <v>95</v>
      </c>
      <c r="BE397" t="s">
        <v>102</v>
      </c>
      <c r="BF397">
        <v>154</v>
      </c>
      <c r="BG397">
        <v>0</v>
      </c>
      <c r="BH397">
        <v>0</v>
      </c>
      <c r="BI397">
        <v>0</v>
      </c>
      <c r="BJ397">
        <v>0</v>
      </c>
      <c r="BK397" t="s">
        <v>107</v>
      </c>
      <c r="BL397">
        <v>0</v>
      </c>
      <c r="BM397">
        <v>2009</v>
      </c>
      <c r="BN397" t="s">
        <v>108</v>
      </c>
      <c r="BO397" t="s">
        <v>209</v>
      </c>
      <c r="BP397">
        <v>0</v>
      </c>
      <c r="BQ397">
        <v>0</v>
      </c>
      <c r="BR397">
        <v>1</v>
      </c>
      <c r="BS397">
        <v>3</v>
      </c>
      <c r="BT397" t="s">
        <v>129</v>
      </c>
      <c r="BU397">
        <v>30</v>
      </c>
      <c r="BV397">
        <v>30</v>
      </c>
      <c r="BW397">
        <v>1</v>
      </c>
      <c r="BX397">
        <v>-1</v>
      </c>
      <c r="BY397">
        <v>1</v>
      </c>
      <c r="BZ397">
        <v>0.5</v>
      </c>
      <c r="CA397">
        <v>-1</v>
      </c>
      <c r="CB397">
        <v>0</v>
      </c>
      <c r="CC397">
        <f t="shared" si="25"/>
        <v>0.84041037332573387</v>
      </c>
      <c r="CD397">
        <f t="shared" si="26"/>
        <v>115.36586043904656</v>
      </c>
      <c r="CE397">
        <v>142953</v>
      </c>
      <c r="CF397" s="1">
        <v>141391.77602263799</v>
      </c>
      <c r="CG397" s="1">
        <f>CE397-CF397</f>
        <v>1561.2239773620095</v>
      </c>
      <c r="CH397" s="1">
        <f>ABS(CG397)</f>
        <v>1561.2239773620095</v>
      </c>
      <c r="CI397">
        <f>IF(CG397&gt;0,1,0)</f>
        <v>1</v>
      </c>
      <c r="CJ397">
        <v>396</v>
      </c>
      <c r="CK397" s="1">
        <f t="shared" si="27"/>
        <v>4</v>
      </c>
    </row>
    <row r="398" spans="1:89" x14ac:dyDescent="0.25">
      <c r="A398">
        <v>1162</v>
      </c>
      <c r="B398">
        <v>20</v>
      </c>
      <c r="C398" t="s">
        <v>82</v>
      </c>
      <c r="D398">
        <v>69</v>
      </c>
      <c r="E398">
        <v>14778</v>
      </c>
      <c r="F398" t="s">
        <v>83</v>
      </c>
      <c r="G398" t="s">
        <v>111</v>
      </c>
      <c r="H398" t="s">
        <v>160</v>
      </c>
      <c r="I398" t="s">
        <v>161</v>
      </c>
      <c r="J398" t="s">
        <v>87</v>
      </c>
      <c r="K398" t="s">
        <v>225</v>
      </c>
      <c r="L398" t="s">
        <v>216</v>
      </c>
      <c r="M398" t="s">
        <v>90</v>
      </c>
      <c r="N398">
        <v>6</v>
      </c>
      <c r="O398">
        <v>7</v>
      </c>
      <c r="P398" t="s">
        <v>125</v>
      </c>
      <c r="Q398" t="s">
        <v>92</v>
      </c>
      <c r="R398" t="s">
        <v>126</v>
      </c>
      <c r="S398" t="s">
        <v>126</v>
      </c>
      <c r="T398" t="s">
        <v>112</v>
      </c>
      <c r="U398">
        <v>72</v>
      </c>
      <c r="V398" t="s">
        <v>114</v>
      </c>
      <c r="W398" t="s">
        <v>95</v>
      </c>
      <c r="X398" t="s">
        <v>96</v>
      </c>
      <c r="Y398" t="s">
        <v>95</v>
      </c>
      <c r="Z398" t="s">
        <v>95</v>
      </c>
      <c r="AA398" t="s">
        <v>97</v>
      </c>
      <c r="AB398" t="s">
        <v>98</v>
      </c>
      <c r="AC398">
        <v>728</v>
      </c>
      <c r="AD398" t="s">
        <v>99</v>
      </c>
      <c r="AE398">
        <v>1296</v>
      </c>
      <c r="AF398" t="s">
        <v>100</v>
      </c>
      <c r="AG398" t="s">
        <v>101</v>
      </c>
      <c r="AH398" t="s">
        <v>102</v>
      </c>
      <c r="AI398" t="s">
        <v>103</v>
      </c>
      <c r="AJ398">
        <v>1640</v>
      </c>
      <c r="AK398">
        <v>0</v>
      </c>
      <c r="AL398">
        <v>1640</v>
      </c>
      <c r="AM398">
        <f t="shared" si="24"/>
        <v>0</v>
      </c>
      <c r="AN398">
        <v>1</v>
      </c>
      <c r="AO398">
        <v>0</v>
      </c>
      <c r="AP398">
        <v>1</v>
      </c>
      <c r="AQ398">
        <v>0</v>
      </c>
      <c r="AR398">
        <v>3</v>
      </c>
      <c r="AS398">
        <v>1</v>
      </c>
      <c r="AT398" t="s">
        <v>114</v>
      </c>
      <c r="AU398">
        <v>7</v>
      </c>
      <c r="AV398" t="s">
        <v>104</v>
      </c>
      <c r="AW398">
        <v>1</v>
      </c>
      <c r="AX398" t="s">
        <v>114</v>
      </c>
      <c r="AY398" t="s">
        <v>122</v>
      </c>
      <c r="AZ398" t="s">
        <v>99</v>
      </c>
      <c r="BA398">
        <v>2</v>
      </c>
      <c r="BB398">
        <v>924</v>
      </c>
      <c r="BC398" t="s">
        <v>95</v>
      </c>
      <c r="BD398" t="s">
        <v>95</v>
      </c>
      <c r="BE398" t="s">
        <v>102</v>
      </c>
      <c r="BF398">
        <v>108</v>
      </c>
      <c r="BG398">
        <v>0</v>
      </c>
      <c r="BH398">
        <v>0</v>
      </c>
      <c r="BI398">
        <v>216</v>
      </c>
      <c r="BJ398">
        <v>0</v>
      </c>
      <c r="BK398" t="s">
        <v>107</v>
      </c>
      <c r="BL398">
        <v>0</v>
      </c>
      <c r="BM398">
        <v>2008</v>
      </c>
      <c r="BN398" t="s">
        <v>108</v>
      </c>
      <c r="BO398" t="s">
        <v>109</v>
      </c>
      <c r="BP398">
        <v>0</v>
      </c>
      <c r="BQ398">
        <v>0</v>
      </c>
      <c r="BR398">
        <v>1</v>
      </c>
      <c r="BS398">
        <v>4</v>
      </c>
      <c r="BT398" t="s">
        <v>116</v>
      </c>
      <c r="BU398">
        <v>54</v>
      </c>
      <c r="BV398">
        <v>2</v>
      </c>
      <c r="BW398">
        <v>1</v>
      </c>
      <c r="BX398">
        <v>2</v>
      </c>
      <c r="BY398">
        <v>0</v>
      </c>
      <c r="BZ398">
        <v>1</v>
      </c>
      <c r="CA398">
        <v>0.438271604938272</v>
      </c>
      <c r="CB398">
        <v>0.11111111111111099</v>
      </c>
      <c r="CC398">
        <f t="shared" si="25"/>
        <v>0.8890242251996211</v>
      </c>
      <c r="CD398">
        <f t="shared" si="26"/>
        <v>138.06996263920337</v>
      </c>
      <c r="CE398">
        <v>224000</v>
      </c>
      <c r="CF398" s="1">
        <v>225532.40740320101</v>
      </c>
      <c r="CG398" s="1">
        <f>CE398-CF398</f>
        <v>-1532.4074032010103</v>
      </c>
      <c r="CH398" s="1">
        <f>ABS(CG398)</f>
        <v>1532.4074032010103</v>
      </c>
      <c r="CI398">
        <f>IF(CG398&gt;0,1,0)</f>
        <v>0</v>
      </c>
      <c r="CJ398">
        <v>397</v>
      </c>
      <c r="CK398" s="1">
        <f t="shared" si="27"/>
        <v>4</v>
      </c>
    </row>
    <row r="399" spans="1:89" x14ac:dyDescent="0.25">
      <c r="A399">
        <v>839</v>
      </c>
      <c r="B399">
        <v>20</v>
      </c>
      <c r="C399" t="s">
        <v>82</v>
      </c>
      <c r="D399">
        <v>75</v>
      </c>
      <c r="E399">
        <v>9525</v>
      </c>
      <c r="F399" t="s">
        <v>83</v>
      </c>
      <c r="G399" t="s">
        <v>84</v>
      </c>
      <c r="H399" t="s">
        <v>85</v>
      </c>
      <c r="I399" t="s">
        <v>86</v>
      </c>
      <c r="J399" t="s">
        <v>87</v>
      </c>
      <c r="K399" t="s">
        <v>132</v>
      </c>
      <c r="L399" t="s">
        <v>89</v>
      </c>
      <c r="M399" t="s">
        <v>90</v>
      </c>
      <c r="N399">
        <v>5</v>
      </c>
      <c r="O399">
        <v>6</v>
      </c>
      <c r="P399" t="s">
        <v>91</v>
      </c>
      <c r="Q399" t="s">
        <v>92</v>
      </c>
      <c r="R399" t="s">
        <v>93</v>
      </c>
      <c r="S399" t="s">
        <v>93</v>
      </c>
      <c r="T399" t="s">
        <v>94</v>
      </c>
      <c r="U399">
        <v>0</v>
      </c>
      <c r="V399" t="s">
        <v>95</v>
      </c>
      <c r="W399" t="s">
        <v>95</v>
      </c>
      <c r="X399" t="s">
        <v>133</v>
      </c>
      <c r="Y399" t="s">
        <v>114</v>
      </c>
      <c r="Z399" t="s">
        <v>95</v>
      </c>
      <c r="AA399" t="s">
        <v>97</v>
      </c>
      <c r="AB399" t="s">
        <v>99</v>
      </c>
      <c r="AC399">
        <v>0</v>
      </c>
      <c r="AD399" t="s">
        <v>99</v>
      </c>
      <c r="AE399">
        <v>1099</v>
      </c>
      <c r="AF399" t="s">
        <v>100</v>
      </c>
      <c r="AG399" t="s">
        <v>101</v>
      </c>
      <c r="AH399" t="s">
        <v>102</v>
      </c>
      <c r="AI399" t="s">
        <v>103</v>
      </c>
      <c r="AJ399">
        <v>1099</v>
      </c>
      <c r="AK399">
        <v>0</v>
      </c>
      <c r="AL399">
        <v>1099</v>
      </c>
      <c r="AM399">
        <f t="shared" si="24"/>
        <v>0</v>
      </c>
      <c r="AN399">
        <v>0</v>
      </c>
      <c r="AO399">
        <v>0</v>
      </c>
      <c r="AP399">
        <v>1</v>
      </c>
      <c r="AQ399">
        <v>1</v>
      </c>
      <c r="AR399">
        <v>3</v>
      </c>
      <c r="AS399">
        <v>1</v>
      </c>
      <c r="AT399" t="s">
        <v>114</v>
      </c>
      <c r="AU399">
        <v>6</v>
      </c>
      <c r="AV399" t="s">
        <v>104</v>
      </c>
      <c r="AW399">
        <v>0</v>
      </c>
      <c r="AX399" t="s">
        <v>121</v>
      </c>
      <c r="AY399" t="s">
        <v>106</v>
      </c>
      <c r="AZ399" t="s">
        <v>99</v>
      </c>
      <c r="BA399">
        <v>1</v>
      </c>
      <c r="BB399">
        <v>352</v>
      </c>
      <c r="BC399" t="s">
        <v>95</v>
      </c>
      <c r="BD399" t="s">
        <v>95</v>
      </c>
      <c r="BE399" t="s">
        <v>102</v>
      </c>
      <c r="BF399">
        <v>278</v>
      </c>
      <c r="BG399">
        <v>0</v>
      </c>
      <c r="BH399">
        <v>0</v>
      </c>
      <c r="BI399">
        <v>0</v>
      </c>
      <c r="BJ399">
        <v>0</v>
      </c>
      <c r="BK399" t="s">
        <v>107</v>
      </c>
      <c r="BL399">
        <v>0</v>
      </c>
      <c r="BM399">
        <v>2008</v>
      </c>
      <c r="BN399" t="s">
        <v>108</v>
      </c>
      <c r="BO399" t="s">
        <v>109</v>
      </c>
      <c r="BP399">
        <v>0</v>
      </c>
      <c r="BQ399">
        <v>0</v>
      </c>
      <c r="BR399">
        <v>1</v>
      </c>
      <c r="BS399">
        <v>4</v>
      </c>
      <c r="BT399" t="s">
        <v>129</v>
      </c>
      <c r="BU399">
        <v>13</v>
      </c>
      <c r="BV399">
        <v>2</v>
      </c>
      <c r="BW399">
        <v>1</v>
      </c>
      <c r="BX399">
        <v>0</v>
      </c>
      <c r="BY399">
        <v>0</v>
      </c>
      <c r="BZ399">
        <v>1</v>
      </c>
      <c r="CA399">
        <v>1</v>
      </c>
      <c r="CB399">
        <v>0.11111111111111099</v>
      </c>
      <c r="CC399">
        <f t="shared" si="25"/>
        <v>0.88461942257217852</v>
      </c>
      <c r="CD399">
        <f t="shared" si="26"/>
        <v>115.70310048031536</v>
      </c>
      <c r="CE399">
        <v>144000</v>
      </c>
      <c r="CF399" s="1">
        <v>145506.84274478201</v>
      </c>
      <c r="CG399" s="1">
        <f>CE399-CF399</f>
        <v>-1506.8427447820141</v>
      </c>
      <c r="CH399" s="1">
        <f>ABS(CG399)</f>
        <v>1506.8427447820141</v>
      </c>
      <c r="CI399">
        <f>IF(CG399&gt;0,1,0)</f>
        <v>0</v>
      </c>
      <c r="CJ399">
        <v>398</v>
      </c>
      <c r="CK399" s="1">
        <f t="shared" si="27"/>
        <v>4</v>
      </c>
    </row>
    <row r="400" spans="1:89" x14ac:dyDescent="0.25">
      <c r="A400">
        <v>1151</v>
      </c>
      <c r="B400">
        <v>20</v>
      </c>
      <c r="C400" t="s">
        <v>82</v>
      </c>
      <c r="D400">
        <v>57</v>
      </c>
      <c r="E400">
        <v>8280</v>
      </c>
      <c r="F400" t="s">
        <v>83</v>
      </c>
      <c r="G400" t="s">
        <v>111</v>
      </c>
      <c r="H400" t="s">
        <v>85</v>
      </c>
      <c r="I400" t="s">
        <v>86</v>
      </c>
      <c r="J400" t="s">
        <v>87</v>
      </c>
      <c r="K400" t="s">
        <v>88</v>
      </c>
      <c r="L400" t="s">
        <v>89</v>
      </c>
      <c r="M400" t="s">
        <v>90</v>
      </c>
      <c r="N400">
        <v>6</v>
      </c>
      <c r="O400">
        <v>5</v>
      </c>
      <c r="P400" t="s">
        <v>91</v>
      </c>
      <c r="Q400" t="s">
        <v>92</v>
      </c>
      <c r="R400" t="s">
        <v>112</v>
      </c>
      <c r="S400" t="s">
        <v>112</v>
      </c>
      <c r="T400" t="s">
        <v>94</v>
      </c>
      <c r="U400">
        <v>0</v>
      </c>
      <c r="V400" t="s">
        <v>95</v>
      </c>
      <c r="W400" t="s">
        <v>95</v>
      </c>
      <c r="X400" t="s">
        <v>96</v>
      </c>
      <c r="Y400" t="s">
        <v>95</v>
      </c>
      <c r="Z400" t="s">
        <v>95</v>
      </c>
      <c r="AA400" t="s">
        <v>97</v>
      </c>
      <c r="AB400" t="s">
        <v>99</v>
      </c>
      <c r="AC400">
        <v>0</v>
      </c>
      <c r="AD400" t="s">
        <v>99</v>
      </c>
      <c r="AE400">
        <v>932</v>
      </c>
      <c r="AF400" t="s">
        <v>100</v>
      </c>
      <c r="AG400" t="s">
        <v>101</v>
      </c>
      <c r="AH400" t="s">
        <v>102</v>
      </c>
      <c r="AI400" t="s">
        <v>113</v>
      </c>
      <c r="AJ400">
        <v>932</v>
      </c>
      <c r="AK400">
        <v>0</v>
      </c>
      <c r="AL400">
        <v>932</v>
      </c>
      <c r="AM400">
        <f t="shared" si="24"/>
        <v>0</v>
      </c>
      <c r="AN400">
        <v>0</v>
      </c>
      <c r="AO400">
        <v>0</v>
      </c>
      <c r="AP400">
        <v>1</v>
      </c>
      <c r="AQ400">
        <v>0</v>
      </c>
      <c r="AR400">
        <v>2</v>
      </c>
      <c r="AS400">
        <v>1</v>
      </c>
      <c r="AT400" t="s">
        <v>114</v>
      </c>
      <c r="AU400">
        <v>4</v>
      </c>
      <c r="AV400" t="s">
        <v>104</v>
      </c>
      <c r="AW400">
        <v>1</v>
      </c>
      <c r="AX400" t="s">
        <v>114</v>
      </c>
      <c r="AY400" t="s">
        <v>106</v>
      </c>
      <c r="AZ400" t="s">
        <v>99</v>
      </c>
      <c r="BA400">
        <v>1</v>
      </c>
      <c r="BB400">
        <v>306</v>
      </c>
      <c r="BC400" t="s">
        <v>95</v>
      </c>
      <c r="BD400" t="s">
        <v>95</v>
      </c>
      <c r="BE400" t="s">
        <v>102</v>
      </c>
      <c r="BF400">
        <v>0</v>
      </c>
      <c r="BG400">
        <v>0</v>
      </c>
      <c r="BH400">
        <v>214</v>
      </c>
      <c r="BI400">
        <v>0</v>
      </c>
      <c r="BJ400">
        <v>0</v>
      </c>
      <c r="BK400" t="s">
        <v>115</v>
      </c>
      <c r="BL400">
        <v>0</v>
      </c>
      <c r="BM400">
        <v>2007</v>
      </c>
      <c r="BN400" t="s">
        <v>108</v>
      </c>
      <c r="BO400" t="s">
        <v>109</v>
      </c>
      <c r="BP400">
        <v>0</v>
      </c>
      <c r="BQ400">
        <v>0</v>
      </c>
      <c r="BR400">
        <v>1</v>
      </c>
      <c r="BS400">
        <v>1</v>
      </c>
      <c r="BT400" t="s">
        <v>116</v>
      </c>
      <c r="BU400">
        <v>57</v>
      </c>
      <c r="BV400">
        <v>57</v>
      </c>
      <c r="BW400">
        <v>1</v>
      </c>
      <c r="BX400">
        <v>0</v>
      </c>
      <c r="BY400">
        <v>0</v>
      </c>
      <c r="BZ400">
        <v>1</v>
      </c>
      <c r="CA400">
        <v>1</v>
      </c>
      <c r="CB400">
        <v>0.11111111111111099</v>
      </c>
      <c r="CC400">
        <f t="shared" si="25"/>
        <v>0.88743961352657008</v>
      </c>
      <c r="CD400">
        <f t="shared" si="26"/>
        <v>108.98548822712623</v>
      </c>
      <c r="CE400">
        <v>124000</v>
      </c>
      <c r="CF400" s="1">
        <v>125499.950921928</v>
      </c>
      <c r="CG400" s="1">
        <f>CE400-CF400</f>
        <v>-1499.9509219280008</v>
      </c>
      <c r="CH400" s="1">
        <f>ABS(CG400)</f>
        <v>1499.9509219280008</v>
      </c>
      <c r="CI400">
        <f>IF(CG400&gt;0,1,0)</f>
        <v>0</v>
      </c>
      <c r="CJ400">
        <v>399</v>
      </c>
      <c r="CK400" s="1">
        <f t="shared" si="27"/>
        <v>4</v>
      </c>
    </row>
    <row r="401" spans="1:89" x14ac:dyDescent="0.25">
      <c r="A401">
        <v>680</v>
      </c>
      <c r="B401">
        <v>20</v>
      </c>
      <c r="C401" t="s">
        <v>82</v>
      </c>
      <c r="D401">
        <v>69</v>
      </c>
      <c r="E401">
        <v>9945</v>
      </c>
      <c r="F401" t="s">
        <v>83</v>
      </c>
      <c r="G401" t="s">
        <v>111</v>
      </c>
      <c r="H401" t="s">
        <v>85</v>
      </c>
      <c r="I401" t="s">
        <v>86</v>
      </c>
      <c r="J401" t="s">
        <v>87</v>
      </c>
      <c r="K401" t="s">
        <v>198</v>
      </c>
      <c r="L401" t="s">
        <v>89</v>
      </c>
      <c r="M401" t="s">
        <v>90</v>
      </c>
      <c r="N401">
        <v>5</v>
      </c>
      <c r="O401">
        <v>5</v>
      </c>
      <c r="P401" t="s">
        <v>125</v>
      </c>
      <c r="Q401" t="s">
        <v>92</v>
      </c>
      <c r="R401" t="s">
        <v>149</v>
      </c>
      <c r="S401" t="s">
        <v>149</v>
      </c>
      <c r="T401" t="s">
        <v>112</v>
      </c>
      <c r="U401">
        <v>57</v>
      </c>
      <c r="V401" t="s">
        <v>95</v>
      </c>
      <c r="W401" t="s">
        <v>95</v>
      </c>
      <c r="X401" t="s">
        <v>96</v>
      </c>
      <c r="Y401" t="s">
        <v>95</v>
      </c>
      <c r="Z401" t="s">
        <v>95</v>
      </c>
      <c r="AA401" t="s">
        <v>97</v>
      </c>
      <c r="AB401" t="s">
        <v>128</v>
      </c>
      <c r="AC401">
        <v>827</v>
      </c>
      <c r="AD401" t="s">
        <v>99</v>
      </c>
      <c r="AE401">
        <v>988</v>
      </c>
      <c r="AF401" t="s">
        <v>100</v>
      </c>
      <c r="AG401" t="s">
        <v>95</v>
      </c>
      <c r="AH401" t="s">
        <v>102</v>
      </c>
      <c r="AI401" t="s">
        <v>103</v>
      </c>
      <c r="AJ401">
        <v>988</v>
      </c>
      <c r="AK401">
        <v>0</v>
      </c>
      <c r="AL401">
        <v>988</v>
      </c>
      <c r="AM401">
        <f t="shared" si="24"/>
        <v>0</v>
      </c>
      <c r="AN401">
        <v>1</v>
      </c>
      <c r="AO401">
        <v>0</v>
      </c>
      <c r="AP401">
        <v>1</v>
      </c>
      <c r="AQ401">
        <v>0</v>
      </c>
      <c r="AR401">
        <v>3</v>
      </c>
      <c r="AS401">
        <v>1</v>
      </c>
      <c r="AT401" t="s">
        <v>95</v>
      </c>
      <c r="AU401">
        <v>5</v>
      </c>
      <c r="AV401" t="s">
        <v>104</v>
      </c>
      <c r="AW401">
        <v>0</v>
      </c>
      <c r="AX401" t="s">
        <v>121</v>
      </c>
      <c r="AY401" t="s">
        <v>122</v>
      </c>
      <c r="AZ401" t="s">
        <v>99</v>
      </c>
      <c r="BA401">
        <v>2</v>
      </c>
      <c r="BB401">
        <v>572</v>
      </c>
      <c r="BC401" t="s">
        <v>95</v>
      </c>
      <c r="BD401" t="s">
        <v>95</v>
      </c>
      <c r="BE401" t="s">
        <v>102</v>
      </c>
      <c r="BF401">
        <v>0</v>
      </c>
      <c r="BG401">
        <v>0</v>
      </c>
      <c r="BH401">
        <v>0</v>
      </c>
      <c r="BI401">
        <v>0</v>
      </c>
      <c r="BJ401">
        <v>0</v>
      </c>
      <c r="BK401" t="s">
        <v>107</v>
      </c>
      <c r="BL401">
        <v>0</v>
      </c>
      <c r="BM401">
        <v>2007</v>
      </c>
      <c r="BN401" t="s">
        <v>108</v>
      </c>
      <c r="BO401" t="s">
        <v>109</v>
      </c>
      <c r="BP401">
        <v>0</v>
      </c>
      <c r="BQ401">
        <v>0</v>
      </c>
      <c r="BR401">
        <v>1</v>
      </c>
      <c r="BS401">
        <v>2</v>
      </c>
      <c r="BT401" t="s">
        <v>116</v>
      </c>
      <c r="BU401">
        <v>46</v>
      </c>
      <c r="BV401">
        <v>46</v>
      </c>
      <c r="BW401">
        <v>1</v>
      </c>
      <c r="BX401">
        <v>2</v>
      </c>
      <c r="BY401">
        <v>0</v>
      </c>
      <c r="BZ401">
        <v>1</v>
      </c>
      <c r="CA401">
        <v>0.16295546558704499</v>
      </c>
      <c r="CB401">
        <v>0</v>
      </c>
      <c r="CC401">
        <f t="shared" si="25"/>
        <v>0.90065359477124185</v>
      </c>
      <c r="CD401">
        <f t="shared" si="26"/>
        <v>110.55063743573676</v>
      </c>
      <c r="CE401">
        <v>128500</v>
      </c>
      <c r="CF401" s="1">
        <v>127024.267483583</v>
      </c>
      <c r="CG401" s="1">
        <f>CE401-CF401</f>
        <v>1475.7325164170034</v>
      </c>
      <c r="CH401" s="1">
        <f>ABS(CG401)</f>
        <v>1475.7325164170034</v>
      </c>
      <c r="CI401">
        <f>IF(CG401&gt;0,1,0)</f>
        <v>1</v>
      </c>
      <c r="CJ401">
        <v>400</v>
      </c>
      <c r="CK401" s="1">
        <f t="shared" si="27"/>
        <v>4</v>
      </c>
    </row>
    <row r="402" spans="1:89" x14ac:dyDescent="0.25">
      <c r="A402">
        <v>64</v>
      </c>
      <c r="B402">
        <v>70</v>
      </c>
      <c r="C402" t="s">
        <v>117</v>
      </c>
      <c r="D402">
        <v>50</v>
      </c>
      <c r="E402">
        <v>10300</v>
      </c>
      <c r="F402" t="s">
        <v>83</v>
      </c>
      <c r="G402" t="s">
        <v>111</v>
      </c>
      <c r="H402" t="s">
        <v>208</v>
      </c>
      <c r="I402" t="s">
        <v>86</v>
      </c>
      <c r="J402" t="s">
        <v>87</v>
      </c>
      <c r="K402" t="s">
        <v>119</v>
      </c>
      <c r="L402" t="s">
        <v>188</v>
      </c>
      <c r="M402" t="s">
        <v>90</v>
      </c>
      <c r="N402">
        <v>7</v>
      </c>
      <c r="O402">
        <v>6</v>
      </c>
      <c r="P402" t="s">
        <v>91</v>
      </c>
      <c r="Q402" t="s">
        <v>92</v>
      </c>
      <c r="R402" t="s">
        <v>152</v>
      </c>
      <c r="S402" t="s">
        <v>152</v>
      </c>
      <c r="T402" t="s">
        <v>94</v>
      </c>
      <c r="U402">
        <v>0</v>
      </c>
      <c r="V402" t="s">
        <v>95</v>
      </c>
      <c r="W402" t="s">
        <v>95</v>
      </c>
      <c r="X402" t="s">
        <v>153</v>
      </c>
      <c r="Y402" t="s">
        <v>95</v>
      </c>
      <c r="Z402" t="s">
        <v>95</v>
      </c>
      <c r="AA402" t="s">
        <v>97</v>
      </c>
      <c r="AB402" t="s">
        <v>99</v>
      </c>
      <c r="AC402">
        <v>0</v>
      </c>
      <c r="AD402" t="s">
        <v>99</v>
      </c>
      <c r="AE402">
        <v>576</v>
      </c>
      <c r="AF402" t="s">
        <v>100</v>
      </c>
      <c r="AG402" t="s">
        <v>114</v>
      </c>
      <c r="AH402" t="s">
        <v>102</v>
      </c>
      <c r="AI402" t="s">
        <v>103</v>
      </c>
      <c r="AJ402">
        <v>902</v>
      </c>
      <c r="AK402">
        <v>0</v>
      </c>
      <c r="AL402">
        <v>1710</v>
      </c>
      <c r="AM402">
        <f t="shared" si="24"/>
        <v>0</v>
      </c>
      <c r="AN402">
        <v>0</v>
      </c>
      <c r="AO402">
        <v>0</v>
      </c>
      <c r="AP402">
        <v>2</v>
      </c>
      <c r="AQ402">
        <v>0</v>
      </c>
      <c r="AR402">
        <v>3</v>
      </c>
      <c r="AS402">
        <v>1</v>
      </c>
      <c r="AT402" t="s">
        <v>95</v>
      </c>
      <c r="AU402">
        <v>9</v>
      </c>
      <c r="AV402" t="s">
        <v>104</v>
      </c>
      <c r="AW402">
        <v>0</v>
      </c>
      <c r="AX402" t="s">
        <v>121</v>
      </c>
      <c r="AY402" t="s">
        <v>122</v>
      </c>
      <c r="AZ402" t="s">
        <v>99</v>
      </c>
      <c r="BA402">
        <v>2</v>
      </c>
      <c r="BB402">
        <v>480</v>
      </c>
      <c r="BC402" t="s">
        <v>95</v>
      </c>
      <c r="BD402" t="s">
        <v>95</v>
      </c>
      <c r="BE402" t="s">
        <v>102</v>
      </c>
      <c r="BF402">
        <v>12</v>
      </c>
      <c r="BG402">
        <v>11</v>
      </c>
      <c r="BH402">
        <v>64</v>
      </c>
      <c r="BI402">
        <v>0</v>
      </c>
      <c r="BJ402">
        <v>0</v>
      </c>
      <c r="BK402" t="s">
        <v>115</v>
      </c>
      <c r="BL402">
        <v>0</v>
      </c>
      <c r="BM402">
        <v>2010</v>
      </c>
      <c r="BN402" t="s">
        <v>108</v>
      </c>
      <c r="BO402" t="s">
        <v>109</v>
      </c>
      <c r="BP402">
        <v>0</v>
      </c>
      <c r="BQ402">
        <v>0</v>
      </c>
      <c r="BR402">
        <v>0</v>
      </c>
      <c r="BS402">
        <v>1</v>
      </c>
      <c r="BT402" t="s">
        <v>129</v>
      </c>
      <c r="BU402">
        <v>89</v>
      </c>
      <c r="BV402">
        <v>60</v>
      </c>
      <c r="BW402">
        <v>1</v>
      </c>
      <c r="BX402">
        <v>0</v>
      </c>
      <c r="BY402">
        <v>0.89578713968957902</v>
      </c>
      <c r="BZ402">
        <v>0.527485380116959</v>
      </c>
      <c r="CA402">
        <v>1</v>
      </c>
      <c r="CB402">
        <v>0</v>
      </c>
      <c r="CC402">
        <f t="shared" si="25"/>
        <v>0.91242718446601945</v>
      </c>
      <c r="CD402">
        <f t="shared" si="26"/>
        <v>114.40663558587232</v>
      </c>
      <c r="CE402">
        <v>140000</v>
      </c>
      <c r="CF402" s="1">
        <v>141454.86159342999</v>
      </c>
      <c r="CG402" s="1">
        <f>CE402-CF402</f>
        <v>-1454.8615934299887</v>
      </c>
      <c r="CH402" s="1">
        <f>ABS(CG402)</f>
        <v>1454.8615934299887</v>
      </c>
      <c r="CI402">
        <f>IF(CG402&gt;0,1,0)</f>
        <v>0</v>
      </c>
      <c r="CJ402">
        <v>401</v>
      </c>
      <c r="CK402" s="1">
        <f t="shared" si="27"/>
        <v>4</v>
      </c>
    </row>
    <row r="403" spans="1:89" x14ac:dyDescent="0.25">
      <c r="A403">
        <v>786</v>
      </c>
      <c r="B403">
        <v>20</v>
      </c>
      <c r="C403" t="s">
        <v>82</v>
      </c>
      <c r="D403">
        <v>69</v>
      </c>
      <c r="E403">
        <v>9790</v>
      </c>
      <c r="F403" t="s">
        <v>83</v>
      </c>
      <c r="G403" t="s">
        <v>84</v>
      </c>
      <c r="H403" t="s">
        <v>85</v>
      </c>
      <c r="I403" t="s">
        <v>86</v>
      </c>
      <c r="J403" t="s">
        <v>87</v>
      </c>
      <c r="K403" t="s">
        <v>123</v>
      </c>
      <c r="L403" t="s">
        <v>124</v>
      </c>
      <c r="M403" t="s">
        <v>90</v>
      </c>
      <c r="N403">
        <v>6</v>
      </c>
      <c r="O403">
        <v>5</v>
      </c>
      <c r="P403" t="s">
        <v>91</v>
      </c>
      <c r="Q403" t="s">
        <v>92</v>
      </c>
      <c r="R403" t="s">
        <v>112</v>
      </c>
      <c r="S403" t="s">
        <v>149</v>
      </c>
      <c r="T403" t="s">
        <v>94</v>
      </c>
      <c r="U403">
        <v>0</v>
      </c>
      <c r="V403" t="s">
        <v>95</v>
      </c>
      <c r="W403" t="s">
        <v>95</v>
      </c>
      <c r="X403" t="s">
        <v>96</v>
      </c>
      <c r="Y403" t="s">
        <v>95</v>
      </c>
      <c r="Z403" t="s">
        <v>95</v>
      </c>
      <c r="AA403" t="s">
        <v>97</v>
      </c>
      <c r="AB403" t="s">
        <v>128</v>
      </c>
      <c r="AC403">
        <v>251</v>
      </c>
      <c r="AD403" t="s">
        <v>154</v>
      </c>
      <c r="AE403">
        <v>1372</v>
      </c>
      <c r="AF403" t="s">
        <v>100</v>
      </c>
      <c r="AG403" t="s">
        <v>95</v>
      </c>
      <c r="AH403" t="s">
        <v>102</v>
      </c>
      <c r="AI403" t="s">
        <v>103</v>
      </c>
      <c r="AJ403">
        <v>1342</v>
      </c>
      <c r="AK403">
        <v>0</v>
      </c>
      <c r="AL403">
        <v>1342</v>
      </c>
      <c r="AM403">
        <f t="shared" si="24"/>
        <v>0</v>
      </c>
      <c r="AN403">
        <v>0</v>
      </c>
      <c r="AO403">
        <v>0</v>
      </c>
      <c r="AP403">
        <v>2</v>
      </c>
      <c r="AQ403">
        <v>0</v>
      </c>
      <c r="AR403">
        <v>3</v>
      </c>
      <c r="AS403">
        <v>1</v>
      </c>
      <c r="AT403" t="s">
        <v>95</v>
      </c>
      <c r="AU403">
        <v>7</v>
      </c>
      <c r="AV403" t="s">
        <v>104</v>
      </c>
      <c r="AW403">
        <v>1</v>
      </c>
      <c r="AX403" t="s">
        <v>114</v>
      </c>
      <c r="AY403" t="s">
        <v>106</v>
      </c>
      <c r="AZ403" t="s">
        <v>99</v>
      </c>
      <c r="BA403">
        <v>2</v>
      </c>
      <c r="BB403">
        <v>457</v>
      </c>
      <c r="BC403" t="s">
        <v>95</v>
      </c>
      <c r="BD403" t="s">
        <v>95</v>
      </c>
      <c r="BE403" t="s">
        <v>102</v>
      </c>
      <c r="BF403">
        <v>0</v>
      </c>
      <c r="BG403">
        <v>0</v>
      </c>
      <c r="BH403">
        <v>0</v>
      </c>
      <c r="BI403">
        <v>0</v>
      </c>
      <c r="BJ403">
        <v>197</v>
      </c>
      <c r="BK403" t="s">
        <v>107</v>
      </c>
      <c r="BL403">
        <v>0</v>
      </c>
      <c r="BM403">
        <v>2009</v>
      </c>
      <c r="BN403" t="s">
        <v>108</v>
      </c>
      <c r="BO403" t="s">
        <v>109</v>
      </c>
      <c r="BP403">
        <v>0</v>
      </c>
      <c r="BQ403">
        <v>0</v>
      </c>
      <c r="BR403">
        <v>1</v>
      </c>
      <c r="BS403">
        <v>2</v>
      </c>
      <c r="BT403" t="s">
        <v>110</v>
      </c>
      <c r="BU403">
        <v>42</v>
      </c>
      <c r="BV403">
        <v>42</v>
      </c>
      <c r="BW403">
        <v>2</v>
      </c>
      <c r="BX403">
        <v>2</v>
      </c>
      <c r="BY403">
        <v>0</v>
      </c>
      <c r="BZ403">
        <v>1</v>
      </c>
      <c r="CA403">
        <v>0.357871720116618</v>
      </c>
      <c r="CB403">
        <v>0</v>
      </c>
      <c r="CC403">
        <f t="shared" si="25"/>
        <v>0.86292134831460676</v>
      </c>
      <c r="CD403">
        <f t="shared" si="26"/>
        <v>121.1348234477218</v>
      </c>
      <c r="CE403">
        <v>161500</v>
      </c>
      <c r="CF403" s="1">
        <v>162938.66321565799</v>
      </c>
      <c r="CG403" s="1">
        <f>CE403-CF403</f>
        <v>-1438.6632156579872</v>
      </c>
      <c r="CH403" s="1">
        <f>ABS(CG403)</f>
        <v>1438.6632156579872</v>
      </c>
      <c r="CI403">
        <f>IF(CG403&gt;0,1,0)</f>
        <v>0</v>
      </c>
      <c r="CJ403">
        <v>402</v>
      </c>
      <c r="CK403" s="1">
        <f t="shared" si="27"/>
        <v>4</v>
      </c>
    </row>
    <row r="404" spans="1:89" x14ac:dyDescent="0.25">
      <c r="A404">
        <v>666</v>
      </c>
      <c r="B404">
        <v>60</v>
      </c>
      <c r="C404" t="s">
        <v>82</v>
      </c>
      <c r="D404">
        <v>106</v>
      </c>
      <c r="E404">
        <v>11194</v>
      </c>
      <c r="F404" t="s">
        <v>83</v>
      </c>
      <c r="G404" t="s">
        <v>111</v>
      </c>
      <c r="H404" t="s">
        <v>85</v>
      </c>
      <c r="I404" t="s">
        <v>148</v>
      </c>
      <c r="J404" t="s">
        <v>87</v>
      </c>
      <c r="K404" t="s">
        <v>169</v>
      </c>
      <c r="L404" t="s">
        <v>89</v>
      </c>
      <c r="M404" t="s">
        <v>90</v>
      </c>
      <c r="N404">
        <v>8</v>
      </c>
      <c r="O404">
        <v>5</v>
      </c>
      <c r="P404" t="s">
        <v>91</v>
      </c>
      <c r="Q404" t="s">
        <v>92</v>
      </c>
      <c r="R404" t="s">
        <v>93</v>
      </c>
      <c r="S404" t="s">
        <v>93</v>
      </c>
      <c r="T404" t="s">
        <v>112</v>
      </c>
      <c r="U404">
        <v>40</v>
      </c>
      <c r="V404" t="s">
        <v>114</v>
      </c>
      <c r="W404" t="s">
        <v>95</v>
      </c>
      <c r="X404" t="s">
        <v>133</v>
      </c>
      <c r="Y404" t="s">
        <v>114</v>
      </c>
      <c r="Z404" t="s">
        <v>95</v>
      </c>
      <c r="AA404" t="s">
        <v>97</v>
      </c>
      <c r="AB404" t="s">
        <v>99</v>
      </c>
      <c r="AC404">
        <v>0</v>
      </c>
      <c r="AD404" t="s">
        <v>99</v>
      </c>
      <c r="AE404">
        <v>1406</v>
      </c>
      <c r="AF404" t="s">
        <v>100</v>
      </c>
      <c r="AG404" t="s">
        <v>101</v>
      </c>
      <c r="AH404" t="s">
        <v>102</v>
      </c>
      <c r="AI404" t="s">
        <v>103</v>
      </c>
      <c r="AJ404">
        <v>1454</v>
      </c>
      <c r="AK404">
        <v>0</v>
      </c>
      <c r="AL404">
        <v>1936</v>
      </c>
      <c r="AM404">
        <f t="shared" si="24"/>
        <v>0</v>
      </c>
      <c r="AN404">
        <v>0</v>
      </c>
      <c r="AO404">
        <v>0</v>
      </c>
      <c r="AP404">
        <v>2</v>
      </c>
      <c r="AQ404">
        <v>1</v>
      </c>
      <c r="AR404">
        <v>3</v>
      </c>
      <c r="AS404">
        <v>1</v>
      </c>
      <c r="AT404" t="s">
        <v>114</v>
      </c>
      <c r="AU404">
        <v>7</v>
      </c>
      <c r="AV404" t="s">
        <v>104</v>
      </c>
      <c r="AW404">
        <v>1</v>
      </c>
      <c r="AX404" t="s">
        <v>95</v>
      </c>
      <c r="AY404" t="s">
        <v>106</v>
      </c>
      <c r="AZ404" t="s">
        <v>140</v>
      </c>
      <c r="BA404">
        <v>2</v>
      </c>
      <c r="BB404">
        <v>504</v>
      </c>
      <c r="BC404" t="s">
        <v>95</v>
      </c>
      <c r="BD404" t="s">
        <v>95</v>
      </c>
      <c r="BE404" t="s">
        <v>102</v>
      </c>
      <c r="BF404">
        <v>188</v>
      </c>
      <c r="BG404">
        <v>124</v>
      </c>
      <c r="BH404">
        <v>0</v>
      </c>
      <c r="BI404">
        <v>0</v>
      </c>
      <c r="BJ404">
        <v>0</v>
      </c>
      <c r="BK404" t="s">
        <v>107</v>
      </c>
      <c r="BL404">
        <v>0</v>
      </c>
      <c r="BM404">
        <v>2006</v>
      </c>
      <c r="BN404" t="s">
        <v>108</v>
      </c>
      <c r="BO404" t="s">
        <v>109</v>
      </c>
      <c r="BP404">
        <v>0</v>
      </c>
      <c r="BQ404">
        <v>0</v>
      </c>
      <c r="BR404">
        <v>1</v>
      </c>
      <c r="BS404">
        <v>4</v>
      </c>
      <c r="BT404" t="s">
        <v>116</v>
      </c>
      <c r="BU404">
        <v>6</v>
      </c>
      <c r="BV404">
        <v>6</v>
      </c>
      <c r="BW404">
        <v>1</v>
      </c>
      <c r="BX404">
        <v>0</v>
      </c>
      <c r="BY404">
        <v>0.331499312242091</v>
      </c>
      <c r="BZ404">
        <v>0.75103305785123997</v>
      </c>
      <c r="CA404">
        <v>1</v>
      </c>
      <c r="CB404">
        <v>0.11111111111111099</v>
      </c>
      <c r="CC404">
        <f t="shared" si="25"/>
        <v>0.87010898695729855</v>
      </c>
      <c r="CD404">
        <f t="shared" si="26"/>
        <v>139.65882115581496</v>
      </c>
      <c r="CE404">
        <v>230500</v>
      </c>
      <c r="CF404" s="1">
        <v>231926.87816929899</v>
      </c>
      <c r="CG404" s="1">
        <f>CE404-CF404</f>
        <v>-1426.8781692989869</v>
      </c>
      <c r="CH404" s="1">
        <f>ABS(CG404)</f>
        <v>1426.8781692989869</v>
      </c>
      <c r="CI404">
        <f>IF(CG404&gt;0,1,0)</f>
        <v>0</v>
      </c>
      <c r="CJ404">
        <v>403</v>
      </c>
      <c r="CK404" s="1">
        <f t="shared" si="27"/>
        <v>4</v>
      </c>
    </row>
    <row r="405" spans="1:89" x14ac:dyDescent="0.25">
      <c r="A405">
        <v>1250</v>
      </c>
      <c r="B405">
        <v>20</v>
      </c>
      <c r="C405" t="s">
        <v>82</v>
      </c>
      <c r="D405">
        <v>60</v>
      </c>
      <c r="E405">
        <v>7200</v>
      </c>
      <c r="F405" t="s">
        <v>83</v>
      </c>
      <c r="G405" t="s">
        <v>84</v>
      </c>
      <c r="H405" t="s">
        <v>85</v>
      </c>
      <c r="I405" t="s">
        <v>86</v>
      </c>
      <c r="J405" t="s">
        <v>87</v>
      </c>
      <c r="K405" t="s">
        <v>88</v>
      </c>
      <c r="L405" t="s">
        <v>89</v>
      </c>
      <c r="M405" t="s">
        <v>90</v>
      </c>
      <c r="N405">
        <v>5</v>
      </c>
      <c r="O405">
        <v>7</v>
      </c>
      <c r="P405" t="s">
        <v>91</v>
      </c>
      <c r="Q405" t="s">
        <v>92</v>
      </c>
      <c r="R405" t="s">
        <v>144</v>
      </c>
      <c r="S405" t="s">
        <v>144</v>
      </c>
      <c r="T405" t="s">
        <v>94</v>
      </c>
      <c r="U405">
        <v>0</v>
      </c>
      <c r="V405" t="s">
        <v>95</v>
      </c>
      <c r="W405" t="s">
        <v>95</v>
      </c>
      <c r="X405" t="s">
        <v>96</v>
      </c>
      <c r="Y405" t="s">
        <v>95</v>
      </c>
      <c r="Z405" t="s">
        <v>95</v>
      </c>
      <c r="AA405" t="s">
        <v>97</v>
      </c>
      <c r="AB405" t="s">
        <v>98</v>
      </c>
      <c r="AC405">
        <v>534</v>
      </c>
      <c r="AD405" t="s">
        <v>128</v>
      </c>
      <c r="AE405">
        <v>876</v>
      </c>
      <c r="AF405" t="s">
        <v>100</v>
      </c>
      <c r="AG405" t="s">
        <v>95</v>
      </c>
      <c r="AH405" t="s">
        <v>102</v>
      </c>
      <c r="AI405" t="s">
        <v>103</v>
      </c>
      <c r="AJ405">
        <v>988</v>
      </c>
      <c r="AK405">
        <v>0</v>
      </c>
      <c r="AL405">
        <v>988</v>
      </c>
      <c r="AM405">
        <f t="shared" si="24"/>
        <v>0</v>
      </c>
      <c r="AN405">
        <v>0</v>
      </c>
      <c r="AO405">
        <v>0</v>
      </c>
      <c r="AP405">
        <v>1</v>
      </c>
      <c r="AQ405">
        <v>0</v>
      </c>
      <c r="AR405">
        <v>3</v>
      </c>
      <c r="AS405">
        <v>1</v>
      </c>
      <c r="AT405" t="s">
        <v>95</v>
      </c>
      <c r="AU405">
        <v>6</v>
      </c>
      <c r="AV405" t="s">
        <v>104</v>
      </c>
      <c r="AW405">
        <v>0</v>
      </c>
      <c r="AX405" t="s">
        <v>121</v>
      </c>
      <c r="AY405" t="s">
        <v>106</v>
      </c>
      <c r="AZ405" t="s">
        <v>99</v>
      </c>
      <c r="BA405">
        <v>1</v>
      </c>
      <c r="BB405">
        <v>276</v>
      </c>
      <c r="BC405" t="s">
        <v>95</v>
      </c>
      <c r="BD405" t="s">
        <v>95</v>
      </c>
      <c r="BE405" t="s">
        <v>102</v>
      </c>
      <c r="BF405">
        <v>0</v>
      </c>
      <c r="BG405">
        <v>80</v>
      </c>
      <c r="BH405">
        <v>0</v>
      </c>
      <c r="BI405">
        <v>0</v>
      </c>
      <c r="BJ405">
        <v>0</v>
      </c>
      <c r="BK405" t="s">
        <v>107</v>
      </c>
      <c r="BL405">
        <v>0</v>
      </c>
      <c r="BM405">
        <v>2007</v>
      </c>
      <c r="BN405" t="s">
        <v>108</v>
      </c>
      <c r="BO405" t="s">
        <v>109</v>
      </c>
      <c r="BP405">
        <v>0</v>
      </c>
      <c r="BQ405">
        <v>0</v>
      </c>
      <c r="BR405">
        <v>1</v>
      </c>
      <c r="BS405">
        <v>1</v>
      </c>
      <c r="BT405" t="s">
        <v>129</v>
      </c>
      <c r="BU405">
        <v>57</v>
      </c>
      <c r="BV405">
        <v>57</v>
      </c>
      <c r="BW405">
        <v>1</v>
      </c>
      <c r="BX405">
        <v>2</v>
      </c>
      <c r="BY405">
        <v>0</v>
      </c>
      <c r="BZ405">
        <v>1</v>
      </c>
      <c r="CA405">
        <v>0.28082191780821902</v>
      </c>
      <c r="CB405">
        <v>0</v>
      </c>
      <c r="CC405">
        <f t="shared" si="25"/>
        <v>0.86277777777777775</v>
      </c>
      <c r="CD405">
        <f t="shared" si="26"/>
        <v>107.20592405720284</v>
      </c>
      <c r="CE405">
        <v>119000</v>
      </c>
      <c r="CF405" s="1">
        <v>120345.679620835</v>
      </c>
      <c r="CG405" s="1">
        <f>CE405-CF405</f>
        <v>-1345.6796208349988</v>
      </c>
      <c r="CH405" s="1">
        <f>ABS(CG405)</f>
        <v>1345.6796208349988</v>
      </c>
      <c r="CI405">
        <f>IF(CG405&gt;0,1,0)</f>
        <v>0</v>
      </c>
      <c r="CJ405">
        <v>404</v>
      </c>
      <c r="CK405" s="1">
        <f t="shared" si="27"/>
        <v>4</v>
      </c>
    </row>
    <row r="406" spans="1:89" x14ac:dyDescent="0.25">
      <c r="A406">
        <v>351</v>
      </c>
      <c r="B406">
        <v>120</v>
      </c>
      <c r="C406" t="s">
        <v>82</v>
      </c>
      <c r="D406">
        <v>68</v>
      </c>
      <c r="E406">
        <v>7820</v>
      </c>
      <c r="F406" t="s">
        <v>83</v>
      </c>
      <c r="G406" t="s">
        <v>111</v>
      </c>
      <c r="H406" t="s">
        <v>85</v>
      </c>
      <c r="I406" t="s">
        <v>86</v>
      </c>
      <c r="J406" t="s">
        <v>87</v>
      </c>
      <c r="K406" t="s">
        <v>184</v>
      </c>
      <c r="L406" t="s">
        <v>89</v>
      </c>
      <c r="M406" t="s">
        <v>174</v>
      </c>
      <c r="N406">
        <v>9</v>
      </c>
      <c r="O406">
        <v>5</v>
      </c>
      <c r="P406" t="s">
        <v>125</v>
      </c>
      <c r="Q406" t="s">
        <v>92</v>
      </c>
      <c r="R406" t="s">
        <v>144</v>
      </c>
      <c r="S406" t="s">
        <v>144</v>
      </c>
      <c r="T406" t="s">
        <v>112</v>
      </c>
      <c r="U406">
        <v>362</v>
      </c>
      <c r="V406" t="s">
        <v>101</v>
      </c>
      <c r="W406" t="s">
        <v>95</v>
      </c>
      <c r="X406" t="s">
        <v>133</v>
      </c>
      <c r="Y406" t="s">
        <v>101</v>
      </c>
      <c r="Z406" t="s">
        <v>95</v>
      </c>
      <c r="AA406" t="s">
        <v>97</v>
      </c>
      <c r="AB406" t="s">
        <v>99</v>
      </c>
      <c r="AC406">
        <v>0</v>
      </c>
      <c r="AD406" t="s">
        <v>99</v>
      </c>
      <c r="AE406">
        <v>1869</v>
      </c>
      <c r="AF406" t="s">
        <v>100</v>
      </c>
      <c r="AG406" t="s">
        <v>101</v>
      </c>
      <c r="AH406" t="s">
        <v>102</v>
      </c>
      <c r="AI406" t="s">
        <v>103</v>
      </c>
      <c r="AJ406">
        <v>1869</v>
      </c>
      <c r="AK406">
        <v>0</v>
      </c>
      <c r="AL406">
        <v>1869</v>
      </c>
      <c r="AM406">
        <f t="shared" si="24"/>
        <v>0</v>
      </c>
      <c r="AN406">
        <v>0</v>
      </c>
      <c r="AO406">
        <v>0</v>
      </c>
      <c r="AP406">
        <v>2</v>
      </c>
      <c r="AQ406">
        <v>0</v>
      </c>
      <c r="AR406">
        <v>2</v>
      </c>
      <c r="AS406">
        <v>1</v>
      </c>
      <c r="AT406" t="s">
        <v>101</v>
      </c>
      <c r="AU406">
        <v>6</v>
      </c>
      <c r="AV406" t="s">
        <v>104</v>
      </c>
      <c r="AW406">
        <v>1</v>
      </c>
      <c r="AX406" t="s">
        <v>114</v>
      </c>
      <c r="AY406" t="s">
        <v>106</v>
      </c>
      <c r="AZ406" t="s">
        <v>140</v>
      </c>
      <c r="BA406">
        <v>2</v>
      </c>
      <c r="BB406">
        <v>617</v>
      </c>
      <c r="BC406" t="s">
        <v>95</v>
      </c>
      <c r="BD406" t="s">
        <v>95</v>
      </c>
      <c r="BE406" t="s">
        <v>102</v>
      </c>
      <c r="BF406">
        <v>210</v>
      </c>
      <c r="BG406">
        <v>54</v>
      </c>
      <c r="BH406">
        <v>0</v>
      </c>
      <c r="BI406">
        <v>0</v>
      </c>
      <c r="BJ406">
        <v>0</v>
      </c>
      <c r="BK406" t="s">
        <v>107</v>
      </c>
      <c r="BL406">
        <v>0</v>
      </c>
      <c r="BM406">
        <v>2007</v>
      </c>
      <c r="BN406" t="s">
        <v>171</v>
      </c>
      <c r="BO406" t="s">
        <v>172</v>
      </c>
      <c r="BP406">
        <v>0</v>
      </c>
      <c r="BQ406">
        <v>0</v>
      </c>
      <c r="BR406">
        <v>1</v>
      </c>
      <c r="BS406">
        <v>4</v>
      </c>
      <c r="BT406" t="s">
        <v>116</v>
      </c>
      <c r="BU406">
        <v>0</v>
      </c>
      <c r="BV406">
        <v>0</v>
      </c>
      <c r="BW406">
        <v>1</v>
      </c>
      <c r="BX406">
        <v>0</v>
      </c>
      <c r="BY406">
        <v>0</v>
      </c>
      <c r="BZ406">
        <v>1</v>
      </c>
      <c r="CA406">
        <v>1</v>
      </c>
      <c r="CB406">
        <v>0.44444444444444398</v>
      </c>
      <c r="CC406">
        <f t="shared" si="25"/>
        <v>0.76099744245524292</v>
      </c>
      <c r="CD406">
        <f t="shared" si="26"/>
        <v>158.85619943137917</v>
      </c>
      <c r="CE406">
        <v>318061</v>
      </c>
      <c r="CF406" s="1">
        <v>319402.139231065</v>
      </c>
      <c r="CG406" s="1">
        <f>CE406-CF406</f>
        <v>-1341.1392310649971</v>
      </c>
      <c r="CH406" s="1">
        <f>ABS(CG406)</f>
        <v>1341.1392310649971</v>
      </c>
      <c r="CI406">
        <f>IF(CG406&gt;0,1,0)</f>
        <v>0</v>
      </c>
      <c r="CJ406">
        <v>405</v>
      </c>
      <c r="CK406" s="1">
        <f t="shared" si="27"/>
        <v>4</v>
      </c>
    </row>
    <row r="407" spans="1:89" x14ac:dyDescent="0.25">
      <c r="A407">
        <v>874</v>
      </c>
      <c r="B407">
        <v>40</v>
      </c>
      <c r="C407" t="s">
        <v>82</v>
      </c>
      <c r="D407">
        <v>60</v>
      </c>
      <c r="E407">
        <v>12144</v>
      </c>
      <c r="F407" t="s">
        <v>83</v>
      </c>
      <c r="G407" t="s">
        <v>84</v>
      </c>
      <c r="H407" t="s">
        <v>85</v>
      </c>
      <c r="I407" t="s">
        <v>86</v>
      </c>
      <c r="J407" t="s">
        <v>87</v>
      </c>
      <c r="K407" t="s">
        <v>88</v>
      </c>
      <c r="L407" t="s">
        <v>89</v>
      </c>
      <c r="M407" t="s">
        <v>90</v>
      </c>
      <c r="N407">
        <v>5</v>
      </c>
      <c r="O407">
        <v>7</v>
      </c>
      <c r="P407" t="s">
        <v>91</v>
      </c>
      <c r="Q407" t="s">
        <v>92</v>
      </c>
      <c r="R407" t="s">
        <v>126</v>
      </c>
      <c r="S407" t="s">
        <v>126</v>
      </c>
      <c r="T407" t="s">
        <v>94</v>
      </c>
      <c r="U407">
        <v>0</v>
      </c>
      <c r="V407" t="s">
        <v>114</v>
      </c>
      <c r="W407" t="s">
        <v>95</v>
      </c>
      <c r="X407" t="s">
        <v>96</v>
      </c>
      <c r="Y407" t="s">
        <v>95</v>
      </c>
      <c r="Z407" t="s">
        <v>95</v>
      </c>
      <c r="AA407" t="s">
        <v>97</v>
      </c>
      <c r="AB407" t="s">
        <v>128</v>
      </c>
      <c r="AC407">
        <v>375</v>
      </c>
      <c r="AD407" t="s">
        <v>99</v>
      </c>
      <c r="AE407">
        <v>832</v>
      </c>
      <c r="AF407" t="s">
        <v>100</v>
      </c>
      <c r="AG407" t="s">
        <v>114</v>
      </c>
      <c r="AH407" t="s">
        <v>102</v>
      </c>
      <c r="AI407" t="s">
        <v>103</v>
      </c>
      <c r="AJ407">
        <v>1036</v>
      </c>
      <c r="AK407">
        <v>232</v>
      </c>
      <c r="AL407">
        <v>1268</v>
      </c>
      <c r="AM407">
        <f t="shared" si="24"/>
        <v>0</v>
      </c>
      <c r="AN407">
        <v>0</v>
      </c>
      <c r="AO407">
        <v>0</v>
      </c>
      <c r="AP407">
        <v>1</v>
      </c>
      <c r="AQ407">
        <v>0</v>
      </c>
      <c r="AR407">
        <v>3</v>
      </c>
      <c r="AS407">
        <v>1</v>
      </c>
      <c r="AT407" t="s">
        <v>95</v>
      </c>
      <c r="AU407">
        <v>6</v>
      </c>
      <c r="AV407" t="s">
        <v>104</v>
      </c>
      <c r="AW407">
        <v>1</v>
      </c>
      <c r="AX407" t="s">
        <v>114</v>
      </c>
      <c r="AY407" t="s">
        <v>106</v>
      </c>
      <c r="AZ407" t="s">
        <v>99</v>
      </c>
      <c r="BA407">
        <v>1</v>
      </c>
      <c r="BB407">
        <v>288</v>
      </c>
      <c r="BC407" t="s">
        <v>95</v>
      </c>
      <c r="BD407" t="s">
        <v>95</v>
      </c>
      <c r="BE407" t="s">
        <v>102</v>
      </c>
      <c r="BF407">
        <v>0</v>
      </c>
      <c r="BG407">
        <v>28</v>
      </c>
      <c r="BH407">
        <v>0</v>
      </c>
      <c r="BI407">
        <v>0</v>
      </c>
      <c r="BJ407">
        <v>0</v>
      </c>
      <c r="BK407" t="s">
        <v>107</v>
      </c>
      <c r="BL407">
        <v>0</v>
      </c>
      <c r="BM407">
        <v>2009</v>
      </c>
      <c r="BN407" t="s">
        <v>108</v>
      </c>
      <c r="BO407" t="s">
        <v>109</v>
      </c>
      <c r="BP407">
        <v>0</v>
      </c>
      <c r="BQ407">
        <v>1</v>
      </c>
      <c r="BR407">
        <v>1</v>
      </c>
      <c r="BS407">
        <v>1</v>
      </c>
      <c r="BT407" t="s">
        <v>110</v>
      </c>
      <c r="BU407">
        <v>60</v>
      </c>
      <c r="BV407">
        <v>59</v>
      </c>
      <c r="BW407">
        <v>1</v>
      </c>
      <c r="BX407">
        <v>2</v>
      </c>
      <c r="BY407">
        <v>0</v>
      </c>
      <c r="BZ407">
        <v>0.817034700315457</v>
      </c>
      <c r="CA407">
        <v>0.54927884615384603</v>
      </c>
      <c r="CB407">
        <v>0</v>
      </c>
      <c r="CC407">
        <f t="shared" si="25"/>
        <v>0.9146903820816864</v>
      </c>
      <c r="CD407">
        <f t="shared" si="26"/>
        <v>112.08323477106127</v>
      </c>
      <c r="CE407">
        <v>133000</v>
      </c>
      <c r="CF407" s="1">
        <v>134318.81184592799</v>
      </c>
      <c r="CG407" s="1">
        <f>CE407-CF407</f>
        <v>-1318.811845927994</v>
      </c>
      <c r="CH407" s="1">
        <f>ABS(CG407)</f>
        <v>1318.811845927994</v>
      </c>
      <c r="CI407">
        <f>IF(CG407&gt;0,1,0)</f>
        <v>0</v>
      </c>
      <c r="CJ407">
        <v>406</v>
      </c>
      <c r="CK407" s="1">
        <f t="shared" si="27"/>
        <v>4</v>
      </c>
    </row>
    <row r="408" spans="1:89" x14ac:dyDescent="0.25">
      <c r="A408">
        <v>324</v>
      </c>
      <c r="B408">
        <v>20</v>
      </c>
      <c r="C408" t="s">
        <v>117</v>
      </c>
      <c r="D408">
        <v>49</v>
      </c>
      <c r="E408">
        <v>5820</v>
      </c>
      <c r="F408" t="s">
        <v>83</v>
      </c>
      <c r="G408" t="s">
        <v>84</v>
      </c>
      <c r="H408" t="s">
        <v>85</v>
      </c>
      <c r="I408" t="s">
        <v>86</v>
      </c>
      <c r="J408" t="s">
        <v>87</v>
      </c>
      <c r="K408" t="s">
        <v>119</v>
      </c>
      <c r="L408" t="s">
        <v>89</v>
      </c>
      <c r="M408" t="s">
        <v>90</v>
      </c>
      <c r="N408">
        <v>3</v>
      </c>
      <c r="O408">
        <v>8</v>
      </c>
      <c r="P408" t="s">
        <v>91</v>
      </c>
      <c r="Q408" t="s">
        <v>92</v>
      </c>
      <c r="R408" t="s">
        <v>93</v>
      </c>
      <c r="S408" t="s">
        <v>93</v>
      </c>
      <c r="T408" t="s">
        <v>94</v>
      </c>
      <c r="U408">
        <v>0</v>
      </c>
      <c r="V408" t="s">
        <v>95</v>
      </c>
      <c r="W408" t="s">
        <v>114</v>
      </c>
      <c r="X408" t="s">
        <v>96</v>
      </c>
      <c r="Y408" t="s">
        <v>95</v>
      </c>
      <c r="Z408" t="s">
        <v>95</v>
      </c>
      <c r="AA408" t="s">
        <v>97</v>
      </c>
      <c r="AB408" t="s">
        <v>127</v>
      </c>
      <c r="AC408">
        <v>256</v>
      </c>
      <c r="AD408" t="s">
        <v>99</v>
      </c>
      <c r="AE408">
        <v>1162</v>
      </c>
      <c r="AF408" t="s">
        <v>100</v>
      </c>
      <c r="AG408" t="s">
        <v>101</v>
      </c>
      <c r="AH408" t="s">
        <v>102</v>
      </c>
      <c r="AI408" t="s">
        <v>103</v>
      </c>
      <c r="AJ408">
        <v>1163</v>
      </c>
      <c r="AK408">
        <v>0</v>
      </c>
      <c r="AL408">
        <v>1163</v>
      </c>
      <c r="AM408">
        <f t="shared" si="24"/>
        <v>0</v>
      </c>
      <c r="AN408">
        <v>1</v>
      </c>
      <c r="AO408">
        <v>0</v>
      </c>
      <c r="AP408">
        <v>1</v>
      </c>
      <c r="AQ408">
        <v>0</v>
      </c>
      <c r="AR408">
        <v>3</v>
      </c>
      <c r="AS408">
        <v>1</v>
      </c>
      <c r="AT408" t="s">
        <v>95</v>
      </c>
      <c r="AU408">
        <v>6</v>
      </c>
      <c r="AV408" t="s">
        <v>104</v>
      </c>
      <c r="AW408">
        <v>0</v>
      </c>
      <c r="AX408" t="s">
        <v>121</v>
      </c>
      <c r="AY408" t="s">
        <v>106</v>
      </c>
      <c r="AZ408" t="s">
        <v>99</v>
      </c>
      <c r="BA408">
        <v>1</v>
      </c>
      <c r="BB408">
        <v>220</v>
      </c>
      <c r="BC408" t="s">
        <v>105</v>
      </c>
      <c r="BD408" t="s">
        <v>95</v>
      </c>
      <c r="BE408" t="s">
        <v>102</v>
      </c>
      <c r="BF408">
        <v>142</v>
      </c>
      <c r="BG408">
        <v>98</v>
      </c>
      <c r="BH408">
        <v>0</v>
      </c>
      <c r="BI408">
        <v>0</v>
      </c>
      <c r="BJ408">
        <v>0</v>
      </c>
      <c r="BK408" t="s">
        <v>107</v>
      </c>
      <c r="BL408">
        <v>0</v>
      </c>
      <c r="BM408">
        <v>2006</v>
      </c>
      <c r="BN408" t="s">
        <v>108</v>
      </c>
      <c r="BO408" t="s">
        <v>109</v>
      </c>
      <c r="BP408">
        <v>0</v>
      </c>
      <c r="BQ408">
        <v>0</v>
      </c>
      <c r="BR408">
        <v>1</v>
      </c>
      <c r="BS408">
        <v>4</v>
      </c>
      <c r="BT408" t="s">
        <v>110</v>
      </c>
      <c r="BU408">
        <v>51</v>
      </c>
      <c r="BV408">
        <v>1</v>
      </c>
      <c r="BW408">
        <v>1</v>
      </c>
      <c r="BX408">
        <v>2</v>
      </c>
      <c r="BY408">
        <v>0</v>
      </c>
      <c r="BZ408">
        <v>1</v>
      </c>
      <c r="CA408">
        <v>0.77969018932874401</v>
      </c>
      <c r="CB408">
        <v>0.11111111111111099</v>
      </c>
      <c r="CC408">
        <f t="shared" si="25"/>
        <v>0.80017182130584197</v>
      </c>
      <c r="CD408">
        <f t="shared" si="26"/>
        <v>109.74615799720935</v>
      </c>
      <c r="CE408">
        <v>126175</v>
      </c>
      <c r="CF408" s="1">
        <v>127468.170521407</v>
      </c>
      <c r="CG408" s="1">
        <f>CE408-CF408</f>
        <v>-1293.1705214069952</v>
      </c>
      <c r="CH408" s="1">
        <f>ABS(CG408)</f>
        <v>1293.1705214069952</v>
      </c>
      <c r="CI408">
        <f>IF(CG408&gt;0,1,0)</f>
        <v>0</v>
      </c>
      <c r="CJ408">
        <v>407</v>
      </c>
      <c r="CK408" s="1">
        <f t="shared" si="27"/>
        <v>4</v>
      </c>
    </row>
    <row r="409" spans="1:89" x14ac:dyDescent="0.25">
      <c r="A409">
        <v>785</v>
      </c>
      <c r="B409">
        <v>75</v>
      </c>
      <c r="C409" t="s">
        <v>117</v>
      </c>
      <c r="D409">
        <v>35</v>
      </c>
      <c r="E409">
        <v>6300</v>
      </c>
      <c r="F409" t="s">
        <v>118</v>
      </c>
      <c r="G409" t="s">
        <v>84</v>
      </c>
      <c r="H409" t="s">
        <v>85</v>
      </c>
      <c r="I409" t="s">
        <v>86</v>
      </c>
      <c r="J409" t="s">
        <v>87</v>
      </c>
      <c r="K409" t="s">
        <v>119</v>
      </c>
      <c r="L409" t="s">
        <v>89</v>
      </c>
      <c r="M409" t="s">
        <v>90</v>
      </c>
      <c r="N409">
        <v>6</v>
      </c>
      <c r="O409">
        <v>6</v>
      </c>
      <c r="P409" t="s">
        <v>91</v>
      </c>
      <c r="Q409" t="s">
        <v>92</v>
      </c>
      <c r="R409" t="s">
        <v>149</v>
      </c>
      <c r="S409" t="s">
        <v>187</v>
      </c>
      <c r="T409" t="s">
        <v>94</v>
      </c>
      <c r="U409">
        <v>0</v>
      </c>
      <c r="V409" t="s">
        <v>95</v>
      </c>
      <c r="W409" t="s">
        <v>95</v>
      </c>
      <c r="X409" t="s">
        <v>96</v>
      </c>
      <c r="Y409" t="s">
        <v>95</v>
      </c>
      <c r="Z409" t="s">
        <v>95</v>
      </c>
      <c r="AA409" t="s">
        <v>97</v>
      </c>
      <c r="AB409" t="s">
        <v>99</v>
      </c>
      <c r="AC409">
        <v>0</v>
      </c>
      <c r="AD409" t="s">
        <v>99</v>
      </c>
      <c r="AE409">
        <v>742</v>
      </c>
      <c r="AF409" t="s">
        <v>100</v>
      </c>
      <c r="AG409" t="s">
        <v>101</v>
      </c>
      <c r="AH409" t="s">
        <v>102</v>
      </c>
      <c r="AI409" t="s">
        <v>103</v>
      </c>
      <c r="AJ409">
        <v>742</v>
      </c>
      <c r="AK409">
        <v>0</v>
      </c>
      <c r="AL409">
        <v>1484</v>
      </c>
      <c r="AM409">
        <f t="shared" si="24"/>
        <v>0</v>
      </c>
      <c r="AN409">
        <v>0</v>
      </c>
      <c r="AO409">
        <v>0</v>
      </c>
      <c r="AP409">
        <v>2</v>
      </c>
      <c r="AQ409">
        <v>0</v>
      </c>
      <c r="AR409">
        <v>3</v>
      </c>
      <c r="AS409">
        <v>1</v>
      </c>
      <c r="AT409" t="s">
        <v>95</v>
      </c>
      <c r="AU409">
        <v>9</v>
      </c>
      <c r="AV409" t="s">
        <v>104</v>
      </c>
      <c r="AW409">
        <v>1</v>
      </c>
      <c r="AX409" t="s">
        <v>114</v>
      </c>
      <c r="AY409" t="s">
        <v>168</v>
      </c>
      <c r="AZ409" t="s">
        <v>168</v>
      </c>
      <c r="BA409">
        <v>0</v>
      </c>
      <c r="BB409">
        <v>0</v>
      </c>
      <c r="BC409" t="s">
        <v>168</v>
      </c>
      <c r="BD409" t="s">
        <v>168</v>
      </c>
      <c r="BE409" t="s">
        <v>102</v>
      </c>
      <c r="BF409">
        <v>0</v>
      </c>
      <c r="BG409">
        <v>291</v>
      </c>
      <c r="BH409">
        <v>134</v>
      </c>
      <c r="BI409">
        <v>0</v>
      </c>
      <c r="BJ409">
        <v>0</v>
      </c>
      <c r="BK409" t="s">
        <v>107</v>
      </c>
      <c r="BL409">
        <v>0</v>
      </c>
      <c r="BM409">
        <v>2008</v>
      </c>
      <c r="BN409" t="s">
        <v>108</v>
      </c>
      <c r="BO409" t="s">
        <v>109</v>
      </c>
      <c r="BP409">
        <v>0</v>
      </c>
      <c r="BQ409">
        <v>0</v>
      </c>
      <c r="BR409">
        <v>1</v>
      </c>
      <c r="BS409">
        <v>4</v>
      </c>
      <c r="BT409" t="s">
        <v>129</v>
      </c>
      <c r="BU409">
        <v>94</v>
      </c>
      <c r="BV409">
        <v>7</v>
      </c>
      <c r="BW409">
        <v>2</v>
      </c>
      <c r="BX409">
        <v>0</v>
      </c>
      <c r="BY409">
        <v>1</v>
      </c>
      <c r="BZ409">
        <v>0.5</v>
      </c>
      <c r="CA409">
        <v>1</v>
      </c>
      <c r="CB409">
        <v>0.11111111111111099</v>
      </c>
      <c r="CC409">
        <f t="shared" si="25"/>
        <v>0.88222222222222224</v>
      </c>
      <c r="CD409">
        <f t="shared" si="26"/>
        <v>110.37837291689722</v>
      </c>
      <c r="CE409">
        <v>128000</v>
      </c>
      <c r="CF409" s="1">
        <v>126732.55248135301</v>
      </c>
      <c r="CG409" s="1">
        <f>CE409-CF409</f>
        <v>1267.4475186469936</v>
      </c>
      <c r="CH409" s="1">
        <f>ABS(CG409)</f>
        <v>1267.4475186469936</v>
      </c>
      <c r="CI409">
        <f>IF(CG409&gt;0,1,0)</f>
        <v>1</v>
      </c>
      <c r="CJ409">
        <v>408</v>
      </c>
      <c r="CK409" s="1">
        <f t="shared" si="27"/>
        <v>4</v>
      </c>
    </row>
    <row r="410" spans="1:89" x14ac:dyDescent="0.25">
      <c r="A410">
        <v>1419</v>
      </c>
      <c r="B410">
        <v>20</v>
      </c>
      <c r="C410" t="s">
        <v>82</v>
      </c>
      <c r="D410">
        <v>71</v>
      </c>
      <c r="E410">
        <v>9204</v>
      </c>
      <c r="F410" t="s">
        <v>83</v>
      </c>
      <c r="G410" t="s">
        <v>84</v>
      </c>
      <c r="H410" t="s">
        <v>85</v>
      </c>
      <c r="I410" t="s">
        <v>86</v>
      </c>
      <c r="J410" t="s">
        <v>87</v>
      </c>
      <c r="K410" t="s">
        <v>88</v>
      </c>
      <c r="L410" t="s">
        <v>89</v>
      </c>
      <c r="M410" t="s">
        <v>90</v>
      </c>
      <c r="N410">
        <v>5</v>
      </c>
      <c r="O410">
        <v>5</v>
      </c>
      <c r="P410" t="s">
        <v>91</v>
      </c>
      <c r="Q410" t="s">
        <v>92</v>
      </c>
      <c r="R410" t="s">
        <v>126</v>
      </c>
      <c r="S410" t="s">
        <v>126</v>
      </c>
      <c r="T410" t="s">
        <v>94</v>
      </c>
      <c r="U410">
        <v>0</v>
      </c>
      <c r="V410" t="s">
        <v>95</v>
      </c>
      <c r="W410" t="s">
        <v>95</v>
      </c>
      <c r="X410" t="s">
        <v>96</v>
      </c>
      <c r="Y410" t="s">
        <v>95</v>
      </c>
      <c r="Z410" t="s">
        <v>95</v>
      </c>
      <c r="AA410" t="s">
        <v>97</v>
      </c>
      <c r="AB410" t="s">
        <v>98</v>
      </c>
      <c r="AC410">
        <v>25</v>
      </c>
      <c r="AD410" t="s">
        <v>128</v>
      </c>
      <c r="AE410">
        <v>1144</v>
      </c>
      <c r="AF410" t="s">
        <v>100</v>
      </c>
      <c r="AG410" t="s">
        <v>95</v>
      </c>
      <c r="AH410" t="s">
        <v>102</v>
      </c>
      <c r="AI410" t="s">
        <v>103</v>
      </c>
      <c r="AJ410">
        <v>1144</v>
      </c>
      <c r="AK410">
        <v>0</v>
      </c>
      <c r="AL410">
        <v>1144</v>
      </c>
      <c r="AM410">
        <f t="shared" si="24"/>
        <v>0</v>
      </c>
      <c r="AN410">
        <v>1</v>
      </c>
      <c r="AO410">
        <v>0</v>
      </c>
      <c r="AP410">
        <v>1</v>
      </c>
      <c r="AQ410">
        <v>1</v>
      </c>
      <c r="AR410">
        <v>3</v>
      </c>
      <c r="AS410">
        <v>1</v>
      </c>
      <c r="AT410" t="s">
        <v>95</v>
      </c>
      <c r="AU410">
        <v>6</v>
      </c>
      <c r="AV410" t="s">
        <v>104</v>
      </c>
      <c r="AW410">
        <v>0</v>
      </c>
      <c r="AX410" t="s">
        <v>121</v>
      </c>
      <c r="AY410" t="s">
        <v>122</v>
      </c>
      <c r="AZ410" t="s">
        <v>99</v>
      </c>
      <c r="BA410">
        <v>1</v>
      </c>
      <c r="BB410">
        <v>336</v>
      </c>
      <c r="BC410" t="s">
        <v>95</v>
      </c>
      <c r="BD410" t="s">
        <v>95</v>
      </c>
      <c r="BE410" t="s">
        <v>102</v>
      </c>
      <c r="BF410">
        <v>0</v>
      </c>
      <c r="BG410">
        <v>88</v>
      </c>
      <c r="BH410">
        <v>0</v>
      </c>
      <c r="BI410">
        <v>0</v>
      </c>
      <c r="BJ410">
        <v>0</v>
      </c>
      <c r="BK410" t="s">
        <v>107</v>
      </c>
      <c r="BL410">
        <v>0</v>
      </c>
      <c r="BM410">
        <v>2008</v>
      </c>
      <c r="BN410" t="s">
        <v>178</v>
      </c>
      <c r="BO410" t="s">
        <v>109</v>
      </c>
      <c r="BP410">
        <v>0</v>
      </c>
      <c r="BQ410">
        <v>0</v>
      </c>
      <c r="BR410">
        <v>1</v>
      </c>
      <c r="BS410">
        <v>2</v>
      </c>
      <c r="BT410" t="s">
        <v>110</v>
      </c>
      <c r="BU410">
        <v>45</v>
      </c>
      <c r="BV410">
        <v>45</v>
      </c>
      <c r="BW410">
        <v>1</v>
      </c>
      <c r="BX410">
        <v>2</v>
      </c>
      <c r="BY410">
        <v>0</v>
      </c>
      <c r="BZ410">
        <v>1</v>
      </c>
      <c r="CA410">
        <v>0.21590909090909099</v>
      </c>
      <c r="CB410">
        <v>0</v>
      </c>
      <c r="CC410">
        <f t="shared" si="25"/>
        <v>0.87570621468926557</v>
      </c>
      <c r="CD410">
        <f t="shared" si="26"/>
        <v>108.98548822712623</v>
      </c>
      <c r="CE410">
        <v>124000</v>
      </c>
      <c r="CF410" s="1">
        <v>125215.232379903</v>
      </c>
      <c r="CG410" s="1">
        <f>CE410-CF410</f>
        <v>-1215.2323799029982</v>
      </c>
      <c r="CH410" s="1">
        <f>ABS(CG410)</f>
        <v>1215.2323799029982</v>
      </c>
      <c r="CI410">
        <f>IF(CG410&gt;0,1,0)</f>
        <v>0</v>
      </c>
      <c r="CJ410">
        <v>409</v>
      </c>
      <c r="CK410" s="1">
        <f t="shared" si="27"/>
        <v>4</v>
      </c>
    </row>
    <row r="411" spans="1:89" x14ac:dyDescent="0.25">
      <c r="A411">
        <v>789</v>
      </c>
      <c r="B411">
        <v>20</v>
      </c>
      <c r="C411" t="s">
        <v>117</v>
      </c>
      <c r="D411">
        <v>50</v>
      </c>
      <c r="E411">
        <v>6000</v>
      </c>
      <c r="F411" t="s">
        <v>83</v>
      </c>
      <c r="G411" t="s">
        <v>84</v>
      </c>
      <c r="H411" t="s">
        <v>85</v>
      </c>
      <c r="I411" t="s">
        <v>148</v>
      </c>
      <c r="J411" t="s">
        <v>87</v>
      </c>
      <c r="K411" t="s">
        <v>119</v>
      </c>
      <c r="L411" t="s">
        <v>89</v>
      </c>
      <c r="M411" t="s">
        <v>90</v>
      </c>
      <c r="N411">
        <v>4</v>
      </c>
      <c r="O411">
        <v>7</v>
      </c>
      <c r="P411" t="s">
        <v>91</v>
      </c>
      <c r="Q411" t="s">
        <v>92</v>
      </c>
      <c r="R411" t="s">
        <v>144</v>
      </c>
      <c r="S411" t="s">
        <v>144</v>
      </c>
      <c r="T411" t="s">
        <v>94</v>
      </c>
      <c r="U411">
        <v>0</v>
      </c>
      <c r="V411" t="s">
        <v>95</v>
      </c>
      <c r="W411" t="s">
        <v>95</v>
      </c>
      <c r="X411" t="s">
        <v>96</v>
      </c>
      <c r="Y411" t="s">
        <v>95</v>
      </c>
      <c r="Z411" t="s">
        <v>95</v>
      </c>
      <c r="AA411" t="s">
        <v>97</v>
      </c>
      <c r="AB411" t="s">
        <v>99</v>
      </c>
      <c r="AC411">
        <v>0</v>
      </c>
      <c r="AD411" t="s">
        <v>99</v>
      </c>
      <c r="AE411">
        <v>901</v>
      </c>
      <c r="AF411" t="s">
        <v>100</v>
      </c>
      <c r="AG411" t="s">
        <v>101</v>
      </c>
      <c r="AH411" t="s">
        <v>102</v>
      </c>
      <c r="AI411" t="s">
        <v>103</v>
      </c>
      <c r="AJ411">
        <v>901</v>
      </c>
      <c r="AK411">
        <v>0</v>
      </c>
      <c r="AL411">
        <v>901</v>
      </c>
      <c r="AM411">
        <f t="shared" si="24"/>
        <v>0</v>
      </c>
      <c r="AN411">
        <v>0</v>
      </c>
      <c r="AO411">
        <v>0</v>
      </c>
      <c r="AP411">
        <v>1</v>
      </c>
      <c r="AQ411">
        <v>0</v>
      </c>
      <c r="AR411">
        <v>2</v>
      </c>
      <c r="AS411">
        <v>1</v>
      </c>
      <c r="AT411" t="s">
        <v>95</v>
      </c>
      <c r="AU411">
        <v>4</v>
      </c>
      <c r="AV411" t="s">
        <v>104</v>
      </c>
      <c r="AW411">
        <v>0</v>
      </c>
      <c r="AX411" t="s">
        <v>121</v>
      </c>
      <c r="AY411" t="s">
        <v>122</v>
      </c>
      <c r="AZ411" t="s">
        <v>99</v>
      </c>
      <c r="BA411">
        <v>1</v>
      </c>
      <c r="BB411">
        <v>281</v>
      </c>
      <c r="BC411" t="s">
        <v>105</v>
      </c>
      <c r="BD411" t="s">
        <v>95</v>
      </c>
      <c r="BE411" t="s">
        <v>102</v>
      </c>
      <c r="BF411">
        <v>0</v>
      </c>
      <c r="BG411">
        <v>0</v>
      </c>
      <c r="BH411">
        <v>0</v>
      </c>
      <c r="BI411">
        <v>0</v>
      </c>
      <c r="BJ411">
        <v>0</v>
      </c>
      <c r="BK411" t="s">
        <v>107</v>
      </c>
      <c r="BL411">
        <v>0</v>
      </c>
      <c r="BM411">
        <v>2008</v>
      </c>
      <c r="BN411" t="s">
        <v>108</v>
      </c>
      <c r="BO411" t="s">
        <v>109</v>
      </c>
      <c r="BP411">
        <v>0</v>
      </c>
      <c r="BQ411">
        <v>0</v>
      </c>
      <c r="BR411">
        <v>1</v>
      </c>
      <c r="BS411">
        <v>4</v>
      </c>
      <c r="BT411" t="s">
        <v>110</v>
      </c>
      <c r="BU411">
        <v>54</v>
      </c>
      <c r="BV411">
        <v>8</v>
      </c>
      <c r="BW411">
        <v>1</v>
      </c>
      <c r="BX411">
        <v>0</v>
      </c>
      <c r="BY411">
        <v>0</v>
      </c>
      <c r="BZ411">
        <v>1</v>
      </c>
      <c r="CA411">
        <v>1</v>
      </c>
      <c r="CB411">
        <v>0.11111111111111099</v>
      </c>
      <c r="CC411">
        <f t="shared" si="25"/>
        <v>0.84983333333333333</v>
      </c>
      <c r="CD411">
        <f t="shared" si="26"/>
        <v>103.08811010857879</v>
      </c>
      <c r="CE411">
        <v>107900</v>
      </c>
      <c r="CF411" s="1">
        <v>109097.39322767399</v>
      </c>
      <c r="CG411" s="1">
        <f>CE411-CF411</f>
        <v>-1197.3932276739943</v>
      </c>
      <c r="CH411" s="1">
        <f>ABS(CG411)</f>
        <v>1197.3932276739943</v>
      </c>
      <c r="CI411">
        <f>IF(CG411&gt;0,1,0)</f>
        <v>0</v>
      </c>
      <c r="CJ411">
        <v>410</v>
      </c>
      <c r="CK411" s="1">
        <f t="shared" si="27"/>
        <v>4</v>
      </c>
    </row>
    <row r="412" spans="1:89" x14ac:dyDescent="0.25">
      <c r="A412">
        <v>1125</v>
      </c>
      <c r="B412">
        <v>80</v>
      </c>
      <c r="C412" t="s">
        <v>82</v>
      </c>
      <c r="D412">
        <v>69</v>
      </c>
      <c r="E412">
        <v>9125</v>
      </c>
      <c r="F412" t="s">
        <v>83</v>
      </c>
      <c r="G412" t="s">
        <v>111</v>
      </c>
      <c r="H412" t="s">
        <v>85</v>
      </c>
      <c r="I412" t="s">
        <v>86</v>
      </c>
      <c r="J412" t="s">
        <v>87</v>
      </c>
      <c r="K412" t="s">
        <v>169</v>
      </c>
      <c r="L412" t="s">
        <v>89</v>
      </c>
      <c r="M412" t="s">
        <v>90</v>
      </c>
      <c r="N412">
        <v>7</v>
      </c>
      <c r="O412">
        <v>5</v>
      </c>
      <c r="P412" t="s">
        <v>91</v>
      </c>
      <c r="Q412" t="s">
        <v>92</v>
      </c>
      <c r="R412" t="s">
        <v>126</v>
      </c>
      <c r="S412" t="s">
        <v>126</v>
      </c>
      <c r="T412" t="s">
        <v>112</v>
      </c>
      <c r="U412">
        <v>170</v>
      </c>
      <c r="V412" t="s">
        <v>95</v>
      </c>
      <c r="W412" t="s">
        <v>95</v>
      </c>
      <c r="X412" t="s">
        <v>133</v>
      </c>
      <c r="Y412" t="s">
        <v>114</v>
      </c>
      <c r="Z412" t="s">
        <v>95</v>
      </c>
      <c r="AA412" t="s">
        <v>97</v>
      </c>
      <c r="AB412" t="s">
        <v>99</v>
      </c>
      <c r="AC412">
        <v>0</v>
      </c>
      <c r="AD412" t="s">
        <v>99</v>
      </c>
      <c r="AE412">
        <v>384</v>
      </c>
      <c r="AF412" t="s">
        <v>100</v>
      </c>
      <c r="AG412" t="s">
        <v>114</v>
      </c>
      <c r="AH412" t="s">
        <v>102</v>
      </c>
      <c r="AI412" t="s">
        <v>103</v>
      </c>
      <c r="AJ412">
        <v>812</v>
      </c>
      <c r="AK412">
        <v>0</v>
      </c>
      <c r="AL412">
        <v>1482</v>
      </c>
      <c r="AM412">
        <f t="shared" si="24"/>
        <v>0</v>
      </c>
      <c r="AN412">
        <v>0</v>
      </c>
      <c r="AO412">
        <v>0</v>
      </c>
      <c r="AP412">
        <v>2</v>
      </c>
      <c r="AQ412">
        <v>1</v>
      </c>
      <c r="AR412">
        <v>3</v>
      </c>
      <c r="AS412">
        <v>1</v>
      </c>
      <c r="AT412" t="s">
        <v>114</v>
      </c>
      <c r="AU412">
        <v>7</v>
      </c>
      <c r="AV412" t="s">
        <v>104</v>
      </c>
      <c r="AW412">
        <v>1</v>
      </c>
      <c r="AX412" t="s">
        <v>95</v>
      </c>
      <c r="AY412" t="s">
        <v>106</v>
      </c>
      <c r="AZ412" t="s">
        <v>136</v>
      </c>
      <c r="BA412">
        <v>2</v>
      </c>
      <c r="BB412">
        <v>392</v>
      </c>
      <c r="BC412" t="s">
        <v>95</v>
      </c>
      <c r="BD412" t="s">
        <v>95</v>
      </c>
      <c r="BE412" t="s">
        <v>102</v>
      </c>
      <c r="BF412">
        <v>100</v>
      </c>
      <c r="BG412">
        <v>25</v>
      </c>
      <c r="BH412">
        <v>0</v>
      </c>
      <c r="BI412">
        <v>0</v>
      </c>
      <c r="BJ412">
        <v>0</v>
      </c>
      <c r="BK412" t="s">
        <v>107</v>
      </c>
      <c r="BL412">
        <v>0</v>
      </c>
      <c r="BM412">
        <v>2007</v>
      </c>
      <c r="BN412" t="s">
        <v>108</v>
      </c>
      <c r="BO412" t="s">
        <v>109</v>
      </c>
      <c r="BP412">
        <v>0</v>
      </c>
      <c r="BQ412">
        <v>0</v>
      </c>
      <c r="BR412">
        <v>1</v>
      </c>
      <c r="BS412">
        <v>4</v>
      </c>
      <c r="BT412" t="s">
        <v>110</v>
      </c>
      <c r="BU412">
        <v>15</v>
      </c>
      <c r="BV412">
        <v>15</v>
      </c>
      <c r="BW412">
        <v>1</v>
      </c>
      <c r="BX412">
        <v>0</v>
      </c>
      <c r="BY412">
        <v>0.82512315270935999</v>
      </c>
      <c r="BZ412">
        <v>0.54790823211875805</v>
      </c>
      <c r="CA412">
        <v>1</v>
      </c>
      <c r="CB412">
        <v>0</v>
      </c>
      <c r="CC412">
        <f t="shared" si="25"/>
        <v>0.91101369863013704</v>
      </c>
      <c r="CD412">
        <f t="shared" si="26"/>
        <v>121.85169687317139</v>
      </c>
      <c r="CE412">
        <v>163900</v>
      </c>
      <c r="CF412" s="1">
        <v>162766.24663861399</v>
      </c>
      <c r="CG412" s="1">
        <f>CE412-CF412</f>
        <v>1133.7533613860141</v>
      </c>
      <c r="CH412" s="1">
        <f>ABS(CG412)</f>
        <v>1133.7533613860141</v>
      </c>
      <c r="CI412">
        <f>IF(CG412&gt;0,1,0)</f>
        <v>1</v>
      </c>
      <c r="CJ412">
        <v>411</v>
      </c>
      <c r="CK412" s="1">
        <f t="shared" si="27"/>
        <v>4</v>
      </c>
    </row>
    <row r="413" spans="1:89" x14ac:dyDescent="0.25">
      <c r="A413">
        <v>1344</v>
      </c>
      <c r="B413">
        <v>50</v>
      </c>
      <c r="C413" t="s">
        <v>82</v>
      </c>
      <c r="D413">
        <v>57</v>
      </c>
      <c r="E413">
        <v>7558</v>
      </c>
      <c r="F413" t="s">
        <v>83</v>
      </c>
      <c r="G413" t="s">
        <v>84</v>
      </c>
      <c r="H413" t="s">
        <v>208</v>
      </c>
      <c r="I413" t="s">
        <v>86</v>
      </c>
      <c r="J413" t="s">
        <v>87</v>
      </c>
      <c r="K413" t="s">
        <v>225</v>
      </c>
      <c r="L413" t="s">
        <v>89</v>
      </c>
      <c r="M413" t="s">
        <v>90</v>
      </c>
      <c r="N413">
        <v>6</v>
      </c>
      <c r="O413">
        <v>6</v>
      </c>
      <c r="P413" t="s">
        <v>91</v>
      </c>
      <c r="Q413" t="s">
        <v>92</v>
      </c>
      <c r="R413" t="s">
        <v>112</v>
      </c>
      <c r="S413" t="s">
        <v>180</v>
      </c>
      <c r="T413" t="s">
        <v>94</v>
      </c>
      <c r="U413">
        <v>0</v>
      </c>
      <c r="V413" t="s">
        <v>95</v>
      </c>
      <c r="W413" t="s">
        <v>95</v>
      </c>
      <c r="X413" t="s">
        <v>153</v>
      </c>
      <c r="Y413" t="s">
        <v>95</v>
      </c>
      <c r="Z413" t="s">
        <v>95</v>
      </c>
      <c r="AA413" t="s">
        <v>97</v>
      </c>
      <c r="AB413" t="s">
        <v>99</v>
      </c>
      <c r="AC413">
        <v>0</v>
      </c>
      <c r="AD413" t="s">
        <v>99</v>
      </c>
      <c r="AE413">
        <v>896</v>
      </c>
      <c r="AF413" t="s">
        <v>100</v>
      </c>
      <c r="AG413" t="s">
        <v>114</v>
      </c>
      <c r="AH413" t="s">
        <v>102</v>
      </c>
      <c r="AI413" t="s">
        <v>103</v>
      </c>
      <c r="AJ413">
        <v>1172</v>
      </c>
      <c r="AK413">
        <v>0</v>
      </c>
      <c r="AL413">
        <v>1913</v>
      </c>
      <c r="AM413">
        <f t="shared" si="24"/>
        <v>0</v>
      </c>
      <c r="AN413">
        <v>0</v>
      </c>
      <c r="AO413">
        <v>0</v>
      </c>
      <c r="AP413">
        <v>1</v>
      </c>
      <c r="AQ413">
        <v>1</v>
      </c>
      <c r="AR413">
        <v>3</v>
      </c>
      <c r="AS413">
        <v>1</v>
      </c>
      <c r="AT413" t="s">
        <v>95</v>
      </c>
      <c r="AU413">
        <v>9</v>
      </c>
      <c r="AV413" t="s">
        <v>104</v>
      </c>
      <c r="AW413">
        <v>1</v>
      </c>
      <c r="AX413" t="s">
        <v>95</v>
      </c>
      <c r="AY413" t="s">
        <v>122</v>
      </c>
      <c r="AZ413" t="s">
        <v>99</v>
      </c>
      <c r="BA413">
        <v>2</v>
      </c>
      <c r="BB413">
        <v>342</v>
      </c>
      <c r="BC413" t="s">
        <v>105</v>
      </c>
      <c r="BD413" t="s">
        <v>105</v>
      </c>
      <c r="BE413" t="s">
        <v>102</v>
      </c>
      <c r="BF413">
        <v>0</v>
      </c>
      <c r="BG413">
        <v>0</v>
      </c>
      <c r="BH413">
        <v>0</v>
      </c>
      <c r="BI413">
        <v>0</v>
      </c>
      <c r="BJ413">
        <v>0</v>
      </c>
      <c r="BK413" t="s">
        <v>107</v>
      </c>
      <c r="BL413">
        <v>0</v>
      </c>
      <c r="BM413">
        <v>2009</v>
      </c>
      <c r="BN413" t="s">
        <v>108</v>
      </c>
      <c r="BO413" t="s">
        <v>109</v>
      </c>
      <c r="BP413">
        <v>0</v>
      </c>
      <c r="BQ413">
        <v>0</v>
      </c>
      <c r="BR413">
        <v>1</v>
      </c>
      <c r="BS413">
        <v>1</v>
      </c>
      <c r="BT413" t="s">
        <v>177</v>
      </c>
      <c r="BU413">
        <v>81</v>
      </c>
      <c r="BV413">
        <v>59</v>
      </c>
      <c r="BW413">
        <v>2</v>
      </c>
      <c r="BX413">
        <v>0</v>
      </c>
      <c r="BY413">
        <v>0.63225255972696204</v>
      </c>
      <c r="BZ413">
        <v>0.61265028750653405</v>
      </c>
      <c r="CA413">
        <v>1</v>
      </c>
      <c r="CB413">
        <v>0</v>
      </c>
      <c r="CC413">
        <f t="shared" si="25"/>
        <v>0.84493252183117229</v>
      </c>
      <c r="CD413">
        <f t="shared" si="26"/>
        <v>125.65775794999739</v>
      </c>
      <c r="CE413">
        <v>177000</v>
      </c>
      <c r="CF413" s="1">
        <v>175897.62943886401</v>
      </c>
      <c r="CG413" s="1">
        <f>CE413-CF413</f>
        <v>1102.370561135991</v>
      </c>
      <c r="CH413" s="1">
        <f>ABS(CG413)</f>
        <v>1102.370561135991</v>
      </c>
      <c r="CI413">
        <f>IF(CG413&gt;0,1,0)</f>
        <v>1</v>
      </c>
      <c r="CJ413">
        <v>412</v>
      </c>
      <c r="CK413" s="1">
        <f t="shared" si="27"/>
        <v>4</v>
      </c>
    </row>
    <row r="414" spans="1:89" x14ac:dyDescent="0.25">
      <c r="A414">
        <v>1037</v>
      </c>
      <c r="B414">
        <v>20</v>
      </c>
      <c r="C414" t="s">
        <v>82</v>
      </c>
      <c r="D414">
        <v>89</v>
      </c>
      <c r="E414">
        <v>12898</v>
      </c>
      <c r="F414" t="s">
        <v>83</v>
      </c>
      <c r="G414" t="s">
        <v>111</v>
      </c>
      <c r="H414" t="s">
        <v>146</v>
      </c>
      <c r="I414" t="s">
        <v>86</v>
      </c>
      <c r="J414" t="s">
        <v>87</v>
      </c>
      <c r="K414" t="s">
        <v>176</v>
      </c>
      <c r="L414" t="s">
        <v>89</v>
      </c>
      <c r="M414" t="s">
        <v>90</v>
      </c>
      <c r="N414">
        <v>9</v>
      </c>
      <c r="O414">
        <v>5</v>
      </c>
      <c r="P414" t="s">
        <v>125</v>
      </c>
      <c r="Q414" t="s">
        <v>92</v>
      </c>
      <c r="R414" t="s">
        <v>93</v>
      </c>
      <c r="S414" t="s">
        <v>93</v>
      </c>
      <c r="T414" t="s">
        <v>180</v>
      </c>
      <c r="U414">
        <v>70</v>
      </c>
      <c r="V414" t="s">
        <v>114</v>
      </c>
      <c r="W414" t="s">
        <v>95</v>
      </c>
      <c r="X414" t="s">
        <v>133</v>
      </c>
      <c r="Y414" t="s">
        <v>101</v>
      </c>
      <c r="Z414" t="s">
        <v>95</v>
      </c>
      <c r="AA414" t="s">
        <v>114</v>
      </c>
      <c r="AB414" t="s">
        <v>135</v>
      </c>
      <c r="AC414">
        <v>1022</v>
      </c>
      <c r="AD414" t="s">
        <v>99</v>
      </c>
      <c r="AE414">
        <v>1620</v>
      </c>
      <c r="AF414" t="s">
        <v>100</v>
      </c>
      <c r="AG414" t="s">
        <v>101</v>
      </c>
      <c r="AH414" t="s">
        <v>102</v>
      </c>
      <c r="AI414" t="s">
        <v>103</v>
      </c>
      <c r="AJ414">
        <v>1620</v>
      </c>
      <c r="AK414">
        <v>0</v>
      </c>
      <c r="AL414">
        <v>1620</v>
      </c>
      <c r="AM414">
        <f t="shared" si="24"/>
        <v>0</v>
      </c>
      <c r="AN414">
        <v>1</v>
      </c>
      <c r="AO414">
        <v>0</v>
      </c>
      <c r="AP414">
        <v>2</v>
      </c>
      <c r="AQ414">
        <v>0</v>
      </c>
      <c r="AR414">
        <v>2</v>
      </c>
      <c r="AS414">
        <v>1</v>
      </c>
      <c r="AT414" t="s">
        <v>101</v>
      </c>
      <c r="AU414">
        <v>6</v>
      </c>
      <c r="AV414" t="s">
        <v>104</v>
      </c>
      <c r="AW414">
        <v>1</v>
      </c>
      <c r="AX414" t="s">
        <v>101</v>
      </c>
      <c r="AY414" t="s">
        <v>106</v>
      </c>
      <c r="AZ414" t="s">
        <v>136</v>
      </c>
      <c r="BA414">
        <v>3</v>
      </c>
      <c r="BB414">
        <v>912</v>
      </c>
      <c r="BC414" t="s">
        <v>95</v>
      </c>
      <c r="BD414" t="s">
        <v>95</v>
      </c>
      <c r="BE414" t="s">
        <v>102</v>
      </c>
      <c r="BF414">
        <v>228</v>
      </c>
      <c r="BG414">
        <v>0</v>
      </c>
      <c r="BH414">
        <v>0</v>
      </c>
      <c r="BI414">
        <v>0</v>
      </c>
      <c r="BJ414">
        <v>0</v>
      </c>
      <c r="BK414" t="s">
        <v>107</v>
      </c>
      <c r="BL414">
        <v>0</v>
      </c>
      <c r="BM414">
        <v>2009</v>
      </c>
      <c r="BN414" t="s">
        <v>108</v>
      </c>
      <c r="BO414" t="s">
        <v>109</v>
      </c>
      <c r="BP414">
        <v>0</v>
      </c>
      <c r="BQ414">
        <v>0</v>
      </c>
      <c r="BR414">
        <v>1</v>
      </c>
      <c r="BS414">
        <v>4</v>
      </c>
      <c r="BT414" t="s">
        <v>110</v>
      </c>
      <c r="BU414">
        <v>2</v>
      </c>
      <c r="BV414">
        <v>1</v>
      </c>
      <c r="BW414">
        <v>1</v>
      </c>
      <c r="BX414">
        <v>2</v>
      </c>
      <c r="BY414">
        <v>0</v>
      </c>
      <c r="BZ414">
        <v>1</v>
      </c>
      <c r="CA414">
        <v>0.36913580246913602</v>
      </c>
      <c r="CB414">
        <v>0.44444444444444398</v>
      </c>
      <c r="CC414">
        <f t="shared" si="25"/>
        <v>0.87439913164831762</v>
      </c>
      <c r="CD414">
        <f t="shared" si="26"/>
        <v>158.34331957622291</v>
      </c>
      <c r="CE414">
        <v>315500</v>
      </c>
      <c r="CF414" s="1">
        <v>314410.65314674401</v>
      </c>
      <c r="CG414" s="1">
        <f>CE414-CF414</f>
        <v>1089.3468532559928</v>
      </c>
      <c r="CH414" s="1">
        <f>ABS(CG414)</f>
        <v>1089.3468532559928</v>
      </c>
      <c r="CI414">
        <f>IF(CG414&gt;0,1,0)</f>
        <v>1</v>
      </c>
      <c r="CJ414">
        <v>413</v>
      </c>
      <c r="CK414" s="1">
        <f t="shared" si="27"/>
        <v>4</v>
      </c>
    </row>
    <row r="415" spans="1:89" x14ac:dyDescent="0.25">
      <c r="A415">
        <v>1396</v>
      </c>
      <c r="B415">
        <v>60</v>
      </c>
      <c r="C415" t="s">
        <v>82</v>
      </c>
      <c r="D415">
        <v>88</v>
      </c>
      <c r="E415">
        <v>12665</v>
      </c>
      <c r="F415" t="s">
        <v>83</v>
      </c>
      <c r="G415" t="s">
        <v>111</v>
      </c>
      <c r="H415" t="s">
        <v>85</v>
      </c>
      <c r="I415" t="s">
        <v>86</v>
      </c>
      <c r="J415" t="s">
        <v>87</v>
      </c>
      <c r="K415" t="s">
        <v>176</v>
      </c>
      <c r="L415" t="s">
        <v>89</v>
      </c>
      <c r="M415" t="s">
        <v>90</v>
      </c>
      <c r="N415">
        <v>8</v>
      </c>
      <c r="O415">
        <v>5</v>
      </c>
      <c r="P415" t="s">
        <v>125</v>
      </c>
      <c r="Q415" t="s">
        <v>92</v>
      </c>
      <c r="R415" t="s">
        <v>93</v>
      </c>
      <c r="S415" t="s">
        <v>93</v>
      </c>
      <c r="T415" t="s">
        <v>112</v>
      </c>
      <c r="U415">
        <v>245</v>
      </c>
      <c r="V415" t="s">
        <v>114</v>
      </c>
      <c r="W415" t="s">
        <v>95</v>
      </c>
      <c r="X415" t="s">
        <v>133</v>
      </c>
      <c r="Y415" t="s">
        <v>114</v>
      </c>
      <c r="Z415" t="s">
        <v>114</v>
      </c>
      <c r="AA415" t="s">
        <v>114</v>
      </c>
      <c r="AB415" t="s">
        <v>99</v>
      </c>
      <c r="AC415">
        <v>0</v>
      </c>
      <c r="AD415" t="s">
        <v>99</v>
      </c>
      <c r="AE415">
        <v>1094</v>
      </c>
      <c r="AF415" t="s">
        <v>100</v>
      </c>
      <c r="AG415" t="s">
        <v>101</v>
      </c>
      <c r="AH415" t="s">
        <v>102</v>
      </c>
      <c r="AI415" t="s">
        <v>103</v>
      </c>
      <c r="AJ415">
        <v>1133</v>
      </c>
      <c r="AK415">
        <v>0</v>
      </c>
      <c r="AL415">
        <v>2482</v>
      </c>
      <c r="AM415">
        <f t="shared" si="24"/>
        <v>1</v>
      </c>
      <c r="AN415">
        <v>0</v>
      </c>
      <c r="AO415">
        <v>0</v>
      </c>
      <c r="AP415">
        <v>2</v>
      </c>
      <c r="AQ415">
        <v>1</v>
      </c>
      <c r="AR415">
        <v>4</v>
      </c>
      <c r="AS415">
        <v>1</v>
      </c>
      <c r="AT415" t="s">
        <v>114</v>
      </c>
      <c r="AU415">
        <v>9</v>
      </c>
      <c r="AV415" t="s">
        <v>104</v>
      </c>
      <c r="AW415">
        <v>1</v>
      </c>
      <c r="AX415" t="s">
        <v>114</v>
      </c>
      <c r="AY415" t="s">
        <v>182</v>
      </c>
      <c r="AZ415" t="s">
        <v>136</v>
      </c>
      <c r="BA415">
        <v>3</v>
      </c>
      <c r="BB415">
        <v>642</v>
      </c>
      <c r="BC415" t="s">
        <v>95</v>
      </c>
      <c r="BD415" t="s">
        <v>95</v>
      </c>
      <c r="BE415" t="s">
        <v>102</v>
      </c>
      <c r="BF415">
        <v>144</v>
      </c>
      <c r="BG415">
        <v>39</v>
      </c>
      <c r="BH415">
        <v>0</v>
      </c>
      <c r="BI415">
        <v>0</v>
      </c>
      <c r="BJ415">
        <v>0</v>
      </c>
      <c r="BK415" t="s">
        <v>107</v>
      </c>
      <c r="BL415">
        <v>0</v>
      </c>
      <c r="BM415">
        <v>2007</v>
      </c>
      <c r="BN415" t="s">
        <v>108</v>
      </c>
      <c r="BO415" t="s">
        <v>109</v>
      </c>
      <c r="BP415">
        <v>0</v>
      </c>
      <c r="BQ415">
        <v>0</v>
      </c>
      <c r="BR415">
        <v>1</v>
      </c>
      <c r="BS415">
        <v>4</v>
      </c>
      <c r="BT415" t="s">
        <v>177</v>
      </c>
      <c r="BU415">
        <v>2</v>
      </c>
      <c r="BV415">
        <v>1</v>
      </c>
      <c r="BW415">
        <v>1</v>
      </c>
      <c r="BX415">
        <v>0</v>
      </c>
      <c r="BY415">
        <v>1.1906443071491599</v>
      </c>
      <c r="BZ415">
        <v>0.456486704270749</v>
      </c>
      <c r="CA415">
        <v>1</v>
      </c>
      <c r="CB415">
        <v>0.11111111111111099</v>
      </c>
      <c r="CC415">
        <f t="shared" si="25"/>
        <v>0.91054086063955786</v>
      </c>
      <c r="CD415">
        <f t="shared" si="26"/>
        <v>151.22171441902819</v>
      </c>
      <c r="CE415">
        <v>281213</v>
      </c>
      <c r="CF415" s="1">
        <v>282174.38524153602</v>
      </c>
      <c r="CG415" s="1">
        <f>CE415-CF415</f>
        <v>-961.38524153601611</v>
      </c>
      <c r="CH415" s="1">
        <f>ABS(CG415)</f>
        <v>961.38524153601611</v>
      </c>
      <c r="CI415">
        <f>IF(CG415&gt;0,1,0)</f>
        <v>0</v>
      </c>
      <c r="CJ415">
        <v>414</v>
      </c>
      <c r="CK415" s="1">
        <f t="shared" si="27"/>
        <v>4</v>
      </c>
    </row>
    <row r="416" spans="1:89" x14ac:dyDescent="0.25">
      <c r="A416">
        <v>1352</v>
      </c>
      <c r="B416">
        <v>60</v>
      </c>
      <c r="C416" t="s">
        <v>82</v>
      </c>
      <c r="D416">
        <v>70</v>
      </c>
      <c r="E416">
        <v>9247</v>
      </c>
      <c r="F416" t="s">
        <v>83</v>
      </c>
      <c r="G416" t="s">
        <v>111</v>
      </c>
      <c r="H416" t="s">
        <v>85</v>
      </c>
      <c r="I416" t="s">
        <v>86</v>
      </c>
      <c r="J416" t="s">
        <v>87</v>
      </c>
      <c r="K416" t="s">
        <v>88</v>
      </c>
      <c r="L416" t="s">
        <v>89</v>
      </c>
      <c r="M416" t="s">
        <v>90</v>
      </c>
      <c r="N416">
        <v>6</v>
      </c>
      <c r="O416">
        <v>6</v>
      </c>
      <c r="P416" t="s">
        <v>91</v>
      </c>
      <c r="Q416" t="s">
        <v>92</v>
      </c>
      <c r="R416" t="s">
        <v>126</v>
      </c>
      <c r="S416" t="s">
        <v>126</v>
      </c>
      <c r="T416" t="s">
        <v>112</v>
      </c>
      <c r="U416">
        <v>318</v>
      </c>
      <c r="V416" t="s">
        <v>95</v>
      </c>
      <c r="W416" t="s">
        <v>95</v>
      </c>
      <c r="X416" t="s">
        <v>96</v>
      </c>
      <c r="Y416" t="s">
        <v>95</v>
      </c>
      <c r="Z416" t="s">
        <v>95</v>
      </c>
      <c r="AA416" t="s">
        <v>97</v>
      </c>
      <c r="AB416" t="s">
        <v>128</v>
      </c>
      <c r="AC416">
        <v>319</v>
      </c>
      <c r="AD416" t="s">
        <v>99</v>
      </c>
      <c r="AE416">
        <v>858</v>
      </c>
      <c r="AF416" t="s">
        <v>100</v>
      </c>
      <c r="AG416" t="s">
        <v>101</v>
      </c>
      <c r="AH416" t="s">
        <v>102</v>
      </c>
      <c r="AI416" t="s">
        <v>103</v>
      </c>
      <c r="AJ416">
        <v>858</v>
      </c>
      <c r="AK416">
        <v>0</v>
      </c>
      <c r="AL416">
        <v>1716</v>
      </c>
      <c r="AM416">
        <f t="shared" si="24"/>
        <v>0</v>
      </c>
      <c r="AN416">
        <v>0</v>
      </c>
      <c r="AO416">
        <v>0</v>
      </c>
      <c r="AP416">
        <v>1</v>
      </c>
      <c r="AQ416">
        <v>1</v>
      </c>
      <c r="AR416">
        <v>4</v>
      </c>
      <c r="AS416">
        <v>1</v>
      </c>
      <c r="AT416" t="s">
        <v>95</v>
      </c>
      <c r="AU416">
        <v>8</v>
      </c>
      <c r="AV416" t="s">
        <v>104</v>
      </c>
      <c r="AW416">
        <v>1</v>
      </c>
      <c r="AX416" t="s">
        <v>114</v>
      </c>
      <c r="AY416" t="s">
        <v>106</v>
      </c>
      <c r="AZ416" t="s">
        <v>136</v>
      </c>
      <c r="BA416">
        <v>2</v>
      </c>
      <c r="BB416">
        <v>490</v>
      </c>
      <c r="BC416" t="s">
        <v>95</v>
      </c>
      <c r="BD416" t="s">
        <v>95</v>
      </c>
      <c r="BE416" t="s">
        <v>102</v>
      </c>
      <c r="BF416">
        <v>0</v>
      </c>
      <c r="BG416">
        <v>84</v>
      </c>
      <c r="BH416">
        <v>0</v>
      </c>
      <c r="BI416">
        <v>0</v>
      </c>
      <c r="BJ416">
        <v>120</v>
      </c>
      <c r="BK416" t="s">
        <v>107</v>
      </c>
      <c r="BL416">
        <v>0</v>
      </c>
      <c r="BM416">
        <v>2008</v>
      </c>
      <c r="BN416" t="s">
        <v>108</v>
      </c>
      <c r="BO416" t="s">
        <v>109</v>
      </c>
      <c r="BP416">
        <v>0</v>
      </c>
      <c r="BQ416">
        <v>0</v>
      </c>
      <c r="BR416">
        <v>1</v>
      </c>
      <c r="BS416">
        <v>2</v>
      </c>
      <c r="BT416" t="s">
        <v>177</v>
      </c>
      <c r="BU416">
        <v>46</v>
      </c>
      <c r="BV416">
        <v>46</v>
      </c>
      <c r="BW416">
        <v>1</v>
      </c>
      <c r="BX416">
        <v>2</v>
      </c>
      <c r="BY416">
        <v>1</v>
      </c>
      <c r="BZ416">
        <v>0.5</v>
      </c>
      <c r="CA416">
        <v>0.62820512820512797</v>
      </c>
      <c r="CB416">
        <v>0.11111111111111099</v>
      </c>
      <c r="CC416">
        <f t="shared" si="25"/>
        <v>0.90721315021087923</v>
      </c>
      <c r="CD416">
        <f t="shared" si="26"/>
        <v>123.93627648436885</v>
      </c>
      <c r="CE416">
        <v>171000</v>
      </c>
      <c r="CF416" s="1">
        <v>171941.943675719</v>
      </c>
      <c r="CG416" s="1">
        <f>CE416-CF416</f>
        <v>-941.94367571899784</v>
      </c>
      <c r="CH416" s="1">
        <f>ABS(CG416)</f>
        <v>941.94367571899784</v>
      </c>
      <c r="CI416">
        <f>IF(CG416&gt;0,1,0)</f>
        <v>0</v>
      </c>
      <c r="CJ416">
        <v>415</v>
      </c>
      <c r="CK416" s="1">
        <f t="shared" si="27"/>
        <v>4</v>
      </c>
    </row>
    <row r="417" spans="1:89" x14ac:dyDescent="0.25">
      <c r="A417">
        <v>612</v>
      </c>
      <c r="B417">
        <v>80</v>
      </c>
      <c r="C417" t="s">
        <v>82</v>
      </c>
      <c r="D417">
        <v>69</v>
      </c>
      <c r="E417">
        <v>10395</v>
      </c>
      <c r="F417" t="s">
        <v>83</v>
      </c>
      <c r="G417" t="s">
        <v>111</v>
      </c>
      <c r="H417" t="s">
        <v>85</v>
      </c>
      <c r="I417" t="s">
        <v>131</v>
      </c>
      <c r="J417" t="s">
        <v>87</v>
      </c>
      <c r="K417" t="s">
        <v>123</v>
      </c>
      <c r="L417" t="s">
        <v>89</v>
      </c>
      <c r="M417" t="s">
        <v>90</v>
      </c>
      <c r="N417">
        <v>6</v>
      </c>
      <c r="O417">
        <v>6</v>
      </c>
      <c r="P417" t="s">
        <v>91</v>
      </c>
      <c r="Q417" t="s">
        <v>92</v>
      </c>
      <c r="R417" t="s">
        <v>126</v>
      </c>
      <c r="S417" t="s">
        <v>126</v>
      </c>
      <c r="T417" t="s">
        <v>112</v>
      </c>
      <c r="U417">
        <v>233</v>
      </c>
      <c r="V417" t="s">
        <v>95</v>
      </c>
      <c r="W417" t="s">
        <v>95</v>
      </c>
      <c r="X417" t="s">
        <v>96</v>
      </c>
      <c r="Y417" t="s">
        <v>114</v>
      </c>
      <c r="Z417" t="s">
        <v>95</v>
      </c>
      <c r="AA417" t="s">
        <v>134</v>
      </c>
      <c r="AB417" t="s">
        <v>127</v>
      </c>
      <c r="AC417">
        <v>605</v>
      </c>
      <c r="AD417" t="s">
        <v>99</v>
      </c>
      <c r="AE417">
        <v>1032</v>
      </c>
      <c r="AF417" t="s">
        <v>100</v>
      </c>
      <c r="AG417" t="s">
        <v>95</v>
      </c>
      <c r="AH417" t="s">
        <v>102</v>
      </c>
      <c r="AI417" t="s">
        <v>103</v>
      </c>
      <c r="AJ417">
        <v>1032</v>
      </c>
      <c r="AK417">
        <v>0</v>
      </c>
      <c r="AL417">
        <v>1032</v>
      </c>
      <c r="AM417">
        <f t="shared" si="24"/>
        <v>0</v>
      </c>
      <c r="AN417">
        <v>0</v>
      </c>
      <c r="AO417">
        <v>1</v>
      </c>
      <c r="AP417">
        <v>2</v>
      </c>
      <c r="AQ417">
        <v>0</v>
      </c>
      <c r="AR417">
        <v>3</v>
      </c>
      <c r="AS417">
        <v>1</v>
      </c>
      <c r="AT417" t="s">
        <v>95</v>
      </c>
      <c r="AU417">
        <v>6</v>
      </c>
      <c r="AV417" t="s">
        <v>104</v>
      </c>
      <c r="AW417">
        <v>1</v>
      </c>
      <c r="AX417" t="s">
        <v>95</v>
      </c>
      <c r="AY417" t="s">
        <v>106</v>
      </c>
      <c r="AZ417" t="s">
        <v>99</v>
      </c>
      <c r="BA417">
        <v>2</v>
      </c>
      <c r="BB417">
        <v>564</v>
      </c>
      <c r="BC417" t="s">
        <v>95</v>
      </c>
      <c r="BD417" t="s">
        <v>95</v>
      </c>
      <c r="BE417" t="s">
        <v>102</v>
      </c>
      <c r="BF417">
        <v>0</v>
      </c>
      <c r="BG417">
        <v>0</v>
      </c>
      <c r="BH417">
        <v>0</v>
      </c>
      <c r="BI417">
        <v>0</v>
      </c>
      <c r="BJ417">
        <v>0</v>
      </c>
      <c r="BK417" t="s">
        <v>145</v>
      </c>
      <c r="BL417">
        <v>500</v>
      </c>
      <c r="BM417">
        <v>2007</v>
      </c>
      <c r="BN417" t="s">
        <v>108</v>
      </c>
      <c r="BO417" t="s">
        <v>109</v>
      </c>
      <c r="BP417">
        <v>0</v>
      </c>
      <c r="BQ417">
        <v>1</v>
      </c>
      <c r="BR417">
        <v>1</v>
      </c>
      <c r="BS417">
        <v>3</v>
      </c>
      <c r="BT417" t="s">
        <v>110</v>
      </c>
      <c r="BU417">
        <v>29</v>
      </c>
      <c r="BV417">
        <v>29</v>
      </c>
      <c r="BW417">
        <v>1</v>
      </c>
      <c r="BX417">
        <v>2</v>
      </c>
      <c r="BY417">
        <v>0</v>
      </c>
      <c r="BZ417">
        <v>1</v>
      </c>
      <c r="CA417">
        <v>0.41375968992248102</v>
      </c>
      <c r="CB417">
        <v>0</v>
      </c>
      <c r="CC417">
        <f t="shared" si="25"/>
        <v>0.9007215007215007</v>
      </c>
      <c r="CD417">
        <f t="shared" si="26"/>
        <v>116.9781331408586</v>
      </c>
      <c r="CE417">
        <v>148000</v>
      </c>
      <c r="CF417" s="1">
        <v>147060.515292984</v>
      </c>
      <c r="CG417" s="1">
        <f>CE417-CF417</f>
        <v>939.48470701600309</v>
      </c>
      <c r="CH417" s="1">
        <f>ABS(CG417)</f>
        <v>939.48470701600309</v>
      </c>
      <c r="CI417">
        <f>IF(CG417&gt;0,1,0)</f>
        <v>1</v>
      </c>
      <c r="CJ417">
        <v>416</v>
      </c>
      <c r="CK417" s="1">
        <f t="shared" si="27"/>
        <v>4</v>
      </c>
    </row>
    <row r="418" spans="1:89" x14ac:dyDescent="0.25">
      <c r="A418">
        <v>624</v>
      </c>
      <c r="B418">
        <v>160</v>
      </c>
      <c r="C418" t="s">
        <v>195</v>
      </c>
      <c r="D418">
        <v>69</v>
      </c>
      <c r="E418">
        <v>2117</v>
      </c>
      <c r="F418" t="s">
        <v>83</v>
      </c>
      <c r="G418" t="s">
        <v>84</v>
      </c>
      <c r="H418" t="s">
        <v>85</v>
      </c>
      <c r="I418" t="s">
        <v>86</v>
      </c>
      <c r="J418" t="s">
        <v>87</v>
      </c>
      <c r="K418" t="s">
        <v>192</v>
      </c>
      <c r="L418" t="s">
        <v>89</v>
      </c>
      <c r="M418" t="s">
        <v>174</v>
      </c>
      <c r="N418">
        <v>6</v>
      </c>
      <c r="O418">
        <v>5</v>
      </c>
      <c r="P418" t="s">
        <v>91</v>
      </c>
      <c r="Q418" t="s">
        <v>92</v>
      </c>
      <c r="R418" t="s">
        <v>144</v>
      </c>
      <c r="S418" t="s">
        <v>144</v>
      </c>
      <c r="T418" t="s">
        <v>112</v>
      </c>
      <c r="U418">
        <v>513</v>
      </c>
      <c r="V418" t="s">
        <v>114</v>
      </c>
      <c r="W418" t="s">
        <v>95</v>
      </c>
      <c r="X418" t="s">
        <v>133</v>
      </c>
      <c r="Y418" t="s">
        <v>114</v>
      </c>
      <c r="Z418" t="s">
        <v>95</v>
      </c>
      <c r="AA418" t="s">
        <v>97</v>
      </c>
      <c r="AB418" t="s">
        <v>135</v>
      </c>
      <c r="AC418">
        <v>420</v>
      </c>
      <c r="AD418" t="s">
        <v>99</v>
      </c>
      <c r="AE418">
        <v>756</v>
      </c>
      <c r="AF418" t="s">
        <v>100</v>
      </c>
      <c r="AG418" t="s">
        <v>101</v>
      </c>
      <c r="AH418" t="s">
        <v>102</v>
      </c>
      <c r="AI418" t="s">
        <v>103</v>
      </c>
      <c r="AJ418">
        <v>756</v>
      </c>
      <c r="AK418">
        <v>0</v>
      </c>
      <c r="AL418">
        <v>1512</v>
      </c>
      <c r="AM418">
        <f t="shared" si="24"/>
        <v>0</v>
      </c>
      <c r="AN418">
        <v>0</v>
      </c>
      <c r="AO418">
        <v>0</v>
      </c>
      <c r="AP418">
        <v>2</v>
      </c>
      <c r="AQ418">
        <v>1</v>
      </c>
      <c r="AR418">
        <v>2</v>
      </c>
      <c r="AS418">
        <v>1</v>
      </c>
      <c r="AT418" t="s">
        <v>114</v>
      </c>
      <c r="AU418">
        <v>4</v>
      </c>
      <c r="AV418" t="s">
        <v>104</v>
      </c>
      <c r="AW418">
        <v>1</v>
      </c>
      <c r="AX418" t="s">
        <v>95</v>
      </c>
      <c r="AY418" t="s">
        <v>122</v>
      </c>
      <c r="AZ418" t="s">
        <v>99</v>
      </c>
      <c r="BA418">
        <v>2</v>
      </c>
      <c r="BB418">
        <v>440</v>
      </c>
      <c r="BC418" t="s">
        <v>95</v>
      </c>
      <c r="BD418" t="s">
        <v>95</v>
      </c>
      <c r="BE418" t="s">
        <v>102</v>
      </c>
      <c r="BF418">
        <v>0</v>
      </c>
      <c r="BG418">
        <v>32</v>
      </c>
      <c r="BH418">
        <v>0</v>
      </c>
      <c r="BI418">
        <v>0</v>
      </c>
      <c r="BJ418">
        <v>0</v>
      </c>
      <c r="BK418" t="s">
        <v>107</v>
      </c>
      <c r="BL418">
        <v>0</v>
      </c>
      <c r="BM418">
        <v>2007</v>
      </c>
      <c r="BN418" t="s">
        <v>108</v>
      </c>
      <c r="BO418" t="s">
        <v>109</v>
      </c>
      <c r="BP418">
        <v>0</v>
      </c>
      <c r="BQ418">
        <v>0</v>
      </c>
      <c r="BR418">
        <v>1</v>
      </c>
      <c r="BS418">
        <v>4</v>
      </c>
      <c r="BT418" t="s">
        <v>129</v>
      </c>
      <c r="BU418">
        <v>7</v>
      </c>
      <c r="BV418">
        <v>7</v>
      </c>
      <c r="BW418">
        <v>1</v>
      </c>
      <c r="BX418">
        <v>2</v>
      </c>
      <c r="BY418">
        <v>1</v>
      </c>
      <c r="BZ418">
        <v>0.5</v>
      </c>
      <c r="CA418">
        <v>0.44444444444444398</v>
      </c>
      <c r="CB418">
        <v>0.11111111111111099</v>
      </c>
      <c r="CC418">
        <f t="shared" si="25"/>
        <v>0.64289088332546052</v>
      </c>
      <c r="CD418">
        <f t="shared" si="26"/>
        <v>123.20829908207317</v>
      </c>
      <c r="CE418">
        <v>168500</v>
      </c>
      <c r="CF418" s="1">
        <v>167599.871697325</v>
      </c>
      <c r="CG418" s="1">
        <f>CE418-CF418</f>
        <v>900.12830267500249</v>
      </c>
      <c r="CH418" s="1">
        <f>ABS(CG418)</f>
        <v>900.12830267500249</v>
      </c>
      <c r="CI418">
        <f>IF(CG418&gt;0,1,0)</f>
        <v>1</v>
      </c>
      <c r="CJ418">
        <v>417</v>
      </c>
      <c r="CK418" s="1">
        <f t="shared" si="27"/>
        <v>4</v>
      </c>
    </row>
    <row r="419" spans="1:89" x14ac:dyDescent="0.25">
      <c r="A419">
        <v>11</v>
      </c>
      <c r="B419">
        <v>20</v>
      </c>
      <c r="C419" t="s">
        <v>82</v>
      </c>
      <c r="D419">
        <v>70</v>
      </c>
      <c r="E419">
        <v>11200</v>
      </c>
      <c r="F419" t="s">
        <v>83</v>
      </c>
      <c r="G419" t="s">
        <v>84</v>
      </c>
      <c r="H419" t="s">
        <v>85</v>
      </c>
      <c r="I419" t="s">
        <v>86</v>
      </c>
      <c r="J419" t="s">
        <v>87</v>
      </c>
      <c r="K419" t="s">
        <v>198</v>
      </c>
      <c r="L419" t="s">
        <v>89</v>
      </c>
      <c r="M419" t="s">
        <v>90</v>
      </c>
      <c r="N419">
        <v>5</v>
      </c>
      <c r="O419">
        <v>5</v>
      </c>
      <c r="P419" t="s">
        <v>125</v>
      </c>
      <c r="Q419" t="s">
        <v>92</v>
      </c>
      <c r="R419" t="s">
        <v>126</v>
      </c>
      <c r="S419" t="s">
        <v>126</v>
      </c>
      <c r="T419" t="s">
        <v>94</v>
      </c>
      <c r="U419">
        <v>0</v>
      </c>
      <c r="V419" t="s">
        <v>95</v>
      </c>
      <c r="W419" t="s">
        <v>95</v>
      </c>
      <c r="X419" t="s">
        <v>96</v>
      </c>
      <c r="Y419" t="s">
        <v>95</v>
      </c>
      <c r="Z419" t="s">
        <v>95</v>
      </c>
      <c r="AA419" t="s">
        <v>97</v>
      </c>
      <c r="AB419" t="s">
        <v>128</v>
      </c>
      <c r="AC419">
        <v>906</v>
      </c>
      <c r="AD419" t="s">
        <v>99</v>
      </c>
      <c r="AE419">
        <v>1040</v>
      </c>
      <c r="AF419" t="s">
        <v>100</v>
      </c>
      <c r="AG419" t="s">
        <v>101</v>
      </c>
      <c r="AH419" t="s">
        <v>102</v>
      </c>
      <c r="AI419" t="s">
        <v>103</v>
      </c>
      <c r="AJ419">
        <v>1040</v>
      </c>
      <c r="AK419">
        <v>0</v>
      </c>
      <c r="AL419">
        <v>1040</v>
      </c>
      <c r="AM419">
        <f t="shared" si="24"/>
        <v>0</v>
      </c>
      <c r="AN419">
        <v>1</v>
      </c>
      <c r="AO419">
        <v>0</v>
      </c>
      <c r="AP419">
        <v>1</v>
      </c>
      <c r="AQ419">
        <v>0</v>
      </c>
      <c r="AR419">
        <v>3</v>
      </c>
      <c r="AS419">
        <v>1</v>
      </c>
      <c r="AT419" t="s">
        <v>95</v>
      </c>
      <c r="AU419">
        <v>5</v>
      </c>
      <c r="AV419" t="s">
        <v>104</v>
      </c>
      <c r="AW419">
        <v>0</v>
      </c>
      <c r="AX419" t="s">
        <v>121</v>
      </c>
      <c r="AY419" t="s">
        <v>122</v>
      </c>
      <c r="AZ419" t="s">
        <v>99</v>
      </c>
      <c r="BA419">
        <v>1</v>
      </c>
      <c r="BB419">
        <v>384</v>
      </c>
      <c r="BC419" t="s">
        <v>95</v>
      </c>
      <c r="BD419" t="s">
        <v>95</v>
      </c>
      <c r="BE419" t="s">
        <v>102</v>
      </c>
      <c r="BF419">
        <v>0</v>
      </c>
      <c r="BG419">
        <v>0</v>
      </c>
      <c r="BH419">
        <v>0</v>
      </c>
      <c r="BI419">
        <v>0</v>
      </c>
      <c r="BJ419">
        <v>0</v>
      </c>
      <c r="BK419" t="s">
        <v>107</v>
      </c>
      <c r="BL419">
        <v>0</v>
      </c>
      <c r="BM419">
        <v>2008</v>
      </c>
      <c r="BN419" t="s">
        <v>108</v>
      </c>
      <c r="BO419" t="s">
        <v>109</v>
      </c>
      <c r="BP419">
        <v>0</v>
      </c>
      <c r="BQ419">
        <v>0</v>
      </c>
      <c r="BR419">
        <v>1</v>
      </c>
      <c r="BS419">
        <v>2</v>
      </c>
      <c r="BT419" t="s">
        <v>177</v>
      </c>
      <c r="BU419">
        <v>43</v>
      </c>
      <c r="BV419">
        <v>43</v>
      </c>
      <c r="BW419">
        <v>1</v>
      </c>
      <c r="BX419">
        <v>2</v>
      </c>
      <c r="BY419">
        <v>0</v>
      </c>
      <c r="BZ419">
        <v>1</v>
      </c>
      <c r="CA419">
        <v>0.128846153846154</v>
      </c>
      <c r="CB419">
        <v>0.11111111111111099</v>
      </c>
      <c r="CC419">
        <f t="shared" si="25"/>
        <v>0.90714285714285714</v>
      </c>
      <c r="CD419">
        <f t="shared" si="26"/>
        <v>110.89396384316028</v>
      </c>
      <c r="CE419">
        <v>129500</v>
      </c>
      <c r="CF419" s="1">
        <v>128687.780294575</v>
      </c>
      <c r="CG419" s="1">
        <f>CE419-CF419</f>
        <v>812.21970542499912</v>
      </c>
      <c r="CH419" s="1">
        <f>ABS(CG419)</f>
        <v>812.21970542499912</v>
      </c>
      <c r="CI419">
        <f>IF(CG419&gt;0,1,0)</f>
        <v>1</v>
      </c>
      <c r="CJ419">
        <v>418</v>
      </c>
      <c r="CK419" s="1">
        <f t="shared" si="27"/>
        <v>4</v>
      </c>
    </row>
    <row r="420" spans="1:89" x14ac:dyDescent="0.25">
      <c r="A420">
        <v>473</v>
      </c>
      <c r="B420">
        <v>180</v>
      </c>
      <c r="C420" t="s">
        <v>117</v>
      </c>
      <c r="D420">
        <v>35</v>
      </c>
      <c r="E420">
        <v>3675</v>
      </c>
      <c r="F420" t="s">
        <v>83</v>
      </c>
      <c r="G420" t="s">
        <v>84</v>
      </c>
      <c r="H420" t="s">
        <v>85</v>
      </c>
      <c r="I420" t="s">
        <v>86</v>
      </c>
      <c r="J420" t="s">
        <v>87</v>
      </c>
      <c r="K420" t="s">
        <v>173</v>
      </c>
      <c r="L420" t="s">
        <v>89</v>
      </c>
      <c r="M420" t="s">
        <v>174</v>
      </c>
      <c r="N420">
        <v>6</v>
      </c>
      <c r="O420">
        <v>5</v>
      </c>
      <c r="P420" t="s">
        <v>91</v>
      </c>
      <c r="Q420" t="s">
        <v>92</v>
      </c>
      <c r="R420" t="s">
        <v>93</v>
      </c>
      <c r="S420" t="s">
        <v>93</v>
      </c>
      <c r="T420" t="s">
        <v>112</v>
      </c>
      <c r="U420">
        <v>80</v>
      </c>
      <c r="V420" t="s">
        <v>95</v>
      </c>
      <c r="W420" t="s">
        <v>95</v>
      </c>
      <c r="X420" t="s">
        <v>133</v>
      </c>
      <c r="Y420" t="s">
        <v>114</v>
      </c>
      <c r="Z420" t="s">
        <v>95</v>
      </c>
      <c r="AA420" t="s">
        <v>114</v>
      </c>
      <c r="AB420" t="s">
        <v>135</v>
      </c>
      <c r="AC420">
        <v>459</v>
      </c>
      <c r="AD420" t="s">
        <v>99</v>
      </c>
      <c r="AE420">
        <v>547</v>
      </c>
      <c r="AF420" t="s">
        <v>100</v>
      </c>
      <c r="AG420" t="s">
        <v>101</v>
      </c>
      <c r="AH420" t="s">
        <v>102</v>
      </c>
      <c r="AI420" t="s">
        <v>103</v>
      </c>
      <c r="AJ420">
        <v>1072</v>
      </c>
      <c r="AK420">
        <v>0</v>
      </c>
      <c r="AL420">
        <v>1072</v>
      </c>
      <c r="AM420">
        <f t="shared" si="24"/>
        <v>0</v>
      </c>
      <c r="AN420">
        <v>1</v>
      </c>
      <c r="AO420">
        <v>0</v>
      </c>
      <c r="AP420">
        <v>1</v>
      </c>
      <c r="AQ420">
        <v>0</v>
      </c>
      <c r="AR420">
        <v>2</v>
      </c>
      <c r="AS420">
        <v>1</v>
      </c>
      <c r="AT420" t="s">
        <v>95</v>
      </c>
      <c r="AU420">
        <v>5</v>
      </c>
      <c r="AV420" t="s">
        <v>104</v>
      </c>
      <c r="AW420">
        <v>0</v>
      </c>
      <c r="AX420" t="s">
        <v>121</v>
      </c>
      <c r="AY420" t="s">
        <v>175</v>
      </c>
      <c r="AZ420" t="s">
        <v>140</v>
      </c>
      <c r="BA420">
        <v>2</v>
      </c>
      <c r="BB420">
        <v>525</v>
      </c>
      <c r="BC420" t="s">
        <v>95</v>
      </c>
      <c r="BD420" t="s">
        <v>95</v>
      </c>
      <c r="BE420" t="s">
        <v>102</v>
      </c>
      <c r="BF420">
        <v>0</v>
      </c>
      <c r="BG420">
        <v>28</v>
      </c>
      <c r="BH420">
        <v>0</v>
      </c>
      <c r="BI420">
        <v>0</v>
      </c>
      <c r="BJ420">
        <v>0</v>
      </c>
      <c r="BK420" t="s">
        <v>107</v>
      </c>
      <c r="BL420">
        <v>0</v>
      </c>
      <c r="BM420">
        <v>2008</v>
      </c>
      <c r="BN420" t="s">
        <v>108</v>
      </c>
      <c r="BO420" t="s">
        <v>109</v>
      </c>
      <c r="BP420">
        <v>0</v>
      </c>
      <c r="BQ420">
        <v>0</v>
      </c>
      <c r="BR420">
        <v>1</v>
      </c>
      <c r="BS420">
        <v>4</v>
      </c>
      <c r="BT420" t="s">
        <v>129</v>
      </c>
      <c r="BU420">
        <v>3</v>
      </c>
      <c r="BV420">
        <v>3</v>
      </c>
      <c r="BW420">
        <v>1</v>
      </c>
      <c r="BX420">
        <v>2</v>
      </c>
      <c r="BY420">
        <v>0</v>
      </c>
      <c r="BZ420">
        <v>1</v>
      </c>
      <c r="CA420">
        <v>0.160877513711152</v>
      </c>
      <c r="CB420">
        <v>0.11111111111111099</v>
      </c>
      <c r="CC420">
        <f t="shared" si="25"/>
        <v>0.70829931972789117</v>
      </c>
      <c r="CD420">
        <f t="shared" si="26"/>
        <v>116.9781331408586</v>
      </c>
      <c r="CE420">
        <v>148000</v>
      </c>
      <c r="CF420" s="1">
        <v>148793.31135929099</v>
      </c>
      <c r="CG420" s="1">
        <f>CE420-CF420</f>
        <v>-793.31135929099401</v>
      </c>
      <c r="CH420" s="1">
        <f>ABS(CG420)</f>
        <v>793.31135929099401</v>
      </c>
      <c r="CI420">
        <f>IF(CG420&gt;0,1,0)</f>
        <v>0</v>
      </c>
      <c r="CJ420">
        <v>419</v>
      </c>
      <c r="CK420" s="1">
        <f t="shared" si="27"/>
        <v>4</v>
      </c>
    </row>
    <row r="421" spans="1:89" x14ac:dyDescent="0.25">
      <c r="A421">
        <v>859</v>
      </c>
      <c r="B421">
        <v>20</v>
      </c>
      <c r="C421" t="s">
        <v>82</v>
      </c>
      <c r="D421">
        <v>80</v>
      </c>
      <c r="E421">
        <v>10400</v>
      </c>
      <c r="F421" t="s">
        <v>83</v>
      </c>
      <c r="G421" t="s">
        <v>84</v>
      </c>
      <c r="H421" t="s">
        <v>85</v>
      </c>
      <c r="I421" t="s">
        <v>86</v>
      </c>
      <c r="J421" t="s">
        <v>87</v>
      </c>
      <c r="K421" t="s">
        <v>123</v>
      </c>
      <c r="L421" t="s">
        <v>89</v>
      </c>
      <c r="M421" t="s">
        <v>90</v>
      </c>
      <c r="N421">
        <v>7</v>
      </c>
      <c r="O421">
        <v>5</v>
      </c>
      <c r="P421" t="s">
        <v>91</v>
      </c>
      <c r="Q421" t="s">
        <v>92</v>
      </c>
      <c r="R421" t="s">
        <v>126</v>
      </c>
      <c r="S421" t="s">
        <v>126</v>
      </c>
      <c r="T421" t="s">
        <v>112</v>
      </c>
      <c r="U421">
        <v>189</v>
      </c>
      <c r="V421" t="s">
        <v>95</v>
      </c>
      <c r="W421" t="s">
        <v>95</v>
      </c>
      <c r="X421" t="s">
        <v>96</v>
      </c>
      <c r="Y421" t="s">
        <v>114</v>
      </c>
      <c r="Z421" t="s">
        <v>95</v>
      </c>
      <c r="AA421" t="s">
        <v>97</v>
      </c>
      <c r="AB421" t="s">
        <v>99</v>
      </c>
      <c r="AC421">
        <v>0</v>
      </c>
      <c r="AD421" t="s">
        <v>99</v>
      </c>
      <c r="AE421">
        <v>1090</v>
      </c>
      <c r="AF421" t="s">
        <v>100</v>
      </c>
      <c r="AG421" t="s">
        <v>95</v>
      </c>
      <c r="AH421" t="s">
        <v>102</v>
      </c>
      <c r="AI421" t="s">
        <v>103</v>
      </c>
      <c r="AJ421">
        <v>1370</v>
      </c>
      <c r="AK421">
        <v>0</v>
      </c>
      <c r="AL421">
        <v>1370</v>
      </c>
      <c r="AM421">
        <f t="shared" si="24"/>
        <v>0</v>
      </c>
      <c r="AN421">
        <v>0</v>
      </c>
      <c r="AO421">
        <v>0</v>
      </c>
      <c r="AP421">
        <v>2</v>
      </c>
      <c r="AQ421">
        <v>0</v>
      </c>
      <c r="AR421">
        <v>3</v>
      </c>
      <c r="AS421">
        <v>1</v>
      </c>
      <c r="AT421" t="s">
        <v>95</v>
      </c>
      <c r="AU421">
        <v>6</v>
      </c>
      <c r="AV421" t="s">
        <v>104</v>
      </c>
      <c r="AW421">
        <v>1</v>
      </c>
      <c r="AX421" t="s">
        <v>95</v>
      </c>
      <c r="AY421" t="s">
        <v>106</v>
      </c>
      <c r="AZ421" t="s">
        <v>140</v>
      </c>
      <c r="BA421">
        <v>2</v>
      </c>
      <c r="BB421">
        <v>479</v>
      </c>
      <c r="BC421" t="s">
        <v>95</v>
      </c>
      <c r="BD421" t="s">
        <v>95</v>
      </c>
      <c r="BE421" t="s">
        <v>102</v>
      </c>
      <c r="BF421">
        <v>0</v>
      </c>
      <c r="BG421">
        <v>0</v>
      </c>
      <c r="BH421">
        <v>0</v>
      </c>
      <c r="BI421">
        <v>0</v>
      </c>
      <c r="BJ421">
        <v>0</v>
      </c>
      <c r="BK421" t="s">
        <v>145</v>
      </c>
      <c r="BL421">
        <v>0</v>
      </c>
      <c r="BM421">
        <v>2009</v>
      </c>
      <c r="BN421" t="s">
        <v>108</v>
      </c>
      <c r="BO421" t="s">
        <v>158</v>
      </c>
      <c r="BP421">
        <v>0</v>
      </c>
      <c r="BQ421">
        <v>0</v>
      </c>
      <c r="BR421">
        <v>1</v>
      </c>
      <c r="BS421">
        <v>3</v>
      </c>
      <c r="BT421" t="s">
        <v>129</v>
      </c>
      <c r="BU421">
        <v>33</v>
      </c>
      <c r="BV421">
        <v>33</v>
      </c>
      <c r="BW421">
        <v>1</v>
      </c>
      <c r="BX421">
        <v>0</v>
      </c>
      <c r="BY421">
        <v>0</v>
      </c>
      <c r="BZ421">
        <v>1</v>
      </c>
      <c r="CA421">
        <v>1</v>
      </c>
      <c r="CB421">
        <v>0</v>
      </c>
      <c r="CC421">
        <f t="shared" si="25"/>
        <v>0.86826923076923079</v>
      </c>
      <c r="CD421">
        <f t="shared" si="26"/>
        <v>118.2326531176294</v>
      </c>
      <c r="CE421">
        <v>152000</v>
      </c>
      <c r="CF421" s="1">
        <v>151207.15641594201</v>
      </c>
      <c r="CG421" s="1">
        <f>CE421-CF421</f>
        <v>792.84358405799139</v>
      </c>
      <c r="CH421" s="1">
        <f>ABS(CG421)</f>
        <v>792.84358405799139</v>
      </c>
      <c r="CI421">
        <f>IF(CG421&gt;0,1,0)</f>
        <v>1</v>
      </c>
      <c r="CJ421">
        <v>420</v>
      </c>
      <c r="CK421" s="1">
        <f t="shared" si="27"/>
        <v>4</v>
      </c>
    </row>
    <row r="422" spans="1:89" x14ac:dyDescent="0.25">
      <c r="A422">
        <v>122</v>
      </c>
      <c r="B422">
        <v>50</v>
      </c>
      <c r="C422" t="s">
        <v>117</v>
      </c>
      <c r="D422">
        <v>50</v>
      </c>
      <c r="E422">
        <v>6060</v>
      </c>
      <c r="F422" t="s">
        <v>83</v>
      </c>
      <c r="G422" t="s">
        <v>84</v>
      </c>
      <c r="H422" t="s">
        <v>85</v>
      </c>
      <c r="I422" t="s">
        <v>86</v>
      </c>
      <c r="J422" t="s">
        <v>87</v>
      </c>
      <c r="K422" t="s">
        <v>186</v>
      </c>
      <c r="L422" t="s">
        <v>89</v>
      </c>
      <c r="M422" t="s">
        <v>90</v>
      </c>
      <c r="N422">
        <v>4</v>
      </c>
      <c r="O422">
        <v>5</v>
      </c>
      <c r="P422" t="s">
        <v>91</v>
      </c>
      <c r="Q422" t="s">
        <v>92</v>
      </c>
      <c r="R422" t="s">
        <v>214</v>
      </c>
      <c r="S422" t="s">
        <v>214</v>
      </c>
      <c r="T422" t="s">
        <v>94</v>
      </c>
      <c r="U422">
        <v>0</v>
      </c>
      <c r="V422" t="s">
        <v>95</v>
      </c>
      <c r="W422" t="s">
        <v>95</v>
      </c>
      <c r="X422" t="s">
        <v>133</v>
      </c>
      <c r="Y422" t="s">
        <v>95</v>
      </c>
      <c r="Z422" t="s">
        <v>95</v>
      </c>
      <c r="AA422" t="s">
        <v>97</v>
      </c>
      <c r="AB422" t="s">
        <v>99</v>
      </c>
      <c r="AC422">
        <v>0</v>
      </c>
      <c r="AD422" t="s">
        <v>99</v>
      </c>
      <c r="AE422">
        <v>732</v>
      </c>
      <c r="AF422" t="s">
        <v>100</v>
      </c>
      <c r="AG422" t="s">
        <v>114</v>
      </c>
      <c r="AH422" t="s">
        <v>102</v>
      </c>
      <c r="AI422" t="s">
        <v>103</v>
      </c>
      <c r="AJ422">
        <v>772</v>
      </c>
      <c r="AK422">
        <v>0</v>
      </c>
      <c r="AL422">
        <v>1123</v>
      </c>
      <c r="AM422">
        <f t="shared" si="24"/>
        <v>0</v>
      </c>
      <c r="AN422">
        <v>0</v>
      </c>
      <c r="AO422">
        <v>0</v>
      </c>
      <c r="AP422">
        <v>1</v>
      </c>
      <c r="AQ422">
        <v>0</v>
      </c>
      <c r="AR422">
        <v>3</v>
      </c>
      <c r="AS422">
        <v>1</v>
      </c>
      <c r="AT422" t="s">
        <v>95</v>
      </c>
      <c r="AU422">
        <v>4</v>
      </c>
      <c r="AV422" t="s">
        <v>104</v>
      </c>
      <c r="AW422">
        <v>0</v>
      </c>
      <c r="AX422" t="s">
        <v>121</v>
      </c>
      <c r="AY422" t="s">
        <v>122</v>
      </c>
      <c r="AZ422" t="s">
        <v>99</v>
      </c>
      <c r="BA422">
        <v>1</v>
      </c>
      <c r="BB422">
        <v>264</v>
      </c>
      <c r="BC422" t="s">
        <v>95</v>
      </c>
      <c r="BD422" t="s">
        <v>95</v>
      </c>
      <c r="BE422" t="s">
        <v>196</v>
      </c>
      <c r="BF422">
        <v>0</v>
      </c>
      <c r="BG422">
        <v>0</v>
      </c>
      <c r="BH422">
        <v>140</v>
      </c>
      <c r="BI422">
        <v>0</v>
      </c>
      <c r="BJ422">
        <v>0</v>
      </c>
      <c r="BK422" t="s">
        <v>145</v>
      </c>
      <c r="BL422">
        <v>0</v>
      </c>
      <c r="BM422">
        <v>2007</v>
      </c>
      <c r="BN422" t="s">
        <v>108</v>
      </c>
      <c r="BO422" t="s">
        <v>109</v>
      </c>
      <c r="BP422">
        <v>0</v>
      </c>
      <c r="BQ422">
        <v>0</v>
      </c>
      <c r="BR422">
        <v>1</v>
      </c>
      <c r="BS422">
        <v>1</v>
      </c>
      <c r="BT422" t="s">
        <v>129</v>
      </c>
      <c r="BU422">
        <v>68</v>
      </c>
      <c r="BV422">
        <v>57</v>
      </c>
      <c r="BW422">
        <v>1</v>
      </c>
      <c r="BX422">
        <v>0</v>
      </c>
      <c r="BY422">
        <v>0.454663212435233</v>
      </c>
      <c r="BZ422">
        <v>0.68744434550311695</v>
      </c>
      <c r="CA422">
        <v>1</v>
      </c>
      <c r="CB422">
        <v>0</v>
      </c>
      <c r="CC422">
        <f t="shared" si="25"/>
        <v>0.87260726072607264</v>
      </c>
      <c r="CD422">
        <f t="shared" si="26"/>
        <v>100.00000000000004</v>
      </c>
      <c r="CE422">
        <v>100000</v>
      </c>
      <c r="CF422" s="1">
        <v>99285.699343271393</v>
      </c>
      <c r="CG422" s="1">
        <f>CE422-CF422</f>
        <v>714.30065672860655</v>
      </c>
      <c r="CH422" s="1">
        <f>ABS(CG422)</f>
        <v>714.30065672860655</v>
      </c>
      <c r="CI422">
        <f>IF(CG422&gt;0,1,0)</f>
        <v>1</v>
      </c>
      <c r="CJ422">
        <v>421</v>
      </c>
      <c r="CK422" s="1">
        <f t="shared" si="27"/>
        <v>4</v>
      </c>
    </row>
    <row r="423" spans="1:89" x14ac:dyDescent="0.25">
      <c r="A423">
        <v>986</v>
      </c>
      <c r="B423">
        <v>190</v>
      </c>
      <c r="C423" t="s">
        <v>82</v>
      </c>
      <c r="D423">
        <v>68</v>
      </c>
      <c r="E423">
        <v>10880</v>
      </c>
      <c r="F423" t="s">
        <v>83</v>
      </c>
      <c r="G423" t="s">
        <v>84</v>
      </c>
      <c r="H423" t="s">
        <v>85</v>
      </c>
      <c r="I423" t="s">
        <v>86</v>
      </c>
      <c r="J423" t="s">
        <v>87</v>
      </c>
      <c r="K423" t="s">
        <v>173</v>
      </c>
      <c r="L423" t="s">
        <v>89</v>
      </c>
      <c r="M423" t="s">
        <v>202</v>
      </c>
      <c r="N423">
        <v>5</v>
      </c>
      <c r="O423">
        <v>5</v>
      </c>
      <c r="P423" t="s">
        <v>91</v>
      </c>
      <c r="Q423" t="s">
        <v>92</v>
      </c>
      <c r="R423" t="s">
        <v>144</v>
      </c>
      <c r="S423" t="s">
        <v>144</v>
      </c>
      <c r="T423" t="s">
        <v>94</v>
      </c>
      <c r="U423">
        <v>0</v>
      </c>
      <c r="V423" t="s">
        <v>95</v>
      </c>
      <c r="W423" t="s">
        <v>95</v>
      </c>
      <c r="X423" t="s">
        <v>96</v>
      </c>
      <c r="Y423" t="s">
        <v>95</v>
      </c>
      <c r="Z423" t="s">
        <v>95</v>
      </c>
      <c r="AA423" t="s">
        <v>97</v>
      </c>
      <c r="AB423" t="s">
        <v>127</v>
      </c>
      <c r="AC423">
        <v>1040</v>
      </c>
      <c r="AD423" t="s">
        <v>99</v>
      </c>
      <c r="AE423">
        <v>1164</v>
      </c>
      <c r="AF423" t="s">
        <v>155</v>
      </c>
      <c r="AG423" t="s">
        <v>95</v>
      </c>
      <c r="AH423" t="s">
        <v>120</v>
      </c>
      <c r="AI423" t="s">
        <v>103</v>
      </c>
      <c r="AJ423">
        <v>1164</v>
      </c>
      <c r="AK423">
        <v>0</v>
      </c>
      <c r="AL423">
        <v>1164</v>
      </c>
      <c r="AM423">
        <f t="shared" si="24"/>
        <v>0</v>
      </c>
      <c r="AN423">
        <v>1</v>
      </c>
      <c r="AO423">
        <v>0</v>
      </c>
      <c r="AP423">
        <v>1</v>
      </c>
      <c r="AQ423">
        <v>0</v>
      </c>
      <c r="AR423">
        <v>3</v>
      </c>
      <c r="AS423">
        <v>1</v>
      </c>
      <c r="AT423" t="s">
        <v>95</v>
      </c>
      <c r="AU423">
        <v>5</v>
      </c>
      <c r="AV423" t="s">
        <v>104</v>
      </c>
      <c r="AW423">
        <v>0</v>
      </c>
      <c r="AX423" t="s">
        <v>121</v>
      </c>
      <c r="AY423" t="s">
        <v>122</v>
      </c>
      <c r="AZ423" t="s">
        <v>99</v>
      </c>
      <c r="BA423">
        <v>1</v>
      </c>
      <c r="BB423">
        <v>240</v>
      </c>
      <c r="BC423" t="s">
        <v>95</v>
      </c>
      <c r="BD423" t="s">
        <v>95</v>
      </c>
      <c r="BE423" t="s">
        <v>102</v>
      </c>
      <c r="BF423">
        <v>0</v>
      </c>
      <c r="BG423">
        <v>48</v>
      </c>
      <c r="BH423">
        <v>0</v>
      </c>
      <c r="BI423">
        <v>0</v>
      </c>
      <c r="BJ423">
        <v>0</v>
      </c>
      <c r="BK423" t="s">
        <v>107</v>
      </c>
      <c r="BL423">
        <v>0</v>
      </c>
      <c r="BM423">
        <v>2008</v>
      </c>
      <c r="BN423" t="s">
        <v>203</v>
      </c>
      <c r="BO423" t="s">
        <v>109</v>
      </c>
      <c r="BP423">
        <v>0</v>
      </c>
      <c r="BQ423">
        <v>0</v>
      </c>
      <c r="BR423">
        <v>1</v>
      </c>
      <c r="BS423">
        <v>1</v>
      </c>
      <c r="BT423" t="s">
        <v>110</v>
      </c>
      <c r="BU423">
        <v>58</v>
      </c>
      <c r="BV423">
        <v>58</v>
      </c>
      <c r="BW423">
        <v>1</v>
      </c>
      <c r="BX423">
        <v>2</v>
      </c>
      <c r="BY423">
        <v>0</v>
      </c>
      <c r="BZ423">
        <v>1</v>
      </c>
      <c r="CA423">
        <v>0.106529209621993</v>
      </c>
      <c r="CB423">
        <v>0</v>
      </c>
      <c r="CC423">
        <f t="shared" si="25"/>
        <v>0.89301470588235299</v>
      </c>
      <c r="CD423">
        <f t="shared" si="26"/>
        <v>109.33620739432781</v>
      </c>
      <c r="CE423">
        <v>125000</v>
      </c>
      <c r="CF423" s="1">
        <v>124347.77876627199</v>
      </c>
      <c r="CG423" s="1">
        <f>CE423-CF423</f>
        <v>652.22123372800706</v>
      </c>
      <c r="CH423" s="1">
        <f>ABS(CG423)</f>
        <v>652.22123372800706</v>
      </c>
      <c r="CI423">
        <f>IF(CG423&gt;0,1,0)</f>
        <v>1</v>
      </c>
      <c r="CJ423">
        <v>422</v>
      </c>
      <c r="CK423" s="1">
        <f t="shared" si="27"/>
        <v>4</v>
      </c>
    </row>
    <row r="424" spans="1:89" x14ac:dyDescent="0.25">
      <c r="A424">
        <v>429</v>
      </c>
      <c r="B424">
        <v>20</v>
      </c>
      <c r="C424" t="s">
        <v>82</v>
      </c>
      <c r="D424">
        <v>64</v>
      </c>
      <c r="E424">
        <v>6762</v>
      </c>
      <c r="F424" t="s">
        <v>83</v>
      </c>
      <c r="G424" t="s">
        <v>84</v>
      </c>
      <c r="H424" t="s">
        <v>85</v>
      </c>
      <c r="I424" t="s">
        <v>86</v>
      </c>
      <c r="J424" t="s">
        <v>87</v>
      </c>
      <c r="K424" t="s">
        <v>132</v>
      </c>
      <c r="L424" t="s">
        <v>89</v>
      </c>
      <c r="M424" t="s">
        <v>90</v>
      </c>
      <c r="N424">
        <v>7</v>
      </c>
      <c r="O424">
        <v>5</v>
      </c>
      <c r="P424" t="s">
        <v>91</v>
      </c>
      <c r="Q424" t="s">
        <v>92</v>
      </c>
      <c r="R424" t="s">
        <v>93</v>
      </c>
      <c r="S424" t="s">
        <v>93</v>
      </c>
      <c r="T424" t="s">
        <v>112</v>
      </c>
      <c r="U424">
        <v>108</v>
      </c>
      <c r="V424" t="s">
        <v>114</v>
      </c>
      <c r="W424" t="s">
        <v>95</v>
      </c>
      <c r="X424" t="s">
        <v>133</v>
      </c>
      <c r="Y424" t="s">
        <v>114</v>
      </c>
      <c r="Z424" t="s">
        <v>95</v>
      </c>
      <c r="AA424" t="s">
        <v>97</v>
      </c>
      <c r="AB424" t="s">
        <v>135</v>
      </c>
      <c r="AC424">
        <v>664</v>
      </c>
      <c r="AD424" t="s">
        <v>99</v>
      </c>
      <c r="AE424">
        <v>1208</v>
      </c>
      <c r="AF424" t="s">
        <v>100</v>
      </c>
      <c r="AG424" t="s">
        <v>101</v>
      </c>
      <c r="AH424" t="s">
        <v>102</v>
      </c>
      <c r="AI424" t="s">
        <v>103</v>
      </c>
      <c r="AJ424">
        <v>1208</v>
      </c>
      <c r="AK424">
        <v>0</v>
      </c>
      <c r="AL424">
        <v>1208</v>
      </c>
      <c r="AM424">
        <f t="shared" si="24"/>
        <v>0</v>
      </c>
      <c r="AN424">
        <v>1</v>
      </c>
      <c r="AO424">
        <v>0</v>
      </c>
      <c r="AP424">
        <v>2</v>
      </c>
      <c r="AQ424">
        <v>0</v>
      </c>
      <c r="AR424">
        <v>2</v>
      </c>
      <c r="AS424">
        <v>1</v>
      </c>
      <c r="AT424" t="s">
        <v>114</v>
      </c>
      <c r="AU424">
        <v>6</v>
      </c>
      <c r="AV424" t="s">
        <v>104</v>
      </c>
      <c r="AW424">
        <v>0</v>
      </c>
      <c r="AX424" t="s">
        <v>121</v>
      </c>
      <c r="AY424" t="s">
        <v>106</v>
      </c>
      <c r="AZ424" t="s">
        <v>140</v>
      </c>
      <c r="BA424">
        <v>2</v>
      </c>
      <c r="BB424">
        <v>628</v>
      </c>
      <c r="BC424" t="s">
        <v>95</v>
      </c>
      <c r="BD424" t="s">
        <v>95</v>
      </c>
      <c r="BE424" t="s">
        <v>102</v>
      </c>
      <c r="BF424">
        <v>105</v>
      </c>
      <c r="BG424">
        <v>54</v>
      </c>
      <c r="BH424">
        <v>0</v>
      </c>
      <c r="BI424">
        <v>0</v>
      </c>
      <c r="BJ424">
        <v>0</v>
      </c>
      <c r="BK424" t="s">
        <v>107</v>
      </c>
      <c r="BL424">
        <v>0</v>
      </c>
      <c r="BM424">
        <v>2007</v>
      </c>
      <c r="BN424" t="s">
        <v>171</v>
      </c>
      <c r="BO424" t="s">
        <v>172</v>
      </c>
      <c r="BP424">
        <v>0</v>
      </c>
      <c r="BQ424">
        <v>0</v>
      </c>
      <c r="BR424">
        <v>1</v>
      </c>
      <c r="BS424">
        <v>4</v>
      </c>
      <c r="BT424" t="s">
        <v>110</v>
      </c>
      <c r="BU424">
        <v>0</v>
      </c>
      <c r="BV424">
        <v>0</v>
      </c>
      <c r="BW424">
        <v>1</v>
      </c>
      <c r="BX424">
        <v>2</v>
      </c>
      <c r="BY424">
        <v>0</v>
      </c>
      <c r="BZ424">
        <v>1</v>
      </c>
      <c r="CA424">
        <v>0.45033112582781498</v>
      </c>
      <c r="CB424">
        <v>0.11111111111111099</v>
      </c>
      <c r="CC424">
        <f t="shared" si="25"/>
        <v>0.821354628808045</v>
      </c>
      <c r="CD424">
        <f t="shared" si="26"/>
        <v>130.72836325267858</v>
      </c>
      <c r="CE424">
        <v>195400</v>
      </c>
      <c r="CF424" s="1">
        <v>195805.77508839799</v>
      </c>
      <c r="CG424" s="1">
        <f>CE424-CF424</f>
        <v>-405.77508839798975</v>
      </c>
      <c r="CH424" s="1">
        <f>ABS(CG424)</f>
        <v>405.77508839798975</v>
      </c>
      <c r="CI424">
        <f>IF(CG424&gt;0,1,0)</f>
        <v>0</v>
      </c>
      <c r="CJ424">
        <v>423</v>
      </c>
      <c r="CK424" s="1">
        <f t="shared" si="27"/>
        <v>4</v>
      </c>
    </row>
    <row r="425" spans="1:89" x14ac:dyDescent="0.25">
      <c r="A425">
        <v>316</v>
      </c>
      <c r="B425">
        <v>60</v>
      </c>
      <c r="C425" t="s">
        <v>82</v>
      </c>
      <c r="D425">
        <v>71</v>
      </c>
      <c r="E425">
        <v>7795</v>
      </c>
      <c r="F425" t="s">
        <v>83</v>
      </c>
      <c r="G425" t="s">
        <v>111</v>
      </c>
      <c r="H425" t="s">
        <v>85</v>
      </c>
      <c r="I425" t="s">
        <v>86</v>
      </c>
      <c r="J425" t="s">
        <v>87</v>
      </c>
      <c r="K425" t="s">
        <v>169</v>
      </c>
      <c r="L425" t="s">
        <v>89</v>
      </c>
      <c r="M425" t="s">
        <v>90</v>
      </c>
      <c r="N425">
        <v>7</v>
      </c>
      <c r="O425">
        <v>5</v>
      </c>
      <c r="P425" t="s">
        <v>91</v>
      </c>
      <c r="Q425" t="s">
        <v>92</v>
      </c>
      <c r="R425" t="s">
        <v>93</v>
      </c>
      <c r="S425" t="s">
        <v>93</v>
      </c>
      <c r="T425" t="s">
        <v>94</v>
      </c>
      <c r="U425">
        <v>0</v>
      </c>
      <c r="V425" t="s">
        <v>114</v>
      </c>
      <c r="W425" t="s">
        <v>95</v>
      </c>
      <c r="X425" t="s">
        <v>133</v>
      </c>
      <c r="Y425" t="s">
        <v>114</v>
      </c>
      <c r="Z425" t="s">
        <v>95</v>
      </c>
      <c r="AA425" t="s">
        <v>97</v>
      </c>
      <c r="AB425" t="s">
        <v>135</v>
      </c>
      <c r="AC425">
        <v>425</v>
      </c>
      <c r="AD425" t="s">
        <v>99</v>
      </c>
      <c r="AE425">
        <v>716</v>
      </c>
      <c r="AF425" t="s">
        <v>100</v>
      </c>
      <c r="AG425" t="s">
        <v>101</v>
      </c>
      <c r="AH425" t="s">
        <v>102</v>
      </c>
      <c r="AI425" t="s">
        <v>103</v>
      </c>
      <c r="AJ425">
        <v>716</v>
      </c>
      <c r="AK425">
        <v>0</v>
      </c>
      <c r="AL425">
        <v>1432</v>
      </c>
      <c r="AM425">
        <f t="shared" si="24"/>
        <v>0</v>
      </c>
      <c r="AN425">
        <v>1</v>
      </c>
      <c r="AO425">
        <v>0</v>
      </c>
      <c r="AP425">
        <v>2</v>
      </c>
      <c r="AQ425">
        <v>1</v>
      </c>
      <c r="AR425">
        <v>3</v>
      </c>
      <c r="AS425">
        <v>1</v>
      </c>
      <c r="AT425" t="s">
        <v>114</v>
      </c>
      <c r="AU425">
        <v>6</v>
      </c>
      <c r="AV425" t="s">
        <v>104</v>
      </c>
      <c r="AW425">
        <v>1</v>
      </c>
      <c r="AX425" t="s">
        <v>114</v>
      </c>
      <c r="AY425" t="s">
        <v>106</v>
      </c>
      <c r="AZ425" t="s">
        <v>136</v>
      </c>
      <c r="BA425">
        <v>2</v>
      </c>
      <c r="BB425">
        <v>432</v>
      </c>
      <c r="BC425" t="s">
        <v>95</v>
      </c>
      <c r="BD425" t="s">
        <v>95</v>
      </c>
      <c r="BE425" t="s">
        <v>102</v>
      </c>
      <c r="BF425">
        <v>100</v>
      </c>
      <c r="BG425">
        <v>51</v>
      </c>
      <c r="BH425">
        <v>0</v>
      </c>
      <c r="BI425">
        <v>0</v>
      </c>
      <c r="BJ425">
        <v>0</v>
      </c>
      <c r="BK425" t="s">
        <v>107</v>
      </c>
      <c r="BL425">
        <v>0</v>
      </c>
      <c r="BM425">
        <v>2009</v>
      </c>
      <c r="BN425" t="s">
        <v>108</v>
      </c>
      <c r="BO425" t="s">
        <v>109</v>
      </c>
      <c r="BP425">
        <v>0</v>
      </c>
      <c r="BQ425">
        <v>0</v>
      </c>
      <c r="BR425">
        <v>1</v>
      </c>
      <c r="BS425">
        <v>4</v>
      </c>
      <c r="BT425" t="s">
        <v>110</v>
      </c>
      <c r="BU425">
        <v>5</v>
      </c>
      <c r="BV425">
        <v>4</v>
      </c>
      <c r="BW425">
        <v>1</v>
      </c>
      <c r="BX425">
        <v>2</v>
      </c>
      <c r="BY425">
        <v>1</v>
      </c>
      <c r="BZ425">
        <v>0.5</v>
      </c>
      <c r="CA425">
        <v>0.40642458100558698</v>
      </c>
      <c r="CB425">
        <v>0.11111111111111099</v>
      </c>
      <c r="CC425">
        <f t="shared" si="25"/>
        <v>0.90814624759461193</v>
      </c>
      <c r="CD425">
        <f t="shared" si="26"/>
        <v>128.86190335841604</v>
      </c>
      <c r="CE425">
        <v>188500</v>
      </c>
      <c r="CF425" s="1">
        <v>188899.90581143601</v>
      </c>
      <c r="CG425" s="1">
        <f>CE425-CF425</f>
        <v>-399.90581143600866</v>
      </c>
      <c r="CH425" s="1">
        <f>ABS(CG425)</f>
        <v>399.90581143600866</v>
      </c>
      <c r="CI425">
        <f>IF(CG425&gt;0,1,0)</f>
        <v>0</v>
      </c>
      <c r="CJ425">
        <v>424</v>
      </c>
      <c r="CK425" s="1">
        <f t="shared" si="27"/>
        <v>4</v>
      </c>
    </row>
    <row r="426" spans="1:89" x14ac:dyDescent="0.25">
      <c r="A426">
        <v>206</v>
      </c>
      <c r="B426">
        <v>20</v>
      </c>
      <c r="C426" t="s">
        <v>82</v>
      </c>
      <c r="D426">
        <v>99</v>
      </c>
      <c r="E426">
        <v>11851</v>
      </c>
      <c r="F426" t="s">
        <v>83</v>
      </c>
      <c r="G426" t="s">
        <v>84</v>
      </c>
      <c r="H426" t="s">
        <v>85</v>
      </c>
      <c r="I426" t="s">
        <v>148</v>
      </c>
      <c r="J426" t="s">
        <v>87</v>
      </c>
      <c r="K426" t="s">
        <v>169</v>
      </c>
      <c r="L426" t="s">
        <v>89</v>
      </c>
      <c r="M426" t="s">
        <v>90</v>
      </c>
      <c r="N426">
        <v>7</v>
      </c>
      <c r="O426">
        <v>5</v>
      </c>
      <c r="P426" t="s">
        <v>91</v>
      </c>
      <c r="Q426" t="s">
        <v>92</v>
      </c>
      <c r="R426" t="s">
        <v>126</v>
      </c>
      <c r="S426" t="s">
        <v>126</v>
      </c>
      <c r="T426" t="s">
        <v>94</v>
      </c>
      <c r="U426">
        <v>0</v>
      </c>
      <c r="V426" t="s">
        <v>95</v>
      </c>
      <c r="W426" t="s">
        <v>95</v>
      </c>
      <c r="X426" t="s">
        <v>133</v>
      </c>
      <c r="Y426" t="s">
        <v>114</v>
      </c>
      <c r="Z426" t="s">
        <v>95</v>
      </c>
      <c r="AA426" t="s">
        <v>97</v>
      </c>
      <c r="AB426" t="s">
        <v>99</v>
      </c>
      <c r="AC426">
        <v>0</v>
      </c>
      <c r="AD426" t="s">
        <v>99</v>
      </c>
      <c r="AE426">
        <v>1424</v>
      </c>
      <c r="AF426" t="s">
        <v>100</v>
      </c>
      <c r="AG426" t="s">
        <v>101</v>
      </c>
      <c r="AH426" t="s">
        <v>102</v>
      </c>
      <c r="AI426" t="s">
        <v>103</v>
      </c>
      <c r="AJ426">
        <v>1442</v>
      </c>
      <c r="AK426">
        <v>0</v>
      </c>
      <c r="AL426">
        <v>1442</v>
      </c>
      <c r="AM426">
        <f t="shared" si="24"/>
        <v>0</v>
      </c>
      <c r="AN426">
        <v>0</v>
      </c>
      <c r="AO426">
        <v>0</v>
      </c>
      <c r="AP426">
        <v>2</v>
      </c>
      <c r="AQ426">
        <v>0</v>
      </c>
      <c r="AR426">
        <v>3</v>
      </c>
      <c r="AS426">
        <v>1</v>
      </c>
      <c r="AT426" t="s">
        <v>95</v>
      </c>
      <c r="AU426">
        <v>5</v>
      </c>
      <c r="AV426" t="s">
        <v>104</v>
      </c>
      <c r="AW426">
        <v>0</v>
      </c>
      <c r="AX426" t="s">
        <v>121</v>
      </c>
      <c r="AY426" t="s">
        <v>106</v>
      </c>
      <c r="AZ426" t="s">
        <v>140</v>
      </c>
      <c r="BA426">
        <v>2</v>
      </c>
      <c r="BB426">
        <v>500</v>
      </c>
      <c r="BC426" t="s">
        <v>95</v>
      </c>
      <c r="BD426" t="s">
        <v>95</v>
      </c>
      <c r="BE426" t="s">
        <v>102</v>
      </c>
      <c r="BF426">
        <v>0</v>
      </c>
      <c r="BG426">
        <v>34</v>
      </c>
      <c r="BH426">
        <v>0</v>
      </c>
      <c r="BI426">
        <v>508</v>
      </c>
      <c r="BJ426">
        <v>0</v>
      </c>
      <c r="BK426" t="s">
        <v>107</v>
      </c>
      <c r="BL426">
        <v>0</v>
      </c>
      <c r="BM426">
        <v>2009</v>
      </c>
      <c r="BN426" t="s">
        <v>108</v>
      </c>
      <c r="BO426" t="s">
        <v>109</v>
      </c>
      <c r="BP426">
        <v>0</v>
      </c>
      <c r="BQ426">
        <v>0</v>
      </c>
      <c r="BR426">
        <v>1</v>
      </c>
      <c r="BS426">
        <v>3</v>
      </c>
      <c r="BT426" t="s">
        <v>129</v>
      </c>
      <c r="BU426">
        <v>19</v>
      </c>
      <c r="BV426">
        <v>19</v>
      </c>
      <c r="BW426">
        <v>1</v>
      </c>
      <c r="BX426">
        <v>0</v>
      </c>
      <c r="BY426">
        <v>0</v>
      </c>
      <c r="BZ426">
        <v>1</v>
      </c>
      <c r="CA426">
        <v>1</v>
      </c>
      <c r="CB426">
        <v>0.11111111111111099</v>
      </c>
      <c r="CC426">
        <f t="shared" si="25"/>
        <v>0.87832250443000592</v>
      </c>
      <c r="CD426">
        <f t="shared" si="26"/>
        <v>126.64582647687978</v>
      </c>
      <c r="CE426">
        <v>180500</v>
      </c>
      <c r="CF426" s="1">
        <v>180222.08141847301</v>
      </c>
      <c r="CG426" s="1">
        <f>CE426-CF426</f>
        <v>277.91858152698842</v>
      </c>
      <c r="CH426" s="1">
        <f>ABS(CG426)</f>
        <v>277.91858152698842</v>
      </c>
      <c r="CI426">
        <f>IF(CG426&gt;0,1,0)</f>
        <v>1</v>
      </c>
      <c r="CJ426">
        <v>425</v>
      </c>
      <c r="CK426" s="1">
        <f t="shared" si="27"/>
        <v>4</v>
      </c>
    </row>
    <row r="427" spans="1:89" x14ac:dyDescent="0.25">
      <c r="A427">
        <v>603</v>
      </c>
      <c r="B427">
        <v>60</v>
      </c>
      <c r="C427" t="s">
        <v>82</v>
      </c>
      <c r="D427">
        <v>80</v>
      </c>
      <c r="E427">
        <v>10041</v>
      </c>
      <c r="F427" t="s">
        <v>83</v>
      </c>
      <c r="G427" t="s">
        <v>111</v>
      </c>
      <c r="H427" t="s">
        <v>85</v>
      </c>
      <c r="I427" t="s">
        <v>86</v>
      </c>
      <c r="J427" t="s">
        <v>87</v>
      </c>
      <c r="K427" t="s">
        <v>167</v>
      </c>
      <c r="L427" t="s">
        <v>89</v>
      </c>
      <c r="M427" t="s">
        <v>90</v>
      </c>
      <c r="N427">
        <v>8</v>
      </c>
      <c r="O427">
        <v>5</v>
      </c>
      <c r="P427" t="s">
        <v>91</v>
      </c>
      <c r="Q427" t="s">
        <v>92</v>
      </c>
      <c r="R427" t="s">
        <v>126</v>
      </c>
      <c r="S427" t="s">
        <v>126</v>
      </c>
      <c r="T427" t="s">
        <v>94</v>
      </c>
      <c r="U427">
        <v>0</v>
      </c>
      <c r="V427" t="s">
        <v>114</v>
      </c>
      <c r="W427" t="s">
        <v>95</v>
      </c>
      <c r="X427" t="s">
        <v>133</v>
      </c>
      <c r="Y427" t="s">
        <v>114</v>
      </c>
      <c r="Z427" t="s">
        <v>95</v>
      </c>
      <c r="AA427" t="s">
        <v>142</v>
      </c>
      <c r="AB427" t="s">
        <v>135</v>
      </c>
      <c r="AC427">
        <v>789</v>
      </c>
      <c r="AD427" t="s">
        <v>99</v>
      </c>
      <c r="AE427">
        <v>908</v>
      </c>
      <c r="AF427" t="s">
        <v>100</v>
      </c>
      <c r="AG427" t="s">
        <v>101</v>
      </c>
      <c r="AH427" t="s">
        <v>102</v>
      </c>
      <c r="AI427" t="s">
        <v>103</v>
      </c>
      <c r="AJ427">
        <v>927</v>
      </c>
      <c r="AK427">
        <v>0</v>
      </c>
      <c r="AL427">
        <v>1915</v>
      </c>
      <c r="AM427">
        <f t="shared" si="24"/>
        <v>0</v>
      </c>
      <c r="AN427">
        <v>1</v>
      </c>
      <c r="AO427">
        <v>0</v>
      </c>
      <c r="AP427">
        <v>2</v>
      </c>
      <c r="AQ427">
        <v>1</v>
      </c>
      <c r="AR427">
        <v>3</v>
      </c>
      <c r="AS427">
        <v>1</v>
      </c>
      <c r="AT427" t="s">
        <v>114</v>
      </c>
      <c r="AU427">
        <v>8</v>
      </c>
      <c r="AV427" t="s">
        <v>104</v>
      </c>
      <c r="AW427">
        <v>1</v>
      </c>
      <c r="AX427" t="s">
        <v>95</v>
      </c>
      <c r="AY427" t="s">
        <v>106</v>
      </c>
      <c r="AZ427" t="s">
        <v>136</v>
      </c>
      <c r="BA427">
        <v>2</v>
      </c>
      <c r="BB427">
        <v>506</v>
      </c>
      <c r="BC427" t="s">
        <v>95</v>
      </c>
      <c r="BD427" t="s">
        <v>95</v>
      </c>
      <c r="BE427" t="s">
        <v>102</v>
      </c>
      <c r="BF427">
        <v>120</v>
      </c>
      <c r="BG427">
        <v>150</v>
      </c>
      <c r="BH427">
        <v>0</v>
      </c>
      <c r="BI427">
        <v>0</v>
      </c>
      <c r="BJ427">
        <v>0</v>
      </c>
      <c r="BK427" t="s">
        <v>107</v>
      </c>
      <c r="BL427">
        <v>0</v>
      </c>
      <c r="BM427">
        <v>2006</v>
      </c>
      <c r="BN427" t="s">
        <v>108</v>
      </c>
      <c r="BO427" t="s">
        <v>166</v>
      </c>
      <c r="BP427">
        <v>0</v>
      </c>
      <c r="BQ427">
        <v>0</v>
      </c>
      <c r="BR427">
        <v>1</v>
      </c>
      <c r="BS427">
        <v>4</v>
      </c>
      <c r="BT427" t="s">
        <v>177</v>
      </c>
      <c r="BU427">
        <v>14</v>
      </c>
      <c r="BV427">
        <v>14</v>
      </c>
      <c r="BW427">
        <v>1</v>
      </c>
      <c r="BX427">
        <v>2</v>
      </c>
      <c r="BY427">
        <v>1.0658036677454199</v>
      </c>
      <c r="BZ427">
        <v>0.48407310704960799</v>
      </c>
      <c r="CA427">
        <v>0.13105726872246701</v>
      </c>
      <c r="CB427">
        <v>0.11111111111111099</v>
      </c>
      <c r="CC427">
        <f t="shared" si="25"/>
        <v>0.90767851807588884</v>
      </c>
      <c r="CD427">
        <f t="shared" si="26"/>
        <v>137.07841442227294</v>
      </c>
      <c r="CE427">
        <v>220000</v>
      </c>
      <c r="CF427" s="1">
        <v>220272.35279872001</v>
      </c>
      <c r="CG427" s="1">
        <f>CE427-CF427</f>
        <v>-272.35279872000683</v>
      </c>
      <c r="CH427" s="1">
        <f>ABS(CG427)</f>
        <v>272.35279872000683</v>
      </c>
      <c r="CI427">
        <f>IF(CG427&gt;0,1,0)</f>
        <v>0</v>
      </c>
      <c r="CJ427">
        <v>426</v>
      </c>
      <c r="CK427" s="1">
        <f t="shared" si="27"/>
        <v>4</v>
      </c>
    </row>
    <row r="428" spans="1:89" x14ac:dyDescent="0.25">
      <c r="A428">
        <v>1357</v>
      </c>
      <c r="B428">
        <v>20</v>
      </c>
      <c r="C428" t="s">
        <v>82</v>
      </c>
      <c r="D428">
        <v>69</v>
      </c>
      <c r="E428">
        <v>9477</v>
      </c>
      <c r="F428" t="s">
        <v>83</v>
      </c>
      <c r="G428" t="s">
        <v>84</v>
      </c>
      <c r="H428" t="s">
        <v>85</v>
      </c>
      <c r="I428" t="s">
        <v>148</v>
      </c>
      <c r="J428" t="s">
        <v>87</v>
      </c>
      <c r="K428" t="s">
        <v>88</v>
      </c>
      <c r="L428" t="s">
        <v>89</v>
      </c>
      <c r="M428" t="s">
        <v>90</v>
      </c>
      <c r="N428">
        <v>5</v>
      </c>
      <c r="O428">
        <v>5</v>
      </c>
      <c r="P428" t="s">
        <v>91</v>
      </c>
      <c r="Q428" t="s">
        <v>92</v>
      </c>
      <c r="R428" t="s">
        <v>126</v>
      </c>
      <c r="S428" t="s">
        <v>126</v>
      </c>
      <c r="T428" t="s">
        <v>112</v>
      </c>
      <c r="U428">
        <v>65</v>
      </c>
      <c r="V428" t="s">
        <v>95</v>
      </c>
      <c r="W428" t="s">
        <v>95</v>
      </c>
      <c r="X428" t="s">
        <v>96</v>
      </c>
      <c r="Y428" t="s">
        <v>95</v>
      </c>
      <c r="Z428" t="s">
        <v>95</v>
      </c>
      <c r="AA428" t="s">
        <v>97</v>
      </c>
      <c r="AB428" t="s">
        <v>128</v>
      </c>
      <c r="AC428">
        <v>340</v>
      </c>
      <c r="AD428" t="s">
        <v>99</v>
      </c>
      <c r="AE428">
        <v>864</v>
      </c>
      <c r="AF428" t="s">
        <v>100</v>
      </c>
      <c r="AG428" t="s">
        <v>95</v>
      </c>
      <c r="AH428" t="s">
        <v>102</v>
      </c>
      <c r="AI428" t="s">
        <v>103</v>
      </c>
      <c r="AJ428">
        <v>892</v>
      </c>
      <c r="AK428">
        <v>0</v>
      </c>
      <c r="AL428">
        <v>892</v>
      </c>
      <c r="AM428">
        <f t="shared" si="24"/>
        <v>0</v>
      </c>
      <c r="AN428">
        <v>0</v>
      </c>
      <c r="AO428">
        <v>0</v>
      </c>
      <c r="AP428">
        <v>1</v>
      </c>
      <c r="AQ428">
        <v>0</v>
      </c>
      <c r="AR428">
        <v>3</v>
      </c>
      <c r="AS428">
        <v>1</v>
      </c>
      <c r="AT428" t="s">
        <v>95</v>
      </c>
      <c r="AU428">
        <v>5</v>
      </c>
      <c r="AV428" t="s">
        <v>104</v>
      </c>
      <c r="AW428">
        <v>0</v>
      </c>
      <c r="AX428" t="s">
        <v>121</v>
      </c>
      <c r="AY428" t="s">
        <v>106</v>
      </c>
      <c r="AZ428" t="s">
        <v>140</v>
      </c>
      <c r="BA428">
        <v>1</v>
      </c>
      <c r="BB428">
        <v>264</v>
      </c>
      <c r="BC428" t="s">
        <v>95</v>
      </c>
      <c r="BD428" t="s">
        <v>95</v>
      </c>
      <c r="BE428" t="s">
        <v>102</v>
      </c>
      <c r="BF428">
        <v>0</v>
      </c>
      <c r="BG428">
        <v>0</v>
      </c>
      <c r="BH428">
        <v>0</v>
      </c>
      <c r="BI428">
        <v>0</v>
      </c>
      <c r="BJ428">
        <v>0</v>
      </c>
      <c r="BK428" t="s">
        <v>156</v>
      </c>
      <c r="BL428">
        <v>0</v>
      </c>
      <c r="BM428">
        <v>2008</v>
      </c>
      <c r="BN428" t="s">
        <v>108</v>
      </c>
      <c r="BO428" t="s">
        <v>109</v>
      </c>
      <c r="BP428">
        <v>0</v>
      </c>
      <c r="BQ428">
        <v>0</v>
      </c>
      <c r="BR428">
        <v>1</v>
      </c>
      <c r="BS428">
        <v>2</v>
      </c>
      <c r="BT428" t="s">
        <v>116</v>
      </c>
      <c r="BU428">
        <v>42</v>
      </c>
      <c r="BV428">
        <v>42</v>
      </c>
      <c r="BW428">
        <v>1</v>
      </c>
      <c r="BX428">
        <v>2</v>
      </c>
      <c r="BY428">
        <v>0</v>
      </c>
      <c r="BZ428">
        <v>1</v>
      </c>
      <c r="CA428">
        <v>0.60648148148148195</v>
      </c>
      <c r="CB428">
        <v>0</v>
      </c>
      <c r="CC428">
        <f t="shared" si="25"/>
        <v>0.9058773873588688</v>
      </c>
      <c r="CD428">
        <f t="shared" si="26"/>
        <v>103.88601182540849</v>
      </c>
      <c r="CE428">
        <v>110000</v>
      </c>
      <c r="CF428" s="1">
        <v>109769.117477277</v>
      </c>
      <c r="CG428" s="1">
        <f>CE428-CF428</f>
        <v>230.88252272299724</v>
      </c>
      <c r="CH428" s="1">
        <f>ABS(CG428)</f>
        <v>230.88252272299724</v>
      </c>
      <c r="CI428">
        <f>IF(CG428&gt;0,1,0)</f>
        <v>1</v>
      </c>
      <c r="CJ428">
        <v>427</v>
      </c>
      <c r="CK428" s="1">
        <f t="shared" si="27"/>
        <v>4</v>
      </c>
    </row>
    <row r="429" spans="1:89" x14ac:dyDescent="0.25">
      <c r="A429">
        <v>1138</v>
      </c>
      <c r="B429">
        <v>50</v>
      </c>
      <c r="C429" t="s">
        <v>82</v>
      </c>
      <c r="D429">
        <v>54</v>
      </c>
      <c r="E429">
        <v>6342</v>
      </c>
      <c r="F429" t="s">
        <v>83</v>
      </c>
      <c r="G429" t="s">
        <v>84</v>
      </c>
      <c r="H429" t="s">
        <v>85</v>
      </c>
      <c r="I429" t="s">
        <v>86</v>
      </c>
      <c r="J429" t="s">
        <v>87</v>
      </c>
      <c r="K429" t="s">
        <v>198</v>
      </c>
      <c r="L429" t="s">
        <v>124</v>
      </c>
      <c r="M429" t="s">
        <v>90</v>
      </c>
      <c r="N429">
        <v>5</v>
      </c>
      <c r="O429">
        <v>8</v>
      </c>
      <c r="P429" t="s">
        <v>91</v>
      </c>
      <c r="Q429" t="s">
        <v>92</v>
      </c>
      <c r="R429" t="s">
        <v>93</v>
      </c>
      <c r="S429" t="s">
        <v>93</v>
      </c>
      <c r="T429" t="s">
        <v>94</v>
      </c>
      <c r="U429">
        <v>0</v>
      </c>
      <c r="V429" t="s">
        <v>95</v>
      </c>
      <c r="W429" t="s">
        <v>114</v>
      </c>
      <c r="X429" t="s">
        <v>96</v>
      </c>
      <c r="Y429" t="s">
        <v>95</v>
      </c>
      <c r="Z429" t="s">
        <v>95</v>
      </c>
      <c r="AA429" t="s">
        <v>97</v>
      </c>
      <c r="AB429" t="s">
        <v>99</v>
      </c>
      <c r="AC429">
        <v>0</v>
      </c>
      <c r="AD429" t="s">
        <v>99</v>
      </c>
      <c r="AE429">
        <v>780</v>
      </c>
      <c r="AF429" t="s">
        <v>100</v>
      </c>
      <c r="AG429" t="s">
        <v>114</v>
      </c>
      <c r="AH429" t="s">
        <v>120</v>
      </c>
      <c r="AI429" t="s">
        <v>103</v>
      </c>
      <c r="AJ429">
        <v>780</v>
      </c>
      <c r="AK429">
        <v>0</v>
      </c>
      <c r="AL429">
        <v>1020</v>
      </c>
      <c r="AM429">
        <f t="shared" si="24"/>
        <v>0</v>
      </c>
      <c r="AN429">
        <v>0</v>
      </c>
      <c r="AO429">
        <v>0</v>
      </c>
      <c r="AP429">
        <v>1</v>
      </c>
      <c r="AQ429">
        <v>0</v>
      </c>
      <c r="AR429">
        <v>2</v>
      </c>
      <c r="AS429">
        <v>1</v>
      </c>
      <c r="AT429" t="s">
        <v>95</v>
      </c>
      <c r="AU429">
        <v>6</v>
      </c>
      <c r="AV429" t="s">
        <v>104</v>
      </c>
      <c r="AW429">
        <v>0</v>
      </c>
      <c r="AX429" t="s">
        <v>121</v>
      </c>
      <c r="AY429" t="s">
        <v>168</v>
      </c>
      <c r="AZ429" t="s">
        <v>168</v>
      </c>
      <c r="BA429">
        <v>0</v>
      </c>
      <c r="BB429">
        <v>0</v>
      </c>
      <c r="BC429" t="s">
        <v>168</v>
      </c>
      <c r="BD429" t="s">
        <v>168</v>
      </c>
      <c r="BE429" t="s">
        <v>120</v>
      </c>
      <c r="BF429">
        <v>0</v>
      </c>
      <c r="BG429">
        <v>0</v>
      </c>
      <c r="BH429">
        <v>176</v>
      </c>
      <c r="BI429">
        <v>0</v>
      </c>
      <c r="BJ429">
        <v>0</v>
      </c>
      <c r="BK429" t="s">
        <v>107</v>
      </c>
      <c r="BL429">
        <v>0</v>
      </c>
      <c r="BM429">
        <v>2010</v>
      </c>
      <c r="BN429" t="s">
        <v>108</v>
      </c>
      <c r="BO429" t="s">
        <v>109</v>
      </c>
      <c r="BP429">
        <v>0</v>
      </c>
      <c r="BQ429">
        <v>0</v>
      </c>
      <c r="BR429">
        <v>1</v>
      </c>
      <c r="BS429">
        <v>4</v>
      </c>
      <c r="BT429" t="s">
        <v>129</v>
      </c>
      <c r="BU429">
        <v>135</v>
      </c>
      <c r="BV429">
        <v>14</v>
      </c>
      <c r="BW429">
        <v>1</v>
      </c>
      <c r="BX429">
        <v>0</v>
      </c>
      <c r="BY429">
        <v>0.30769230769230799</v>
      </c>
      <c r="BZ429">
        <v>0.76470588235294101</v>
      </c>
      <c r="CA429">
        <v>1</v>
      </c>
      <c r="CB429">
        <v>0</v>
      </c>
      <c r="CC429">
        <f t="shared" si="25"/>
        <v>0.87701040681173137</v>
      </c>
      <c r="CD429">
        <f t="shared" si="26"/>
        <v>97.555361244784663</v>
      </c>
      <c r="CE429">
        <v>94000</v>
      </c>
      <c r="CF429" s="1">
        <v>94208.865275898002</v>
      </c>
      <c r="CG429" s="1">
        <f>CE429-CF429</f>
        <v>-208.86527589800244</v>
      </c>
      <c r="CH429" s="1">
        <f>ABS(CG429)</f>
        <v>208.86527589800244</v>
      </c>
      <c r="CI429">
        <f>IF(CG429&gt;0,1,0)</f>
        <v>0</v>
      </c>
      <c r="CJ429">
        <v>428</v>
      </c>
      <c r="CK429" s="1">
        <f t="shared" si="27"/>
        <v>4</v>
      </c>
    </row>
    <row r="430" spans="1:89" x14ac:dyDescent="0.25">
      <c r="A430">
        <v>438</v>
      </c>
      <c r="B430">
        <v>45</v>
      </c>
      <c r="C430" t="s">
        <v>117</v>
      </c>
      <c r="D430">
        <v>50</v>
      </c>
      <c r="E430">
        <v>6000</v>
      </c>
      <c r="F430" t="s">
        <v>83</v>
      </c>
      <c r="G430" t="s">
        <v>84</v>
      </c>
      <c r="H430" t="s">
        <v>85</v>
      </c>
      <c r="I430" t="s">
        <v>86</v>
      </c>
      <c r="J430" t="s">
        <v>87</v>
      </c>
      <c r="K430" t="s">
        <v>185</v>
      </c>
      <c r="L430" t="s">
        <v>89</v>
      </c>
      <c r="M430" t="s">
        <v>90</v>
      </c>
      <c r="N430">
        <v>6</v>
      </c>
      <c r="O430">
        <v>7</v>
      </c>
      <c r="P430" t="s">
        <v>91</v>
      </c>
      <c r="Q430" t="s">
        <v>92</v>
      </c>
      <c r="R430" t="s">
        <v>149</v>
      </c>
      <c r="S430" t="s">
        <v>149</v>
      </c>
      <c r="T430" t="s">
        <v>94</v>
      </c>
      <c r="U430">
        <v>0</v>
      </c>
      <c r="V430" t="s">
        <v>114</v>
      </c>
      <c r="W430" t="s">
        <v>95</v>
      </c>
      <c r="X430" t="s">
        <v>133</v>
      </c>
      <c r="Y430" t="s">
        <v>95</v>
      </c>
      <c r="Z430" t="s">
        <v>95</v>
      </c>
      <c r="AA430" t="s">
        <v>97</v>
      </c>
      <c r="AB430" t="s">
        <v>99</v>
      </c>
      <c r="AC430">
        <v>0</v>
      </c>
      <c r="AD430" t="s">
        <v>99</v>
      </c>
      <c r="AE430">
        <v>884</v>
      </c>
      <c r="AF430" t="s">
        <v>100</v>
      </c>
      <c r="AG430" t="s">
        <v>114</v>
      </c>
      <c r="AH430" t="s">
        <v>102</v>
      </c>
      <c r="AI430" t="s">
        <v>103</v>
      </c>
      <c r="AJ430">
        <v>904</v>
      </c>
      <c r="AK430">
        <v>0</v>
      </c>
      <c r="AL430">
        <v>904</v>
      </c>
      <c r="AM430">
        <f t="shared" si="24"/>
        <v>0</v>
      </c>
      <c r="AN430">
        <v>0</v>
      </c>
      <c r="AO430">
        <v>0</v>
      </c>
      <c r="AP430">
        <v>1</v>
      </c>
      <c r="AQ430">
        <v>0</v>
      </c>
      <c r="AR430">
        <v>2</v>
      </c>
      <c r="AS430">
        <v>1</v>
      </c>
      <c r="AT430" t="s">
        <v>95</v>
      </c>
      <c r="AU430">
        <v>4</v>
      </c>
      <c r="AV430" t="s">
        <v>104</v>
      </c>
      <c r="AW430">
        <v>0</v>
      </c>
      <c r="AX430" t="s">
        <v>121</v>
      </c>
      <c r="AY430" t="s">
        <v>122</v>
      </c>
      <c r="AZ430" t="s">
        <v>99</v>
      </c>
      <c r="BA430">
        <v>1</v>
      </c>
      <c r="BB430">
        <v>180</v>
      </c>
      <c r="BC430" t="s">
        <v>95</v>
      </c>
      <c r="BD430" t="s">
        <v>95</v>
      </c>
      <c r="BE430" t="s">
        <v>102</v>
      </c>
      <c r="BF430">
        <v>0</v>
      </c>
      <c r="BG430">
        <v>0</v>
      </c>
      <c r="BH430">
        <v>105</v>
      </c>
      <c r="BI430">
        <v>0</v>
      </c>
      <c r="BJ430">
        <v>0</v>
      </c>
      <c r="BK430" t="s">
        <v>107</v>
      </c>
      <c r="BL430">
        <v>0</v>
      </c>
      <c r="BM430">
        <v>2009</v>
      </c>
      <c r="BN430" t="s">
        <v>108</v>
      </c>
      <c r="BO430" t="s">
        <v>109</v>
      </c>
      <c r="BP430">
        <v>0</v>
      </c>
      <c r="BQ430">
        <v>0</v>
      </c>
      <c r="BR430">
        <v>1</v>
      </c>
      <c r="BS430">
        <v>4</v>
      </c>
      <c r="BT430" t="s">
        <v>177</v>
      </c>
      <c r="BU430">
        <v>83</v>
      </c>
      <c r="BV430">
        <v>5</v>
      </c>
      <c r="BW430">
        <v>1</v>
      </c>
      <c r="BX430">
        <v>0</v>
      </c>
      <c r="BY430">
        <v>0</v>
      </c>
      <c r="BZ430">
        <v>1</v>
      </c>
      <c r="CA430">
        <v>1</v>
      </c>
      <c r="CB430">
        <v>0</v>
      </c>
      <c r="CC430">
        <f t="shared" si="25"/>
        <v>0.84933333333333338</v>
      </c>
      <c r="CD430">
        <f t="shared" si="26"/>
        <v>107.20592405720284</v>
      </c>
      <c r="CE430">
        <v>119000</v>
      </c>
      <c r="CF430" s="1">
        <v>119196.82365352901</v>
      </c>
      <c r="CG430" s="1">
        <f>CE430-CF430</f>
        <v>-196.82365352900524</v>
      </c>
      <c r="CH430" s="1">
        <f>ABS(CG430)</f>
        <v>196.82365352900524</v>
      </c>
      <c r="CI430">
        <f>IF(CG430&gt;0,1,0)</f>
        <v>0</v>
      </c>
      <c r="CJ430">
        <v>429</v>
      </c>
      <c r="CK430" s="1">
        <f t="shared" si="27"/>
        <v>4</v>
      </c>
    </row>
    <row r="431" spans="1:89" x14ac:dyDescent="0.25">
      <c r="A431">
        <v>457</v>
      </c>
      <c r="B431">
        <v>70</v>
      </c>
      <c r="C431" t="s">
        <v>117</v>
      </c>
      <c r="D431">
        <v>34</v>
      </c>
      <c r="E431">
        <v>4571</v>
      </c>
      <c r="F431" t="s">
        <v>118</v>
      </c>
      <c r="G431" t="s">
        <v>84</v>
      </c>
      <c r="H431" t="s">
        <v>85</v>
      </c>
      <c r="I431" t="s">
        <v>86</v>
      </c>
      <c r="J431" t="s">
        <v>87</v>
      </c>
      <c r="K431" t="s">
        <v>119</v>
      </c>
      <c r="L431" t="s">
        <v>89</v>
      </c>
      <c r="M431" t="s">
        <v>90</v>
      </c>
      <c r="N431">
        <v>5</v>
      </c>
      <c r="O431">
        <v>5</v>
      </c>
      <c r="P431" t="s">
        <v>91</v>
      </c>
      <c r="Q431" t="s">
        <v>92</v>
      </c>
      <c r="R431" t="s">
        <v>214</v>
      </c>
      <c r="S431" t="s">
        <v>214</v>
      </c>
      <c r="T431" t="s">
        <v>94</v>
      </c>
      <c r="U431">
        <v>0</v>
      </c>
      <c r="V431" t="s">
        <v>95</v>
      </c>
      <c r="W431" t="s">
        <v>95</v>
      </c>
      <c r="X431" t="s">
        <v>153</v>
      </c>
      <c r="Y431" t="s">
        <v>95</v>
      </c>
      <c r="Z431" t="s">
        <v>95</v>
      </c>
      <c r="AA431" t="s">
        <v>97</v>
      </c>
      <c r="AB431" t="s">
        <v>99</v>
      </c>
      <c r="AC431">
        <v>0</v>
      </c>
      <c r="AD431" t="s">
        <v>99</v>
      </c>
      <c r="AE431">
        <v>624</v>
      </c>
      <c r="AF431" t="s">
        <v>100</v>
      </c>
      <c r="AG431" t="s">
        <v>105</v>
      </c>
      <c r="AH431" t="s">
        <v>120</v>
      </c>
      <c r="AI431" t="s">
        <v>103</v>
      </c>
      <c r="AJ431">
        <v>624</v>
      </c>
      <c r="AK431">
        <v>0</v>
      </c>
      <c r="AL431">
        <v>1344</v>
      </c>
      <c r="AM431">
        <f t="shared" si="24"/>
        <v>0</v>
      </c>
      <c r="AN431">
        <v>0</v>
      </c>
      <c r="AO431">
        <v>0</v>
      </c>
      <c r="AP431">
        <v>1</v>
      </c>
      <c r="AQ431">
        <v>0</v>
      </c>
      <c r="AR431">
        <v>4</v>
      </c>
      <c r="AS431">
        <v>1</v>
      </c>
      <c r="AT431" t="s">
        <v>95</v>
      </c>
      <c r="AU431">
        <v>7</v>
      </c>
      <c r="AV431" t="s">
        <v>104</v>
      </c>
      <c r="AW431">
        <v>0</v>
      </c>
      <c r="AX431" t="s">
        <v>121</v>
      </c>
      <c r="AY431" t="s">
        <v>122</v>
      </c>
      <c r="AZ431" t="s">
        <v>99</v>
      </c>
      <c r="BA431">
        <v>3</v>
      </c>
      <c r="BB431">
        <v>513</v>
      </c>
      <c r="BC431" t="s">
        <v>105</v>
      </c>
      <c r="BD431" t="s">
        <v>105</v>
      </c>
      <c r="BE431" t="s">
        <v>102</v>
      </c>
      <c r="BF431">
        <v>0</v>
      </c>
      <c r="BG431">
        <v>0</v>
      </c>
      <c r="BH431">
        <v>96</v>
      </c>
      <c r="BI431">
        <v>0</v>
      </c>
      <c r="BJ431">
        <v>0</v>
      </c>
      <c r="BK431" t="s">
        <v>107</v>
      </c>
      <c r="BL431">
        <v>0</v>
      </c>
      <c r="BM431">
        <v>2008</v>
      </c>
      <c r="BN431" t="s">
        <v>178</v>
      </c>
      <c r="BO431" t="s">
        <v>166</v>
      </c>
      <c r="BP431">
        <v>0</v>
      </c>
      <c r="BQ431">
        <v>0</v>
      </c>
      <c r="BR431">
        <v>1</v>
      </c>
      <c r="BS431">
        <v>1</v>
      </c>
      <c r="BT431" t="s">
        <v>129</v>
      </c>
      <c r="BU431">
        <v>92</v>
      </c>
      <c r="BV431">
        <v>58</v>
      </c>
      <c r="BW431">
        <v>1</v>
      </c>
      <c r="BX431">
        <v>0</v>
      </c>
      <c r="BY431">
        <v>1.15384615384615</v>
      </c>
      <c r="BZ431">
        <v>0.46428571428571402</v>
      </c>
      <c r="CA431">
        <v>1</v>
      </c>
      <c r="CB431">
        <v>0</v>
      </c>
      <c r="CC431">
        <f t="shared" si="25"/>
        <v>0.86348720192518047</v>
      </c>
      <c r="CD431">
        <f t="shared" si="26"/>
        <v>99.195148124666005</v>
      </c>
      <c r="CE431">
        <v>98000</v>
      </c>
      <c r="CF431" s="1">
        <v>97817.609559607707</v>
      </c>
      <c r="CG431" s="1">
        <f>CE431-CF431</f>
        <v>182.39044039229339</v>
      </c>
      <c r="CH431" s="1">
        <f>ABS(CG431)</f>
        <v>182.39044039229339</v>
      </c>
      <c r="CI431">
        <f>IF(CG431&gt;0,1,0)</f>
        <v>1</v>
      </c>
      <c r="CJ431">
        <v>430</v>
      </c>
      <c r="CK431" s="1">
        <f t="shared" si="27"/>
        <v>4</v>
      </c>
    </row>
    <row r="432" spans="1:89" x14ac:dyDescent="0.25">
      <c r="A432">
        <v>216</v>
      </c>
      <c r="B432">
        <v>20</v>
      </c>
      <c r="C432" t="s">
        <v>82</v>
      </c>
      <c r="D432">
        <v>72</v>
      </c>
      <c r="E432">
        <v>10011</v>
      </c>
      <c r="F432" t="s">
        <v>83</v>
      </c>
      <c r="G432" t="s">
        <v>111</v>
      </c>
      <c r="H432" t="s">
        <v>85</v>
      </c>
      <c r="I432" t="s">
        <v>86</v>
      </c>
      <c r="J432" t="s">
        <v>87</v>
      </c>
      <c r="K432" t="s">
        <v>88</v>
      </c>
      <c r="L432" t="s">
        <v>89</v>
      </c>
      <c r="M432" t="s">
        <v>90</v>
      </c>
      <c r="N432">
        <v>5</v>
      </c>
      <c r="O432">
        <v>6</v>
      </c>
      <c r="P432" t="s">
        <v>91</v>
      </c>
      <c r="Q432" t="s">
        <v>92</v>
      </c>
      <c r="R432" t="s">
        <v>126</v>
      </c>
      <c r="S432" t="s">
        <v>126</v>
      </c>
      <c r="T432" t="s">
        <v>112</v>
      </c>
      <c r="U432">
        <v>64</v>
      </c>
      <c r="V432" t="s">
        <v>95</v>
      </c>
      <c r="W432" t="s">
        <v>95</v>
      </c>
      <c r="X432" t="s">
        <v>96</v>
      </c>
      <c r="Y432" t="s">
        <v>95</v>
      </c>
      <c r="Z432" t="s">
        <v>95</v>
      </c>
      <c r="AA432" t="s">
        <v>97</v>
      </c>
      <c r="AB432" t="s">
        <v>98</v>
      </c>
      <c r="AC432">
        <v>360</v>
      </c>
      <c r="AD432" t="s">
        <v>99</v>
      </c>
      <c r="AE432">
        <v>1070</v>
      </c>
      <c r="AF432" t="s">
        <v>100</v>
      </c>
      <c r="AG432" t="s">
        <v>95</v>
      </c>
      <c r="AH432" t="s">
        <v>102</v>
      </c>
      <c r="AI432" t="s">
        <v>103</v>
      </c>
      <c r="AJ432">
        <v>1236</v>
      </c>
      <c r="AK432">
        <v>0</v>
      </c>
      <c r="AL432">
        <v>1236</v>
      </c>
      <c r="AM432">
        <f t="shared" si="24"/>
        <v>0</v>
      </c>
      <c r="AN432">
        <v>0</v>
      </c>
      <c r="AO432">
        <v>1</v>
      </c>
      <c r="AP432">
        <v>1</v>
      </c>
      <c r="AQ432">
        <v>0</v>
      </c>
      <c r="AR432">
        <v>2</v>
      </c>
      <c r="AS432">
        <v>1</v>
      </c>
      <c r="AT432" t="s">
        <v>114</v>
      </c>
      <c r="AU432">
        <v>6</v>
      </c>
      <c r="AV432" t="s">
        <v>139</v>
      </c>
      <c r="AW432">
        <v>1</v>
      </c>
      <c r="AX432" t="s">
        <v>105</v>
      </c>
      <c r="AY432" t="s">
        <v>106</v>
      </c>
      <c r="AZ432" t="s">
        <v>99</v>
      </c>
      <c r="BA432">
        <v>1</v>
      </c>
      <c r="BB432">
        <v>447</v>
      </c>
      <c r="BC432" t="s">
        <v>95</v>
      </c>
      <c r="BD432" t="s">
        <v>95</v>
      </c>
      <c r="BE432" t="s">
        <v>102</v>
      </c>
      <c r="BF432">
        <v>0</v>
      </c>
      <c r="BG432">
        <v>0</v>
      </c>
      <c r="BH432">
        <v>0</v>
      </c>
      <c r="BI432">
        <v>0</v>
      </c>
      <c r="BJ432">
        <v>0</v>
      </c>
      <c r="BK432" t="s">
        <v>145</v>
      </c>
      <c r="BL432">
        <v>0</v>
      </c>
      <c r="BM432">
        <v>2006</v>
      </c>
      <c r="BN432" t="s">
        <v>108</v>
      </c>
      <c r="BO432" t="s">
        <v>109</v>
      </c>
      <c r="BP432">
        <v>0</v>
      </c>
      <c r="BQ432">
        <v>0</v>
      </c>
      <c r="BR432">
        <v>1</v>
      </c>
      <c r="BS432">
        <v>4</v>
      </c>
      <c r="BT432" t="s">
        <v>129</v>
      </c>
      <c r="BU432">
        <v>49</v>
      </c>
      <c r="BV432">
        <v>10</v>
      </c>
      <c r="BW432">
        <v>1</v>
      </c>
      <c r="BX432">
        <v>2</v>
      </c>
      <c r="BY432">
        <v>0</v>
      </c>
      <c r="BZ432">
        <v>1</v>
      </c>
      <c r="CA432">
        <v>0.66355140186915895</v>
      </c>
      <c r="CB432">
        <v>0</v>
      </c>
      <c r="CC432">
        <f t="shared" si="25"/>
        <v>0.87653581060833086</v>
      </c>
      <c r="CD432">
        <f t="shared" si="26"/>
        <v>112.57042937793108</v>
      </c>
      <c r="CE432">
        <v>134450</v>
      </c>
      <c r="CF432" s="1">
        <v>134614.893041317</v>
      </c>
      <c r="CG432" s="1">
        <f>CE432-CF432</f>
        <v>-164.89304131700192</v>
      </c>
      <c r="CH432" s="1">
        <f>ABS(CG432)</f>
        <v>164.89304131700192</v>
      </c>
      <c r="CI432">
        <f>IF(CG432&gt;0,1,0)</f>
        <v>0</v>
      </c>
      <c r="CJ432">
        <v>431</v>
      </c>
      <c r="CK432" s="1">
        <f t="shared" si="27"/>
        <v>4</v>
      </c>
    </row>
    <row r="433" spans="1:89" x14ac:dyDescent="0.25">
      <c r="A433">
        <v>255</v>
      </c>
      <c r="B433">
        <v>20</v>
      </c>
      <c r="C433" t="s">
        <v>82</v>
      </c>
      <c r="D433">
        <v>70</v>
      </c>
      <c r="E433">
        <v>8400</v>
      </c>
      <c r="F433" t="s">
        <v>83</v>
      </c>
      <c r="G433" t="s">
        <v>84</v>
      </c>
      <c r="H433" t="s">
        <v>85</v>
      </c>
      <c r="I433" t="s">
        <v>86</v>
      </c>
      <c r="J433" t="s">
        <v>87</v>
      </c>
      <c r="K433" t="s">
        <v>88</v>
      </c>
      <c r="L433" t="s">
        <v>89</v>
      </c>
      <c r="M433" t="s">
        <v>90</v>
      </c>
      <c r="N433">
        <v>5</v>
      </c>
      <c r="O433">
        <v>6</v>
      </c>
      <c r="P433" t="s">
        <v>91</v>
      </c>
      <c r="Q433" t="s">
        <v>92</v>
      </c>
      <c r="R433" t="s">
        <v>144</v>
      </c>
      <c r="S433" t="s">
        <v>144</v>
      </c>
      <c r="T433" t="s">
        <v>94</v>
      </c>
      <c r="U433">
        <v>0</v>
      </c>
      <c r="V433" t="s">
        <v>95</v>
      </c>
      <c r="W433" t="s">
        <v>114</v>
      </c>
      <c r="X433" t="s">
        <v>96</v>
      </c>
      <c r="Y433" t="s">
        <v>95</v>
      </c>
      <c r="Z433" t="s">
        <v>95</v>
      </c>
      <c r="AA433" t="s">
        <v>97</v>
      </c>
      <c r="AB433" t="s">
        <v>128</v>
      </c>
      <c r="AC433">
        <v>922</v>
      </c>
      <c r="AD433" t="s">
        <v>99</v>
      </c>
      <c r="AE433">
        <v>1314</v>
      </c>
      <c r="AF433" t="s">
        <v>100</v>
      </c>
      <c r="AG433" t="s">
        <v>95</v>
      </c>
      <c r="AH433" t="s">
        <v>102</v>
      </c>
      <c r="AI433" t="s">
        <v>103</v>
      </c>
      <c r="AJ433">
        <v>1314</v>
      </c>
      <c r="AK433">
        <v>0</v>
      </c>
      <c r="AL433">
        <v>1314</v>
      </c>
      <c r="AM433">
        <f t="shared" si="24"/>
        <v>0</v>
      </c>
      <c r="AN433">
        <v>1</v>
      </c>
      <c r="AO433">
        <v>0</v>
      </c>
      <c r="AP433">
        <v>1</v>
      </c>
      <c r="AQ433">
        <v>0</v>
      </c>
      <c r="AR433">
        <v>3</v>
      </c>
      <c r="AS433">
        <v>1</v>
      </c>
      <c r="AT433" t="s">
        <v>95</v>
      </c>
      <c r="AU433">
        <v>5</v>
      </c>
      <c r="AV433" t="s">
        <v>104</v>
      </c>
      <c r="AW433">
        <v>0</v>
      </c>
      <c r="AX433" t="s">
        <v>121</v>
      </c>
      <c r="AY433" t="s">
        <v>106</v>
      </c>
      <c r="AZ433" t="s">
        <v>140</v>
      </c>
      <c r="BA433">
        <v>1</v>
      </c>
      <c r="BB433">
        <v>294</v>
      </c>
      <c r="BC433" t="s">
        <v>95</v>
      </c>
      <c r="BD433" t="s">
        <v>95</v>
      </c>
      <c r="BE433" t="s">
        <v>102</v>
      </c>
      <c r="BF433">
        <v>250</v>
      </c>
      <c r="BG433">
        <v>0</v>
      </c>
      <c r="BH433">
        <v>0</v>
      </c>
      <c r="BI433">
        <v>0</v>
      </c>
      <c r="BJ433">
        <v>0</v>
      </c>
      <c r="BK433" t="s">
        <v>107</v>
      </c>
      <c r="BL433">
        <v>0</v>
      </c>
      <c r="BM433">
        <v>2010</v>
      </c>
      <c r="BN433" t="s">
        <v>108</v>
      </c>
      <c r="BO433" t="s">
        <v>109</v>
      </c>
      <c r="BP433">
        <v>0</v>
      </c>
      <c r="BQ433">
        <v>0</v>
      </c>
      <c r="BR433">
        <v>1</v>
      </c>
      <c r="BS433">
        <v>2</v>
      </c>
      <c r="BT433" t="s">
        <v>129</v>
      </c>
      <c r="BU433">
        <v>53</v>
      </c>
      <c r="BV433">
        <v>53</v>
      </c>
      <c r="BW433">
        <v>1</v>
      </c>
      <c r="BX433">
        <v>2</v>
      </c>
      <c r="BY433">
        <v>0</v>
      </c>
      <c r="BZ433">
        <v>1</v>
      </c>
      <c r="CA433">
        <v>0.29832572298325699</v>
      </c>
      <c r="CB433">
        <v>0</v>
      </c>
      <c r="CC433">
        <f t="shared" si="25"/>
        <v>0.84357142857142853</v>
      </c>
      <c r="CD433">
        <f t="shared" si="26"/>
        <v>116.02383087230226</v>
      </c>
      <c r="CE433">
        <v>145000</v>
      </c>
      <c r="CF433" s="1">
        <v>144836.057556774</v>
      </c>
      <c r="CG433" s="1">
        <f>CE433-CF433</f>
        <v>163.94244322599843</v>
      </c>
      <c r="CH433" s="1">
        <f>ABS(CG433)</f>
        <v>163.94244322599843</v>
      </c>
      <c r="CI433">
        <f>IF(CG433&gt;0,1,0)</f>
        <v>1</v>
      </c>
      <c r="CJ433">
        <v>432</v>
      </c>
      <c r="CK433" s="1">
        <f t="shared" si="27"/>
        <v>4</v>
      </c>
    </row>
    <row r="434" spans="1:89" x14ac:dyDescent="0.25">
      <c r="A434">
        <v>405</v>
      </c>
      <c r="B434">
        <v>60</v>
      </c>
      <c r="C434" t="s">
        <v>82</v>
      </c>
      <c r="D434">
        <v>69</v>
      </c>
      <c r="E434">
        <v>10364</v>
      </c>
      <c r="F434" t="s">
        <v>83</v>
      </c>
      <c r="G434" t="s">
        <v>111</v>
      </c>
      <c r="H434" t="s">
        <v>85</v>
      </c>
      <c r="I434" t="s">
        <v>86</v>
      </c>
      <c r="J434" t="s">
        <v>87</v>
      </c>
      <c r="K434" t="s">
        <v>169</v>
      </c>
      <c r="L434" t="s">
        <v>89</v>
      </c>
      <c r="M434" t="s">
        <v>90</v>
      </c>
      <c r="N434">
        <v>6</v>
      </c>
      <c r="O434">
        <v>5</v>
      </c>
      <c r="P434" t="s">
        <v>91</v>
      </c>
      <c r="Q434" t="s">
        <v>92</v>
      </c>
      <c r="R434" t="s">
        <v>144</v>
      </c>
      <c r="S434" t="s">
        <v>144</v>
      </c>
      <c r="T434" t="s">
        <v>94</v>
      </c>
      <c r="U434">
        <v>0</v>
      </c>
      <c r="V434" t="s">
        <v>95</v>
      </c>
      <c r="W434" t="s">
        <v>95</v>
      </c>
      <c r="X434" t="s">
        <v>133</v>
      </c>
      <c r="Y434" t="s">
        <v>114</v>
      </c>
      <c r="Z434" t="s">
        <v>95</v>
      </c>
      <c r="AA434" t="s">
        <v>97</v>
      </c>
      <c r="AB434" t="s">
        <v>99</v>
      </c>
      <c r="AC434">
        <v>0</v>
      </c>
      <c r="AD434" t="s">
        <v>99</v>
      </c>
      <c r="AE434">
        <v>806</v>
      </c>
      <c r="AF434" t="s">
        <v>100</v>
      </c>
      <c r="AG434" t="s">
        <v>114</v>
      </c>
      <c r="AH434" t="s">
        <v>102</v>
      </c>
      <c r="AI434" t="s">
        <v>103</v>
      </c>
      <c r="AJ434">
        <v>806</v>
      </c>
      <c r="AK434">
        <v>0</v>
      </c>
      <c r="AL434">
        <v>1572</v>
      </c>
      <c r="AM434">
        <f t="shared" si="24"/>
        <v>0</v>
      </c>
      <c r="AN434">
        <v>0</v>
      </c>
      <c r="AO434">
        <v>0</v>
      </c>
      <c r="AP434">
        <v>2</v>
      </c>
      <c r="AQ434">
        <v>1</v>
      </c>
      <c r="AR434">
        <v>3</v>
      </c>
      <c r="AS434">
        <v>1</v>
      </c>
      <c r="AT434" t="s">
        <v>95</v>
      </c>
      <c r="AU434">
        <v>7</v>
      </c>
      <c r="AV434" t="s">
        <v>104</v>
      </c>
      <c r="AW434">
        <v>1</v>
      </c>
      <c r="AX434" t="s">
        <v>95</v>
      </c>
      <c r="AY434" t="s">
        <v>182</v>
      </c>
      <c r="AZ434" t="s">
        <v>136</v>
      </c>
      <c r="BA434">
        <v>2</v>
      </c>
      <c r="BB434">
        <v>373</v>
      </c>
      <c r="BC434" t="s">
        <v>95</v>
      </c>
      <c r="BD434" t="s">
        <v>95</v>
      </c>
      <c r="BE434" t="s">
        <v>102</v>
      </c>
      <c r="BF434">
        <v>0</v>
      </c>
      <c r="BG434">
        <v>40</v>
      </c>
      <c r="BH434">
        <v>0</v>
      </c>
      <c r="BI434">
        <v>0</v>
      </c>
      <c r="BJ434">
        <v>0</v>
      </c>
      <c r="BK434" t="s">
        <v>107</v>
      </c>
      <c r="BL434">
        <v>0</v>
      </c>
      <c r="BM434">
        <v>2007</v>
      </c>
      <c r="BN434" t="s">
        <v>108</v>
      </c>
      <c r="BO434" t="s">
        <v>109</v>
      </c>
      <c r="BP434">
        <v>0</v>
      </c>
      <c r="BQ434">
        <v>0</v>
      </c>
      <c r="BR434">
        <v>1</v>
      </c>
      <c r="BS434">
        <v>4</v>
      </c>
      <c r="BT434" t="s">
        <v>129</v>
      </c>
      <c r="BU434">
        <v>12</v>
      </c>
      <c r="BV434">
        <v>11</v>
      </c>
      <c r="BW434">
        <v>1</v>
      </c>
      <c r="BX434">
        <v>0</v>
      </c>
      <c r="BY434">
        <v>0.95037220843672499</v>
      </c>
      <c r="BZ434">
        <v>0.51272264631043296</v>
      </c>
      <c r="CA434">
        <v>1</v>
      </c>
      <c r="CB434">
        <v>0</v>
      </c>
      <c r="CC434">
        <f t="shared" si="25"/>
        <v>0.92223079891933613</v>
      </c>
      <c r="CD434">
        <f t="shared" si="26"/>
        <v>123.06192738595901</v>
      </c>
      <c r="CE434">
        <v>168000</v>
      </c>
      <c r="CF434" s="1">
        <v>168110.435631203</v>
      </c>
      <c r="CG434" s="1">
        <f>CE434-CF434</f>
        <v>-110.4356312029995</v>
      </c>
      <c r="CH434" s="1">
        <f>ABS(CG434)</f>
        <v>110.4356312029995</v>
      </c>
      <c r="CI434">
        <f>IF(CG434&gt;0,1,0)</f>
        <v>0</v>
      </c>
      <c r="CJ434">
        <v>433</v>
      </c>
      <c r="CK434" s="1">
        <f t="shared" si="27"/>
        <v>4</v>
      </c>
    </row>
    <row r="435" spans="1:89" x14ac:dyDescent="0.25">
      <c r="A435">
        <v>1042</v>
      </c>
      <c r="B435">
        <v>60</v>
      </c>
      <c r="C435" t="s">
        <v>82</v>
      </c>
      <c r="D435">
        <v>69</v>
      </c>
      <c r="E435">
        <v>9130</v>
      </c>
      <c r="F435" t="s">
        <v>83</v>
      </c>
      <c r="G435" t="s">
        <v>84</v>
      </c>
      <c r="H435" t="s">
        <v>85</v>
      </c>
      <c r="I435" t="s">
        <v>86</v>
      </c>
      <c r="J435" t="s">
        <v>87</v>
      </c>
      <c r="K435" t="s">
        <v>123</v>
      </c>
      <c r="L435" t="s">
        <v>124</v>
      </c>
      <c r="M435" t="s">
        <v>90</v>
      </c>
      <c r="N435">
        <v>6</v>
      </c>
      <c r="O435">
        <v>8</v>
      </c>
      <c r="P435" t="s">
        <v>125</v>
      </c>
      <c r="Q435" t="s">
        <v>92</v>
      </c>
      <c r="R435" t="s">
        <v>126</v>
      </c>
      <c r="S435" t="s">
        <v>126</v>
      </c>
      <c r="T435" t="s">
        <v>112</v>
      </c>
      <c r="U435">
        <v>252</v>
      </c>
      <c r="V435" t="s">
        <v>95</v>
      </c>
      <c r="W435" t="s">
        <v>95</v>
      </c>
      <c r="X435" t="s">
        <v>96</v>
      </c>
      <c r="Y435" t="s">
        <v>95</v>
      </c>
      <c r="Z435" t="s">
        <v>95</v>
      </c>
      <c r="AA435" t="s">
        <v>97</v>
      </c>
      <c r="AB435" t="s">
        <v>135</v>
      </c>
      <c r="AC435">
        <v>400</v>
      </c>
      <c r="AD435" t="s">
        <v>128</v>
      </c>
      <c r="AE435">
        <v>800</v>
      </c>
      <c r="AF435" t="s">
        <v>100</v>
      </c>
      <c r="AG435" t="s">
        <v>114</v>
      </c>
      <c r="AH435" t="s">
        <v>102</v>
      </c>
      <c r="AI435" t="s">
        <v>103</v>
      </c>
      <c r="AJ435">
        <v>800</v>
      </c>
      <c r="AK435">
        <v>0</v>
      </c>
      <c r="AL435">
        <v>1632</v>
      </c>
      <c r="AM435">
        <f t="shared" si="24"/>
        <v>0</v>
      </c>
      <c r="AN435">
        <v>0</v>
      </c>
      <c r="AO435">
        <v>1</v>
      </c>
      <c r="AP435">
        <v>1</v>
      </c>
      <c r="AQ435">
        <v>1</v>
      </c>
      <c r="AR435">
        <v>4</v>
      </c>
      <c r="AS435">
        <v>1</v>
      </c>
      <c r="AT435" t="s">
        <v>114</v>
      </c>
      <c r="AU435">
        <v>7</v>
      </c>
      <c r="AV435" t="s">
        <v>104</v>
      </c>
      <c r="AW435">
        <v>0</v>
      </c>
      <c r="AX435" t="s">
        <v>121</v>
      </c>
      <c r="AY435" t="s">
        <v>106</v>
      </c>
      <c r="AZ435" t="s">
        <v>99</v>
      </c>
      <c r="BA435">
        <v>2</v>
      </c>
      <c r="BB435">
        <v>484</v>
      </c>
      <c r="BC435" t="s">
        <v>95</v>
      </c>
      <c r="BD435" t="s">
        <v>95</v>
      </c>
      <c r="BE435" t="s">
        <v>102</v>
      </c>
      <c r="BF435">
        <v>0</v>
      </c>
      <c r="BG435">
        <v>40</v>
      </c>
      <c r="BH435">
        <v>0</v>
      </c>
      <c r="BI435">
        <v>0</v>
      </c>
      <c r="BJ435">
        <v>0</v>
      </c>
      <c r="BK435" t="s">
        <v>107</v>
      </c>
      <c r="BL435">
        <v>0</v>
      </c>
      <c r="BM435">
        <v>2008</v>
      </c>
      <c r="BN435" t="s">
        <v>108</v>
      </c>
      <c r="BO435" t="s">
        <v>109</v>
      </c>
      <c r="BP435">
        <v>0</v>
      </c>
      <c r="BQ435">
        <v>0</v>
      </c>
      <c r="BR435">
        <v>1</v>
      </c>
      <c r="BS435">
        <v>4</v>
      </c>
      <c r="BT435" t="s">
        <v>110</v>
      </c>
      <c r="BU435">
        <v>42</v>
      </c>
      <c r="BV435">
        <v>8</v>
      </c>
      <c r="BW435">
        <v>1</v>
      </c>
      <c r="BX435">
        <v>2</v>
      </c>
      <c r="BY435">
        <v>1.04</v>
      </c>
      <c r="BZ435">
        <v>0.49019607843137297</v>
      </c>
      <c r="CA435">
        <v>0.42</v>
      </c>
      <c r="CB435">
        <v>0</v>
      </c>
      <c r="CC435">
        <f t="shared" si="25"/>
        <v>0.91237677984665932</v>
      </c>
      <c r="CD435">
        <f t="shared" si="26"/>
        <v>124.51407346452837</v>
      </c>
      <c r="CE435">
        <v>173000</v>
      </c>
      <c r="CF435" s="1">
        <v>172902.56119686199</v>
      </c>
      <c r="CG435" s="1">
        <f>CE435-CF435</f>
        <v>97.438803138007643</v>
      </c>
      <c r="CH435" s="1">
        <f>ABS(CG435)</f>
        <v>97.438803138007643</v>
      </c>
      <c r="CI435">
        <f>IF(CG435&gt;0,1,0)</f>
        <v>1</v>
      </c>
      <c r="CJ435">
        <v>434</v>
      </c>
      <c r="CK435" s="1">
        <f t="shared" si="27"/>
        <v>4</v>
      </c>
    </row>
    <row r="436" spans="1:89" x14ac:dyDescent="0.25">
      <c r="A436">
        <v>1121</v>
      </c>
      <c r="B436">
        <v>30</v>
      </c>
      <c r="C436" t="s">
        <v>117</v>
      </c>
      <c r="D436">
        <v>59</v>
      </c>
      <c r="E436">
        <v>8263</v>
      </c>
      <c r="F436" t="s">
        <v>83</v>
      </c>
      <c r="G436" t="s">
        <v>84</v>
      </c>
      <c r="H436" t="s">
        <v>208</v>
      </c>
      <c r="I436" t="s">
        <v>86</v>
      </c>
      <c r="J436" t="s">
        <v>143</v>
      </c>
      <c r="K436" t="s">
        <v>186</v>
      </c>
      <c r="L436" t="s">
        <v>89</v>
      </c>
      <c r="M436" t="s">
        <v>90</v>
      </c>
      <c r="N436">
        <v>6</v>
      </c>
      <c r="O436">
        <v>5</v>
      </c>
      <c r="P436" t="s">
        <v>91</v>
      </c>
      <c r="Q436" t="s">
        <v>92</v>
      </c>
      <c r="R436" t="s">
        <v>112</v>
      </c>
      <c r="S436" t="s">
        <v>112</v>
      </c>
      <c r="T436" t="s">
        <v>94</v>
      </c>
      <c r="U436">
        <v>0</v>
      </c>
      <c r="V436" t="s">
        <v>95</v>
      </c>
      <c r="W436" t="s">
        <v>95</v>
      </c>
      <c r="X436" t="s">
        <v>153</v>
      </c>
      <c r="Y436" t="s">
        <v>95</v>
      </c>
      <c r="Z436" t="s">
        <v>95</v>
      </c>
      <c r="AA436" t="s">
        <v>97</v>
      </c>
      <c r="AB436" t="s">
        <v>99</v>
      </c>
      <c r="AC436">
        <v>0</v>
      </c>
      <c r="AD436" t="s">
        <v>99</v>
      </c>
      <c r="AE436">
        <v>1012</v>
      </c>
      <c r="AF436" t="s">
        <v>100</v>
      </c>
      <c r="AG436" t="s">
        <v>95</v>
      </c>
      <c r="AH436" t="s">
        <v>102</v>
      </c>
      <c r="AI436" t="s">
        <v>113</v>
      </c>
      <c r="AJ436">
        <v>1012</v>
      </c>
      <c r="AK436">
        <v>0</v>
      </c>
      <c r="AL436">
        <v>1012</v>
      </c>
      <c r="AM436">
        <f t="shared" si="24"/>
        <v>0</v>
      </c>
      <c r="AN436">
        <v>0</v>
      </c>
      <c r="AO436">
        <v>0</v>
      </c>
      <c r="AP436">
        <v>1</v>
      </c>
      <c r="AQ436">
        <v>0</v>
      </c>
      <c r="AR436">
        <v>2</v>
      </c>
      <c r="AS436">
        <v>1</v>
      </c>
      <c r="AT436" t="s">
        <v>95</v>
      </c>
      <c r="AU436">
        <v>6</v>
      </c>
      <c r="AV436" t="s">
        <v>104</v>
      </c>
      <c r="AW436">
        <v>1</v>
      </c>
      <c r="AX436" t="s">
        <v>114</v>
      </c>
      <c r="AY436" t="s">
        <v>122</v>
      </c>
      <c r="AZ436" t="s">
        <v>99</v>
      </c>
      <c r="BA436">
        <v>1</v>
      </c>
      <c r="BB436">
        <v>308</v>
      </c>
      <c r="BC436" t="s">
        <v>95</v>
      </c>
      <c r="BD436" t="s">
        <v>95</v>
      </c>
      <c r="BE436" t="s">
        <v>102</v>
      </c>
      <c r="BF436">
        <v>0</v>
      </c>
      <c r="BG436">
        <v>22</v>
      </c>
      <c r="BH436">
        <v>112</v>
      </c>
      <c r="BI436">
        <v>0</v>
      </c>
      <c r="BJ436">
        <v>0</v>
      </c>
      <c r="BK436" t="s">
        <v>145</v>
      </c>
      <c r="BL436">
        <v>0</v>
      </c>
      <c r="BM436">
        <v>2007</v>
      </c>
      <c r="BN436" t="s">
        <v>108</v>
      </c>
      <c r="BO436" t="s">
        <v>109</v>
      </c>
      <c r="BP436">
        <v>0</v>
      </c>
      <c r="BQ436">
        <v>0</v>
      </c>
      <c r="BR436">
        <v>1</v>
      </c>
      <c r="BS436">
        <v>1</v>
      </c>
      <c r="BT436" t="s">
        <v>129</v>
      </c>
      <c r="BU436">
        <v>87</v>
      </c>
      <c r="BV436">
        <v>57</v>
      </c>
      <c r="BW436">
        <v>1</v>
      </c>
      <c r="BX436">
        <v>0</v>
      </c>
      <c r="BY436">
        <v>0</v>
      </c>
      <c r="BZ436">
        <v>1</v>
      </c>
      <c r="CA436">
        <v>1</v>
      </c>
      <c r="CB436">
        <v>0</v>
      </c>
      <c r="CC436">
        <f t="shared" si="25"/>
        <v>0.87752632215902215</v>
      </c>
      <c r="CD436">
        <f t="shared" si="26"/>
        <v>106.98938250068412</v>
      </c>
      <c r="CE436">
        <v>118400</v>
      </c>
      <c r="CF436" s="1">
        <v>118497.360082635</v>
      </c>
      <c r="CG436" s="1">
        <f>CE436-CF436</f>
        <v>-97.360082635001163</v>
      </c>
      <c r="CH436" s="1">
        <f>ABS(CG436)</f>
        <v>97.360082635001163</v>
      </c>
      <c r="CI436">
        <f>IF(CG436&gt;0,1,0)</f>
        <v>0</v>
      </c>
      <c r="CJ436">
        <v>435</v>
      </c>
      <c r="CK436" s="1">
        <f t="shared" si="27"/>
        <v>4</v>
      </c>
    </row>
    <row r="437" spans="1:89" x14ac:dyDescent="0.25">
      <c r="A437">
        <v>902</v>
      </c>
      <c r="B437">
        <v>20</v>
      </c>
      <c r="C437" t="s">
        <v>82</v>
      </c>
      <c r="D437">
        <v>64</v>
      </c>
      <c r="E437">
        <v>8712</v>
      </c>
      <c r="F437" t="s">
        <v>83</v>
      </c>
      <c r="G437" t="s">
        <v>111</v>
      </c>
      <c r="H437" t="s">
        <v>85</v>
      </c>
      <c r="I437" t="s">
        <v>86</v>
      </c>
      <c r="J437" t="s">
        <v>87</v>
      </c>
      <c r="K437" t="s">
        <v>88</v>
      </c>
      <c r="L437" t="s">
        <v>89</v>
      </c>
      <c r="M437" t="s">
        <v>90</v>
      </c>
      <c r="N437">
        <v>5</v>
      </c>
      <c r="O437">
        <v>7</v>
      </c>
      <c r="P437" t="s">
        <v>125</v>
      </c>
      <c r="Q437" t="s">
        <v>92</v>
      </c>
      <c r="R437" t="s">
        <v>144</v>
      </c>
      <c r="S437" t="s">
        <v>144</v>
      </c>
      <c r="T437" t="s">
        <v>94</v>
      </c>
      <c r="U437">
        <v>0</v>
      </c>
      <c r="V437" t="s">
        <v>95</v>
      </c>
      <c r="W437" t="s">
        <v>114</v>
      </c>
      <c r="X437" t="s">
        <v>96</v>
      </c>
      <c r="Y437" t="s">
        <v>95</v>
      </c>
      <c r="Z437" t="s">
        <v>95</v>
      </c>
      <c r="AA437" t="s">
        <v>142</v>
      </c>
      <c r="AB437" t="s">
        <v>98</v>
      </c>
      <c r="AC437">
        <v>860</v>
      </c>
      <c r="AD437" t="s">
        <v>99</v>
      </c>
      <c r="AE437">
        <v>992</v>
      </c>
      <c r="AF437" t="s">
        <v>100</v>
      </c>
      <c r="AG437" t="s">
        <v>95</v>
      </c>
      <c r="AH437" t="s">
        <v>102</v>
      </c>
      <c r="AI437" t="s">
        <v>103</v>
      </c>
      <c r="AJ437">
        <v>1306</v>
      </c>
      <c r="AK437">
        <v>0</v>
      </c>
      <c r="AL437">
        <v>1306</v>
      </c>
      <c r="AM437">
        <f t="shared" si="24"/>
        <v>0</v>
      </c>
      <c r="AN437">
        <v>1</v>
      </c>
      <c r="AO437">
        <v>0</v>
      </c>
      <c r="AP437">
        <v>1</v>
      </c>
      <c r="AQ437">
        <v>0</v>
      </c>
      <c r="AR437">
        <v>2</v>
      </c>
      <c r="AS437">
        <v>1</v>
      </c>
      <c r="AT437" t="s">
        <v>95</v>
      </c>
      <c r="AU437">
        <v>5</v>
      </c>
      <c r="AV437" t="s">
        <v>104</v>
      </c>
      <c r="AW437">
        <v>0</v>
      </c>
      <c r="AX437" t="s">
        <v>121</v>
      </c>
      <c r="AY437" t="s">
        <v>122</v>
      </c>
      <c r="AZ437" t="s">
        <v>99</v>
      </c>
      <c r="BA437">
        <v>1</v>
      </c>
      <c r="BB437">
        <v>756</v>
      </c>
      <c r="BC437" t="s">
        <v>95</v>
      </c>
      <c r="BD437" t="s">
        <v>95</v>
      </c>
      <c r="BE437" t="s">
        <v>102</v>
      </c>
      <c r="BF437">
        <v>0</v>
      </c>
      <c r="BG437">
        <v>0</v>
      </c>
      <c r="BH437">
        <v>0</v>
      </c>
      <c r="BI437">
        <v>0</v>
      </c>
      <c r="BJ437">
        <v>0</v>
      </c>
      <c r="BK437" t="s">
        <v>107</v>
      </c>
      <c r="BL437">
        <v>0</v>
      </c>
      <c r="BM437">
        <v>2009</v>
      </c>
      <c r="BN437" t="s">
        <v>108</v>
      </c>
      <c r="BO437" t="s">
        <v>109</v>
      </c>
      <c r="BP437">
        <v>0</v>
      </c>
      <c r="BQ437">
        <v>0</v>
      </c>
      <c r="BR437">
        <v>1</v>
      </c>
      <c r="BS437">
        <v>4</v>
      </c>
      <c r="BT437" t="s">
        <v>129</v>
      </c>
      <c r="BU437">
        <v>52</v>
      </c>
      <c r="BV437">
        <v>9</v>
      </c>
      <c r="BW437">
        <v>1</v>
      </c>
      <c r="BX437">
        <v>2</v>
      </c>
      <c r="BY437">
        <v>0</v>
      </c>
      <c r="BZ437">
        <v>1</v>
      </c>
      <c r="CA437">
        <v>0.133064516129032</v>
      </c>
      <c r="CB437">
        <v>0</v>
      </c>
      <c r="CC437">
        <f t="shared" si="25"/>
        <v>0.85009182736455469</v>
      </c>
      <c r="CD437">
        <f t="shared" si="26"/>
        <v>118.54317973472887</v>
      </c>
      <c r="CE437">
        <v>153000</v>
      </c>
      <c r="CF437" s="1">
        <v>153026.81354160601</v>
      </c>
      <c r="CG437" s="1">
        <f>CE437-CF437</f>
        <v>-26.813541606010403</v>
      </c>
      <c r="CH437" s="1">
        <f>ABS(CG437)</f>
        <v>26.813541606010403</v>
      </c>
      <c r="CI437">
        <f>IF(CG437&gt;0,1,0)</f>
        <v>0</v>
      </c>
      <c r="CJ437">
        <v>436</v>
      </c>
      <c r="CK437" s="1">
        <f t="shared" si="27"/>
        <v>4</v>
      </c>
    </row>
    <row r="438" spans="1:89" x14ac:dyDescent="0.25">
      <c r="A438">
        <v>338</v>
      </c>
      <c r="B438">
        <v>20</v>
      </c>
      <c r="C438" t="s">
        <v>82</v>
      </c>
      <c r="D438">
        <v>70</v>
      </c>
      <c r="E438">
        <v>9135</v>
      </c>
      <c r="F438" t="s">
        <v>83</v>
      </c>
      <c r="G438" t="s">
        <v>84</v>
      </c>
      <c r="H438" t="s">
        <v>85</v>
      </c>
      <c r="I438" t="s">
        <v>86</v>
      </c>
      <c r="J438" t="s">
        <v>87</v>
      </c>
      <c r="K438" t="s">
        <v>132</v>
      </c>
      <c r="L438" t="s">
        <v>89</v>
      </c>
      <c r="M438" t="s">
        <v>90</v>
      </c>
      <c r="N438">
        <v>7</v>
      </c>
      <c r="O438">
        <v>5</v>
      </c>
      <c r="P438" t="s">
        <v>91</v>
      </c>
      <c r="Q438" t="s">
        <v>92</v>
      </c>
      <c r="R438" t="s">
        <v>93</v>
      </c>
      <c r="S438" t="s">
        <v>93</v>
      </c>
      <c r="T438" t="s">
        <v>112</v>
      </c>
      <c r="U438">
        <v>113</v>
      </c>
      <c r="V438" t="s">
        <v>114</v>
      </c>
      <c r="W438" t="s">
        <v>95</v>
      </c>
      <c r="X438" t="s">
        <v>133</v>
      </c>
      <c r="Y438" t="s">
        <v>114</v>
      </c>
      <c r="Z438" t="s">
        <v>95</v>
      </c>
      <c r="AA438" t="s">
        <v>134</v>
      </c>
      <c r="AB438" t="s">
        <v>135</v>
      </c>
      <c r="AC438">
        <v>810</v>
      </c>
      <c r="AD438" t="s">
        <v>99</v>
      </c>
      <c r="AE438">
        <v>1536</v>
      </c>
      <c r="AF438" t="s">
        <v>100</v>
      </c>
      <c r="AG438" t="s">
        <v>101</v>
      </c>
      <c r="AH438" t="s">
        <v>102</v>
      </c>
      <c r="AI438" t="s">
        <v>103</v>
      </c>
      <c r="AJ438">
        <v>1536</v>
      </c>
      <c r="AK438">
        <v>0</v>
      </c>
      <c r="AL438">
        <v>1536</v>
      </c>
      <c r="AM438">
        <f t="shared" si="24"/>
        <v>0</v>
      </c>
      <c r="AN438">
        <v>1</v>
      </c>
      <c r="AO438">
        <v>0</v>
      </c>
      <c r="AP438">
        <v>2</v>
      </c>
      <c r="AQ438">
        <v>0</v>
      </c>
      <c r="AR438">
        <v>3</v>
      </c>
      <c r="AS438">
        <v>1</v>
      </c>
      <c r="AT438" t="s">
        <v>114</v>
      </c>
      <c r="AU438">
        <v>7</v>
      </c>
      <c r="AV438" t="s">
        <v>104</v>
      </c>
      <c r="AW438">
        <v>0</v>
      </c>
      <c r="AX438" t="s">
        <v>121</v>
      </c>
      <c r="AY438" t="s">
        <v>106</v>
      </c>
      <c r="AZ438" t="s">
        <v>140</v>
      </c>
      <c r="BA438">
        <v>2</v>
      </c>
      <c r="BB438">
        <v>532</v>
      </c>
      <c r="BC438" t="s">
        <v>95</v>
      </c>
      <c r="BD438" t="s">
        <v>95</v>
      </c>
      <c r="BE438" t="s">
        <v>102</v>
      </c>
      <c r="BF438">
        <v>192</v>
      </c>
      <c r="BG438">
        <v>74</v>
      </c>
      <c r="BH438">
        <v>0</v>
      </c>
      <c r="BI438">
        <v>0</v>
      </c>
      <c r="BJ438">
        <v>0</v>
      </c>
      <c r="BK438" t="s">
        <v>107</v>
      </c>
      <c r="BL438">
        <v>0</v>
      </c>
      <c r="BM438">
        <v>2008</v>
      </c>
      <c r="BN438" t="s">
        <v>108</v>
      </c>
      <c r="BO438" t="s">
        <v>109</v>
      </c>
      <c r="BP438">
        <v>0</v>
      </c>
      <c r="BQ438">
        <v>0</v>
      </c>
      <c r="BR438">
        <v>1</v>
      </c>
      <c r="BS438">
        <v>4</v>
      </c>
      <c r="BT438" t="s">
        <v>116</v>
      </c>
      <c r="BU438">
        <v>6</v>
      </c>
      <c r="BV438">
        <v>5</v>
      </c>
      <c r="BW438">
        <v>1</v>
      </c>
      <c r="BX438">
        <v>2</v>
      </c>
      <c r="BY438">
        <v>0</v>
      </c>
      <c r="BZ438">
        <v>1</v>
      </c>
      <c r="CA438">
        <v>0.47265625</v>
      </c>
      <c r="CB438">
        <v>0.11111111111111099</v>
      </c>
      <c r="CC438">
        <f t="shared" si="25"/>
        <v>0.83185550082101811</v>
      </c>
      <c r="CD438">
        <f t="shared" si="26"/>
        <v>135.57059725634664</v>
      </c>
      <c r="CE438">
        <v>214000</v>
      </c>
      <c r="CF438" s="1">
        <v>214011.562610553</v>
      </c>
      <c r="CG438" s="1">
        <f>CE438-CF438</f>
        <v>-11.562610552995466</v>
      </c>
      <c r="CH438" s="1">
        <f>ABS(CG438)</f>
        <v>11.562610552995466</v>
      </c>
      <c r="CI438">
        <f>IF(CG438&gt;0,1,0)</f>
        <v>0</v>
      </c>
      <c r="CJ438">
        <v>437</v>
      </c>
      <c r="CK438" s="1">
        <f t="shared" si="27"/>
        <v>4</v>
      </c>
    </row>
    <row r="439" spans="1:89" x14ac:dyDescent="0.25">
      <c r="A439">
        <v>1106</v>
      </c>
      <c r="B439">
        <v>60</v>
      </c>
      <c r="C439" t="s">
        <v>82</v>
      </c>
      <c r="D439">
        <v>98</v>
      </c>
      <c r="E439">
        <v>12256</v>
      </c>
      <c r="F439" t="s">
        <v>83</v>
      </c>
      <c r="G439" t="s">
        <v>111</v>
      </c>
      <c r="H439" t="s">
        <v>85</v>
      </c>
      <c r="I439" t="s">
        <v>148</v>
      </c>
      <c r="J439" t="s">
        <v>87</v>
      </c>
      <c r="K439" t="s">
        <v>159</v>
      </c>
      <c r="L439" t="s">
        <v>89</v>
      </c>
      <c r="M439" t="s">
        <v>90</v>
      </c>
      <c r="N439">
        <v>8</v>
      </c>
      <c r="O439">
        <v>5</v>
      </c>
      <c r="P439" t="s">
        <v>91</v>
      </c>
      <c r="Q439" t="s">
        <v>92</v>
      </c>
      <c r="R439" t="s">
        <v>126</v>
      </c>
      <c r="S439" t="s">
        <v>126</v>
      </c>
      <c r="T439" t="s">
        <v>112</v>
      </c>
      <c r="U439">
        <v>362</v>
      </c>
      <c r="V439" t="s">
        <v>114</v>
      </c>
      <c r="W439" t="s">
        <v>95</v>
      </c>
      <c r="X439" t="s">
        <v>133</v>
      </c>
      <c r="Y439" t="s">
        <v>101</v>
      </c>
      <c r="Z439" t="s">
        <v>95</v>
      </c>
      <c r="AA439" t="s">
        <v>134</v>
      </c>
      <c r="AB439" t="s">
        <v>135</v>
      </c>
      <c r="AC439">
        <v>1032</v>
      </c>
      <c r="AD439" t="s">
        <v>99</v>
      </c>
      <c r="AE439">
        <v>1463</v>
      </c>
      <c r="AF439" t="s">
        <v>100</v>
      </c>
      <c r="AG439" t="s">
        <v>101</v>
      </c>
      <c r="AH439" t="s">
        <v>102</v>
      </c>
      <c r="AI439" t="s">
        <v>103</v>
      </c>
      <c r="AJ439">
        <v>1500</v>
      </c>
      <c r="AK439">
        <v>0</v>
      </c>
      <c r="AL439">
        <v>2622</v>
      </c>
      <c r="AM439">
        <f t="shared" si="24"/>
        <v>1</v>
      </c>
      <c r="AN439">
        <v>1</v>
      </c>
      <c r="AO439">
        <v>0</v>
      </c>
      <c r="AP439">
        <v>2</v>
      </c>
      <c r="AQ439">
        <v>1</v>
      </c>
      <c r="AR439">
        <v>3</v>
      </c>
      <c r="AS439">
        <v>1</v>
      </c>
      <c r="AT439" t="s">
        <v>114</v>
      </c>
      <c r="AU439">
        <v>9</v>
      </c>
      <c r="AV439" t="s">
        <v>104</v>
      </c>
      <c r="AW439">
        <v>2</v>
      </c>
      <c r="AX439" t="s">
        <v>95</v>
      </c>
      <c r="AY439" t="s">
        <v>106</v>
      </c>
      <c r="AZ439" t="s">
        <v>140</v>
      </c>
      <c r="BA439">
        <v>2</v>
      </c>
      <c r="BB439">
        <v>712</v>
      </c>
      <c r="BC439" t="s">
        <v>95</v>
      </c>
      <c r="BD439" t="s">
        <v>95</v>
      </c>
      <c r="BE439" t="s">
        <v>102</v>
      </c>
      <c r="BF439">
        <v>186</v>
      </c>
      <c r="BG439">
        <v>32</v>
      </c>
      <c r="BH439">
        <v>0</v>
      </c>
      <c r="BI439">
        <v>0</v>
      </c>
      <c r="BJ439">
        <v>0</v>
      </c>
      <c r="BK439" t="s">
        <v>107</v>
      </c>
      <c r="BL439">
        <v>0</v>
      </c>
      <c r="BM439">
        <v>2010</v>
      </c>
      <c r="BN439" t="s">
        <v>108</v>
      </c>
      <c r="BO439" t="s">
        <v>109</v>
      </c>
      <c r="BP439">
        <v>0</v>
      </c>
      <c r="BQ439">
        <v>0</v>
      </c>
      <c r="BR439">
        <v>1</v>
      </c>
      <c r="BS439">
        <v>4</v>
      </c>
      <c r="BT439" t="s">
        <v>129</v>
      </c>
      <c r="BU439">
        <v>16</v>
      </c>
      <c r="BV439">
        <v>15</v>
      </c>
      <c r="BW439">
        <v>1</v>
      </c>
      <c r="BX439">
        <v>2</v>
      </c>
      <c r="BY439">
        <v>0.748</v>
      </c>
      <c r="BZ439">
        <v>0.57208237986270005</v>
      </c>
      <c r="CA439">
        <v>0.29460013670539997</v>
      </c>
      <c r="CB439">
        <v>0.22222222222222199</v>
      </c>
      <c r="CC439">
        <f t="shared" si="25"/>
        <v>0.87761096605744127</v>
      </c>
      <c r="CD439">
        <f t="shared" si="26"/>
        <v>160.2335093165695</v>
      </c>
      <c r="CE439">
        <v>325000</v>
      </c>
      <c r="CF439" s="1">
        <v>325010.55493466801</v>
      </c>
      <c r="CG439" s="1">
        <f>CE439-CF439</f>
        <v>-10.554934668005444</v>
      </c>
      <c r="CH439" s="1">
        <f>ABS(CG439)</f>
        <v>10.554934668005444</v>
      </c>
      <c r="CI439">
        <f>IF(CG439&gt;0,1,0)</f>
        <v>0</v>
      </c>
      <c r="CJ439">
        <v>438</v>
      </c>
      <c r="CK439" s="1">
        <f t="shared" si="27"/>
        <v>4</v>
      </c>
    </row>
  </sheetData>
  <sortState ref="A2:CI439">
    <sortCondition descending="1" ref="CH2:CH439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2016-10-29T17:52:18Z</dcterms:created>
  <dcterms:modified xsi:type="dcterms:W3CDTF">2016-10-29T19:29:54Z</dcterms:modified>
</cp:coreProperties>
</file>