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charts/style1.xml" ContentType="application/vnd.ms-office.chartstyle+xml"/>
  <Override PartName="/xl/charts/colors1.xml" ContentType="application/vnd.ms-office.chartcolorstyle+xml"/>
  <Override PartName="/xl/workbook.xml" ContentType="application/vnd.openxmlformats-officedocument.spreadsheetml.sheet.main+xml"/>
  <Override PartName="/xl/charts/chart1.xml" ContentType="application/vnd.openxmlformats-officedocument.drawingml.chart+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<sst xmlns="http://schemas.openxmlformats.org/spreadsheetml/2006/main" count="49" uniqueCount="49">
  <si>
    <t xml:space="preserve">Многократные измерения</t>
  </si>
  <si>
    <t xml:space="preserve">Однократные измерения</t>
  </si>
  <si>
    <t>№</t>
  </si>
  <si>
    <r>
      <t>R</t>
    </r>
    <r>
      <rPr>
        <vertAlign val="subscript"/>
        <sz val="11"/>
        <color theme="1"/>
        <rFont val="Calibri"/>
        <scheme val="minor"/>
      </rPr>
      <t>2WR</t>
    </r>
    <r>
      <rPr>
        <sz val="11"/>
        <color theme="1"/>
        <rFont val="Calibri"/>
        <scheme val="minor"/>
      </rPr>
      <t xml:space="preserve">, Ом</t>
    </r>
  </si>
  <si>
    <r>
      <t>R</t>
    </r>
    <r>
      <rPr>
        <vertAlign val="subscript"/>
        <sz val="11"/>
        <color theme="1"/>
        <rFont val="Calibri"/>
        <scheme val="minor"/>
      </rPr>
      <t>4WR</t>
    </r>
    <r>
      <rPr>
        <sz val="11"/>
        <color theme="1"/>
        <rFont val="Calibri"/>
        <scheme val="minor"/>
      </rPr>
      <t xml:space="preserve">, Ом</t>
    </r>
  </si>
  <si>
    <t xml:space="preserve">R, Ом</t>
  </si>
  <si>
    <t xml:space="preserve">С, пФ</t>
  </si>
  <si>
    <t>0.624</t>
  </si>
  <si>
    <t>0.1</t>
  </si>
  <si>
    <t>0.640</t>
  </si>
  <si>
    <t>0.631</t>
  </si>
  <si>
    <t>0.786</t>
  </si>
  <si>
    <t>0.777</t>
  </si>
  <si>
    <t>0.76</t>
  </si>
  <si>
    <t>0.693</t>
  </si>
  <si>
    <t>0.755</t>
  </si>
  <si>
    <t>0.736</t>
  </si>
  <si>
    <t>0.769</t>
  </si>
  <si>
    <t>0.741</t>
  </si>
  <si>
    <t>0.719</t>
  </si>
  <si>
    <t>0.099</t>
  </si>
  <si>
    <t>0.688</t>
  </si>
  <si>
    <t>0.684</t>
  </si>
  <si>
    <t>0.667</t>
  </si>
  <si>
    <t>0.685</t>
  </si>
  <si>
    <t>0.699</t>
  </si>
  <si>
    <t>0.694</t>
  </si>
  <si>
    <t>0.681</t>
  </si>
  <si>
    <t>0.678</t>
  </si>
  <si>
    <t>0.665</t>
  </si>
  <si>
    <t>0.658</t>
  </si>
  <si>
    <t>0.646</t>
  </si>
  <si>
    <t>0.651</t>
  </si>
  <si>
    <t>0.654</t>
  </si>
  <si>
    <t>0.648</t>
  </si>
  <si>
    <t>0.638</t>
  </si>
  <si>
    <t>0.669</t>
  </si>
  <si>
    <t>0.67</t>
  </si>
  <si>
    <t>0.66</t>
  </si>
  <si>
    <t>0.643</t>
  </si>
  <si>
    <t>0.64</t>
  </si>
  <si>
    <t>0.636</t>
  </si>
  <si>
    <t>0.61</t>
  </si>
  <si>
    <t>0.623</t>
  </si>
  <si>
    <t>0.62</t>
  </si>
  <si>
    <t>0.619</t>
  </si>
  <si>
    <t>0.622</t>
  </si>
  <si>
    <t>0.626</t>
  </si>
  <si>
    <t>0.632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</si>
</sst>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fontId="0" fillId="0" borderId="0" numFmtId="0" applyNumberFormat="1" applyFont="1" applyFill="1" applyBorder="1"/>
  </cellStyleXfs>
  <cellXfs count="10">
    <xf fontId="0" fillId="0" borderId="0" numFmtId="0" xfId="0"/>
    <xf fontId="0" fillId="0" borderId="0" numFmtId="0" xfId="0">
      <protection hidden="0" locked="1"/>
    </xf>
    <xf fontId="0" fillId="0" borderId="0" numFmtId="49" xfId="0" applyNumberFormat="1" applyAlignment="1">
      <alignment horizontal="center" vertical="center"/>
    </xf>
    <xf fontId="0" fillId="0" borderId="1" numFmtId="49" xfId="0" applyNumberFormat="1" applyBorder="1" applyAlignment="1">
      <alignment horizontal="center" vertical="center"/>
    </xf>
    <xf fontId="0" fillId="0" borderId="0" numFmtId="0" xfId="0" applyAlignment="1">
      <alignment vertical="center"/>
    </xf>
    <xf fontId="0" fillId="0" borderId="0" numFmtId="0" xfId="0" applyAlignment="1">
      <alignment vertical="center"/>
    </xf>
    <xf fontId="0" fillId="0" borderId="1" numFmtId="0" xfId="0" applyBorder="1" applyAlignment="1">
      <alignment vertical="center"/>
    </xf>
    <xf fontId="0" fillId="0" borderId="0" numFmtId="0" xfId="0"/>
    <xf fontId="0" fillId="0" borderId="0" numFmtId="0" xfId="0"/>
    <xf fontId="0" fillId="0" borderId="0" numFmtId="11"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4="http://schemas.microsoft.com/office/drawing/2007/8/2/chart">
  <c:date1904 val="0"/>
  <c:lang val="en-US"/>
  <c:roundedCorners val="0"/>
  <mc:AlternateContent>
    <mc:Choice Requires="c14">
      <c14:style val="102"/>
    </mc:Choice>
    <mc:Fallback>
      <c:style val="2"/>
    </mc:Fallback>
  </mc:AlternateContent>
  <c:chart>
    <c:title>
      <c:layout/>
      <c:overlay val="0"/>
      <c:spPr bwMode="auto">
        <a:prstGeom prst="rect">
          <a:avLst/>
        </a:prstGeom>
        <a:noFill/>
        <a:ln>
          <a:noFill/>
        </a:ln>
      </c:spPr>
      <c:txPr>
        <a:bodyPr/>
        <a:p>
          <a:pPr>
            <a:defRPr sz="1400" b="0" spc="0">
              <a:solidFill>
                <a:schemeClr val="tx1">
                  <a:lumMod val="65000"/>
                  <a:lumOff val="35000"/>
                </a:schemeClr>
              </a:solidFill>
              <a:latin typeface="+mn-lt"/>
              <a:ea typeface="+mn-ea"/>
              <a:cs typeface="+mn-cs"/>
            </a:defRPr>
          </a:pPr>
          <a:endParaRPr/>
        </a:p>
      </c:txPr>
    </c:title>
    <c:autoTitleDeleted val="0"/>
    <c:plotArea>
      <c:layout>
        <c:manualLayout/>
      </c:layout>
      <c:scatterChart>
        <c:scatterStyle val="smoothMarker"/>
        <c:varyColors val="0"/>
        <c:ser>
          <c:idx val="0"/>
          <c:order val="0"/>
          <c:spPr bwMode="auto">
            <a:prstGeom prst="rect">
              <a:avLst/>
            </a:prstGeom>
            <a:solidFill>
              <a:schemeClr val="accent1"/>
            </a:solidFill>
            <a:ln w="19050" cap="rnd">
              <a:solidFill>
                <a:schemeClr val="accent1"/>
              </a:solidFill>
              <a:round/>
            </a:ln>
          </c:spPr>
          <c:marker>
            <c:symbol val="circle"/>
            <c:size val="5"/>
            <c:spPr bwMode="auto">
              <a:prstGeom prst="rect">
                <a:avLst/>
              </a:prstGeom>
              <a:solidFill>
                <a:schemeClr val="accent1"/>
              </a:solidFill>
              <a:ln w="9525">
                <a:solidFill>
                  <a:schemeClr val="accent1"/>
                </a:solidFill>
              </a:ln>
            </c:spPr>
          </c:marker>
          <c:xVal>
            <c:strRef>
              <c:f>'Лист1'!$J$3:$J$46</c:f>
              <c:strCache>
                <c:ptCount val="44"/>
                <c:pt idx="0">
                  <c:v>143476,5204</c:v>
                </c:pt>
                <c:pt idx="1">
                  <c:v>143876,5204</c:v>
                </c:pt>
                <c:pt idx="2">
                  <c:v>144276,5204</c:v>
                </c:pt>
                <c:pt idx="3">
                  <c:v>144676,5204</c:v>
                </c:pt>
                <c:pt idx="4">
                  <c:v>145076,5204</c:v>
                </c:pt>
                <c:pt idx="5">
                  <c:v>145476,5204</c:v>
                </c:pt>
                <c:pt idx="6">
                  <c:v>145876,5204</c:v>
                </c:pt>
                <c:pt idx="7">
                  <c:v>146276,5204</c:v>
                </c:pt>
                <c:pt idx="8">
                  <c:v>146676,5204</c:v>
                </c:pt>
                <c:pt idx="9">
                  <c:v>147076,5204</c:v>
                </c:pt>
                <c:pt idx="10">
                  <c:v>147476,5204</c:v>
                </c:pt>
                <c:pt idx="11">
                  <c:v>147876,5204</c:v>
                </c:pt>
                <c:pt idx="12">
                  <c:v>148276,5204</c:v>
                </c:pt>
                <c:pt idx="13">
                  <c:v>148676,5204</c:v>
                </c:pt>
                <c:pt idx="14">
                  <c:v>149076,5204</c:v>
                </c:pt>
                <c:pt idx="15">
                  <c:v>149476,5204</c:v>
                </c:pt>
                <c:pt idx="16">
                  <c:v>149876,5204</c:v>
                </c:pt>
                <c:pt idx="17">
                  <c:v>150276,5204</c:v>
                </c:pt>
                <c:pt idx="18">
                  <c:v>150676,5204</c:v>
                </c:pt>
                <c:pt idx="19">
                  <c:v>151076,5204</c:v>
                </c:pt>
                <c:pt idx="20">
                  <c:v>151476,5204</c:v>
                </c:pt>
                <c:pt idx="21">
                  <c:v>151876,5204</c:v>
                </c:pt>
                <c:pt idx="22">
                  <c:v>152276,5204</c:v>
                </c:pt>
                <c:pt idx="23">
                  <c:v>152676,5204</c:v>
                </c:pt>
                <c:pt idx="24">
                  <c:v>153076,5204</c:v>
                </c:pt>
                <c:pt idx="25">
                  <c:v>153476,5204</c:v>
                </c:pt>
                <c:pt idx="26">
                  <c:v>153876,5204</c:v>
                </c:pt>
                <c:pt idx="27">
                  <c:v>154276,5204</c:v>
                </c:pt>
                <c:pt idx="28">
                  <c:v>154676,5204</c:v>
                </c:pt>
                <c:pt idx="29">
                  <c:v>155076,5204</c:v>
                </c:pt>
                <c:pt idx="30">
                  <c:v>155476,5204</c:v>
                </c:pt>
                <c:pt idx="31">
                  <c:v>155876,5204</c:v>
                </c:pt>
                <c:pt idx="32">
                  <c:v>156276,5204</c:v>
                </c:pt>
                <c:pt idx="33">
                  <c:v>156676,5204</c:v>
                </c:pt>
                <c:pt idx="34">
                  <c:v>157076,5204</c:v>
                </c:pt>
                <c:pt idx="35">
                  <c:v>157476,5204</c:v>
                </c:pt>
                <c:pt idx="36">
                  <c:v>157876,5204</c:v>
                </c:pt>
                <c:pt idx="37">
                  <c:v>158276,5204</c:v>
                </c:pt>
                <c:pt idx="38">
                  <c:v>158676,5204</c:v>
                </c:pt>
                <c:pt idx="39">
                  <c:v>159076,5204</c:v>
                </c:pt>
                <c:pt idx="40">
                  <c:v>159476,5204</c:v>
                </c:pt>
                <c:pt idx="41">
                  <c:v>159876,5204</c:v>
                </c:pt>
                <c:pt idx="42">
                  <c:v>160276,5204</c:v>
                </c:pt>
                <c:pt idx="43">
                  <c:v>160676,5204</c:v>
                </c:pt>
              </c:strCache>
            </c:strRef>
          </c:xVal>
          <c:yVal>
            <c:numRef>
              <c:f>'Лист1'!$K$3:$K$46</c:f>
              <c:numCache>
                <c:formatCode>General</c:formatCode>
                <c:ptCount val="44"/>
                <c:pt idx="0">
                  <c:v>5.791335371006927e-8</c:v>
                </c:pt>
                <c:pt idx="1">
                  <c:v>1.1401693741645758e-7</c:v>
                </c:pt>
                <c:pt idx="2">
                  <c:v>2.1784507719254556e-7</c:v>
                </c:pt>
                <c:pt idx="3">
                  <c:v>4.039372013489463e-7</c:v>
                </c:pt>
                <c:pt idx="4">
                  <c:v>7.268882973633004e-7</c:v>
                </c:pt>
                <c:pt idx="5">
                  <c:v>0.0000012694313648951914</c:v>
                </c:pt>
                <c:pt idx="6">
                  <c:v>0.0000021514858549355756</c:v>
                </c:pt>
                <c:pt idx="7">
                  <c:v>0.000003538795681191331</c:v>
                </c:pt>
                <c:pt idx="8">
                  <c:v>0.000005648852111271089</c:v>
                </c:pt>
                <c:pt idx="9">
                  <c:v>0.000008750898451268508</c:v>
                </c:pt>
                <c:pt idx="10">
                  <c:v>0.000013156270865111875</c:v>
                </c:pt>
                <c:pt idx="11">
                  <c:v>0.000019195555792985398</c:v>
                </c:pt>
                <c:pt idx="12">
                  <c:v>0.00002718042850726691</c:v>
                </c:pt>
                <c:pt idx="13">
                  <c:v>0.00003735077607672616</c:v>
                </c:pt>
                <c:pt idx="14">
                  <c:v>0.00004981162199964847</c:v>
                </c:pt>
                <c:pt idx="15">
                  <c:v>0.00006446878127797334</c:v>
                </c:pt>
                <c:pt idx="16">
                  <c:v>0.00008097593285658542</c:v>
                </c:pt>
                <c:pt idx="17">
                  <c:v>0.00009870750675858278</c:v>
                </c:pt>
                <c:pt idx="18">
                  <c:v>0.00011677022782555609</c:v>
                </c:pt>
                <c:pt idx="19">
                  <c:v>0.00013406079661549604</c:v>
                </c:pt>
                <c:pt idx="20">
                  <c:v>0.0001493685574704271</c:v>
                </c:pt>
                <c:pt idx="21">
                  <c:v>0.00016151181619334854</c:v>
                </c:pt>
                <c:pt idx="22">
                  <c:v>0.00016948729078705786</c:v>
                </c:pt>
                <c:pt idx="23">
                  <c:v>0.00017260671903397516</c:v>
                </c:pt>
                <c:pt idx="24">
                  <c:v>0.00017059487503884682</c:v>
                </c:pt>
                <c:pt idx="25">
                  <c:v>0.00016362964404462133</c:v>
                </c:pt>
                <c:pt idx="26">
                  <c:v>0.00015231606593117496</c:v>
                </c:pt>
                <c:pt idx="27">
                  <c:v>0.0001375995981047825</c:v>
                </c:pt>
                <c:pt idx="28">
                  <c:v>0.00012063583641032105</c:v>
                </c:pt>
                <c:pt idx="29">
                  <c:v>0.00010264155828823724</c:v>
                </c:pt>
                <c:pt idx="30">
                  <c:v>0.00008475354193219293</c:v>
                </c:pt>
                <c:pt idx="31">
                  <c:v>0.00006791726672574691</c:v>
                </c:pt>
                <c:pt idx="32">
                  <c:v>0.000052819011061710864</c:v>
                </c:pt>
                <c:pt idx="33">
                  <c:v>0.00003986465907222723</c:v>
                </c:pt>
                <c:pt idx="34">
                  <c:v>0.00002919937568920979</c:v>
                </c:pt>
                <c:pt idx="35">
                  <c:v>0.00002075614999221276</c:v>
                </c:pt>
                <c:pt idx="36">
                  <c:v>0.00001431883741356916</c:v>
                </c:pt>
                <c:pt idx="37">
                  <c:v>0.000009586419685335957</c:v>
                </c:pt>
                <c:pt idx="38">
                  <c:v>0.000006228634418912714</c:v>
                </c:pt>
                <c:pt idx="39">
                  <c:v>0.000003927506996726093</c:v>
                </c:pt>
                <c:pt idx="40">
                  <c:v>0.000002403415271429777</c:v>
                </c:pt>
                <c:pt idx="41">
                  <c:v>0.0000014273431273487372</c:v>
                </c:pt>
                <c:pt idx="42">
                  <c:v>8.226511005087521e-7</c:v>
                </c:pt>
                <c:pt idx="43">
                  <c:v>4.6014075494151394e-7</c:v>
                </c:pt>
              </c:numCache>
            </c:numRef>
          </c:yVal>
          <c:smooth val="1"/>
        </c:ser>
        <c:axId val="664968997"/>
        <c:axId val="664968998"/>
      </c:scatterChart>
      <c:valAx>
        <c:axId val="664968997"/>
        <c:scaling>
          <c:orientation val="minMax"/>
          <c:max val="160676"/>
          <c:min val="143477"/>
        </c:scaling>
        <c:delete val="0"/>
        <c:axPos val="b"/>
        <c:majorGridlines>
          <c:spPr bwMode="auto">
            <a:prstGeom prst="rect">
              <a:avLst/>
            </a:prstGeom>
            <a:noFill/>
            <a:ln w="9525" cap="flat" cmpd="sng" algn="ctr">
              <a:solidFill>
                <a:schemeClr val="tx1">
                  <a:lumMod val="15000"/>
                  <a:lumOff val="85000"/>
                </a:schemeClr>
              </a:solidFill>
              <a:round/>
            </a:ln>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c:spPr>
        <c:txPr>
          <a:bodyPr/>
          <a:p>
            <a:pPr>
              <a:defRPr sz="900">
                <a:solidFill>
                  <a:schemeClr val="tx1">
                    <a:lumMod val="65000"/>
                    <a:lumOff val="35000"/>
                  </a:schemeClr>
                </a:solidFill>
                <a:latin typeface="+mn-lt"/>
                <a:ea typeface="+mn-ea"/>
                <a:cs typeface="+mn-cs"/>
              </a:defRPr>
            </a:pPr>
            <a:endParaRPr/>
          </a:p>
        </c:txPr>
        <c:crossAx val="664968998"/>
        <c:crosses val="autoZero"/>
      </c:valAx>
      <c:valAx>
        <c:axId val="664968998"/>
        <c:scaling>
          <c:orientation val="minMax"/>
        </c:scaling>
        <c:delete val="0"/>
        <c:axPos val="l"/>
        <c:majorGridlines>
          <c:spPr bwMode="auto">
            <a:prstGeom prst="rect">
              <a:avLst/>
            </a:prstGeom>
            <a:noFill/>
            <a:ln w="9525" cap="flat" cmpd="sng" algn="ctr">
              <a:solidFill>
                <a:schemeClr val="tx1">
                  <a:lumMod val="15000"/>
                  <a:lumOff val="85000"/>
                </a:schemeClr>
              </a:solidFill>
              <a:round/>
            </a:ln>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c:spPr>
        <c:txPr>
          <a:bodyPr/>
          <a:p>
            <a:pPr>
              <a:defRPr sz="900">
                <a:solidFill>
                  <a:schemeClr val="tx1">
                    <a:lumMod val="65000"/>
                    <a:lumOff val="35000"/>
                  </a:schemeClr>
                </a:solidFill>
                <a:latin typeface="+mn-lt"/>
                <a:ea typeface="+mn-ea"/>
                <a:cs typeface="+mn-cs"/>
              </a:defRPr>
            </a:pPr>
            <a:endParaRPr/>
          </a:p>
        </c:txPr>
        <c:crossAx val="664968997"/>
        <c:crosses val="autoZero"/>
        <c:crossBetween val="between"/>
      </c:valAx>
      <c:spPr bwMode="auto">
        <a:prstGeom prst="rect">
          <a:avLst/>
        </a:prstGeom>
        <a:noFill/>
        <a:ln>
          <a:noFill/>
        </a:ln>
      </c:spPr>
    </c:plotArea>
    <c:legend>
      <c:legendPos val="b"/>
      <c:layout/>
      <c:overlay val="0"/>
      <c:spPr bwMode="auto">
        <a:prstGeom prst="rect">
          <a:avLst/>
        </a:prstGeom>
        <a:noFill/>
        <a:ln>
          <a:noFill/>
        </a:ln>
        <a:effectLst/>
      </c:spPr>
      <c:txPr>
        <a:bodyPr rot="0" spcFirstLastPara="1" vertOverflow="ellipsis" vert="horz" wrap="square" anchor="ctr" anchorCtr="1"/>
        <a:lstStyle/>
        <a:p>
          <a:pPr>
            <a:defRPr sz="900">
              <a:solidFill>
                <a:schemeClr val="tx1">
                  <a:lumMod val="65000"/>
                  <a:lumOff val="35000"/>
                </a:schemeClr>
              </a:solidFill>
              <a:latin typeface="+mn-lt"/>
              <a:ea typeface="+mn-ea"/>
              <a:cs typeface="+mn-cs"/>
            </a:defRPr>
          </a:pPr>
          <a:endParaRPr lang="en-US"/>
        </a:p>
      </c:txPr>
    </c:legend>
    <c:showDLblsOverMax val="0"/>
  </c:chart>
  <c:spPr bwMode="auto">
    <a:xfrm>
      <a:off x="4010024" y="2638424"/>
      <a:ext cx="4552949" cy="2724149"/>
    </a:xfrm>
    <a:prstGeom prst="rect">
      <a:avLst/>
    </a:prstGeom>
    <a:solidFill>
      <a:schemeClr val="bg1"/>
    </a:solidFill>
    <a:ln w="9525" cap="flat" cmpd="sng" algn="ctr">
      <a:solidFill>
        <a:schemeClr val="tx1">
          <a:lumMod val="15000"/>
          <a:lumOff val="85000"/>
        </a:schemeClr>
      </a:solidFill>
      <a:round/>
    </a:ln>
  </c:spPr>
  <c:txPr>
    <a:bodyPr/>
    <a:p>
      <a:pPr>
        <a:defRPr sz="1000">
          <a:solidFill>
            <a:schemeClr val="tx1"/>
          </a:solidFill>
          <a:latin typeface="+mn-lt"/>
          <a:ea typeface="+mn-ea"/>
          <a:cs typeface="+mn-cs"/>
        </a:defRPr>
      </a:pPr>
      <a:endParaRPr/>
    </a:p>
  </c:txPr>
  <c:printSettings>
    <c:headerFooter/>
    <c:pageMargins l="0.69999999999999996" r="0.69999999999999996" t="0.75" b="0.75" header="0.29999999999999999" footer="0.29999999999999999"/>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dataPointMarkerLayout symbol="circle" size="5"/>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4</xdr:col>
      <xdr:colOff>485774</xdr:colOff>
      <xdr:row>14</xdr:row>
      <xdr:rowOff>104774</xdr:rowOff>
    </xdr:from>
    <xdr:to>
      <xdr:col>8</xdr:col>
      <xdr:colOff>847724</xdr:colOff>
      <xdr:row>29</xdr:row>
      <xdr:rowOff>114299</xdr:rowOff>
    </xdr:to>
    <xdr:graphicFrame>
      <xdr:nvGraphicFramePr>
        <xdr:cNvPr id="499647986" name=""/>
        <xdr:cNvGraphicFramePr>
          <a:graphicFrameLocks xmlns:a="http://schemas.openxmlformats.org/drawingml/2006/main"/>
        </xdr:cNvGraphicFramePr>
      </xdr:nvGraphicFramePr>
      <xdr:xfrm>
        <a:off x="4010024" y="2638424"/>
        <a:ext cx="4552949" cy="2724149"/>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0" showOutlineSymbols="1"/>
    <pageSetUpPr autoPageBreaks="1" fitToPage="0"/>
  </sheetPr>
  <sheetViews>
    <sheetView zoomScale="100" workbookViewId="0">
      <pane xSplit="1" ySplit="2" topLeftCell="B3" activePane="bottomRight" state="frozen"/>
      <selection activeCell="E3" activeCellId="0" sqref="D3:E22"/>
    </sheetView>
  </sheetViews>
  <sheetFormatPr defaultRowHeight="14.25"/>
  <cols>
    <col customWidth="1" min="1" max="1" width="5.7109375"/>
    <col customWidth="1" min="2" max="10" width="15.7109375"/>
    <col bestFit="1" min="11" max="11" width="10.8515625"/>
    <col min="13" max="13" style="0" width="9.140625"/>
  </cols>
  <sheetData>
    <row r="1">
      <c r="B1" t="s">
        <v>0</v>
      </c>
      <c r="D1" t="s">
        <v>1</v>
      </c>
      <c r="M1" s="1"/>
    </row>
    <row r="2" ht="18">
      <c r="A2" s="2" t="s">
        <v>2</v>
      </c>
      <c r="B2" s="2" t="s">
        <v>3</v>
      </c>
      <c r="C2" s="3" t="s">
        <v>4</v>
      </c>
      <c r="D2" s="2" t="s">
        <v>5</v>
      </c>
      <c r="E2" s="2" t="s">
        <v>6</v>
      </c>
    </row>
    <row r="3">
      <c r="A3" s="4">
        <v>1</v>
      </c>
      <c r="B3" s="5" t="s">
        <v>7</v>
      </c>
      <c r="C3" s="6" t="s">
        <v>8</v>
      </c>
      <c r="D3" s="5">
        <v>151244</v>
      </c>
      <c r="E3" s="4">
        <v>99300</v>
      </c>
      <c r="J3">
        <f>152720-4*$G$13</f>
        <v>143476.52040910089</v>
      </c>
      <c r="K3">
        <f>(1/(($G$13)*SQRT(2*PI())))*EXP(-((J3-$G$8)^2)/(2*$G$13^2))</f>
        <v>5.7913353710069269e-08</v>
      </c>
      <c r="M3" s="4"/>
    </row>
    <row r="4">
      <c r="A4" s="4">
        <v>2</v>
      </c>
      <c r="B4" s="5" t="s">
        <v>9</v>
      </c>
      <c r="C4" s="6" t="s">
        <v>8</v>
      </c>
      <c r="D4" s="4">
        <v>149691</v>
      </c>
      <c r="E4" s="4">
        <v>89200</v>
      </c>
      <c r="J4">
        <f>J3+400</f>
        <v>143876.52040910089</v>
      </c>
      <c r="K4" s="7">
        <f>(1/(($G$13)*SQRT(2*PI())))*EXP(-((J4-$G$8)^2)/(2*$G$13^2))</f>
        <v>1.1401693741645758e-07</v>
      </c>
      <c r="M4" s="4"/>
    </row>
    <row r="5">
      <c r="A5" s="4">
        <v>3</v>
      </c>
      <c r="B5" s="5" t="s">
        <v>10</v>
      </c>
      <c r="C5" s="6" t="s">
        <v>8</v>
      </c>
      <c r="D5" s="4">
        <v>156663</v>
      </c>
      <c r="E5" s="4">
        <v>88600</v>
      </c>
      <c r="J5">
        <f>J4+400</f>
        <v>144276.52040910089</v>
      </c>
      <c r="K5" s="7">
        <f>(1/(($G$13)*SQRT(2*PI())))*EXP(-((J5-$G$8)^2)/(2*$G$13^2))</f>
        <v>2.1784507719254556e-07</v>
      </c>
      <c r="M5" s="4"/>
    </row>
    <row r="6">
      <c r="A6" s="4">
        <v>4</v>
      </c>
      <c r="B6" s="5" t="s">
        <v>11</v>
      </c>
      <c r="C6" s="6" t="s">
        <v>8</v>
      </c>
      <c r="D6" s="4">
        <v>152209</v>
      </c>
      <c r="E6" s="4">
        <v>85200</v>
      </c>
      <c r="J6">
        <f>J5+400</f>
        <v>144676.52040910089</v>
      </c>
      <c r="K6" s="7">
        <f>(1/(($G$13)*SQRT(2*PI())))*EXP(-((J6-$G$8)^2)/(2*$G$13^2))</f>
        <v>4.039372013489463e-07</v>
      </c>
      <c r="M6" s="4"/>
    </row>
    <row r="7">
      <c r="A7" s="4">
        <v>5</v>
      </c>
      <c r="B7" s="5" t="s">
        <v>12</v>
      </c>
      <c r="C7" s="6" t="s">
        <v>8</v>
      </c>
      <c r="D7" s="4">
        <v>156133</v>
      </c>
      <c r="E7" s="4">
        <v>99400</v>
      </c>
      <c r="J7">
        <f>J6+400</f>
        <v>145076.52040910089</v>
      </c>
      <c r="K7" s="7">
        <f>(1/(($G$13)*SQRT(2*PI())))*EXP(-((J7-$G$8)^2)/(2*$G$13^2))</f>
        <v>7.2688829736330035e-07</v>
      </c>
      <c r="M7" s="4"/>
    </row>
    <row r="8">
      <c r="A8" s="4">
        <v>6</v>
      </c>
      <c r="B8" s="5" t="s">
        <v>13</v>
      </c>
      <c r="C8" s="6" t="s">
        <v>8</v>
      </c>
      <c r="D8" s="4">
        <v>152990</v>
      </c>
      <c r="E8" s="4">
        <v>85200</v>
      </c>
      <c r="G8">
        <f>AVERAGE(D3:D22)</f>
        <v>152720</v>
      </c>
      <c r="H8">
        <f>AVERAGE(E3:E22)</f>
        <v>91885</v>
      </c>
      <c r="J8">
        <f>J7+400</f>
        <v>145476.52040910089</v>
      </c>
      <c r="K8" s="7">
        <f>(1/(($G$13)*SQRT(2*PI())))*EXP(-((J8-$G$8)^2)/(2*$G$13^2))</f>
        <v>1.2694313648951914e-06</v>
      </c>
      <c r="M8" s="4"/>
    </row>
    <row r="9">
      <c r="A9" s="4">
        <v>7</v>
      </c>
      <c r="B9" s="5" t="s">
        <v>14</v>
      </c>
      <c r="C9" s="6" t="s">
        <v>8</v>
      </c>
      <c r="D9" s="4">
        <v>151230</v>
      </c>
      <c r="E9" s="4">
        <v>97700</v>
      </c>
      <c r="J9">
        <f>J8+400</f>
        <v>145876.52040910089</v>
      </c>
      <c r="K9" s="7">
        <f>(1/(($G$13)*SQRT(2*PI())))*EXP(-((J9-$G$8)^2)/(2*$G$13^2))</f>
        <v>2.1514858549355756e-06</v>
      </c>
      <c r="M9" s="4"/>
    </row>
    <row r="10">
      <c r="A10" s="4">
        <v>8</v>
      </c>
      <c r="B10" s="5" t="s">
        <v>15</v>
      </c>
      <c r="C10" s="6" t="s">
        <v>8</v>
      </c>
      <c r="D10" s="4">
        <v>153284</v>
      </c>
      <c r="E10" s="4">
        <v>97600</v>
      </c>
      <c r="J10">
        <f>J9+400</f>
        <v>146276.52040910089</v>
      </c>
      <c r="K10" s="7">
        <f>(1/(($G$13)*SQRT(2*PI())))*EXP(-((J10-$G$8)^2)/(2*$G$13^2))</f>
        <v>3.538795681191331e-06</v>
      </c>
      <c r="M10" s="4"/>
    </row>
    <row r="11">
      <c r="A11" s="4">
        <v>9</v>
      </c>
      <c r="B11" s="5" t="s">
        <v>16</v>
      </c>
      <c r="C11" s="6" t="s">
        <v>8</v>
      </c>
      <c r="D11" s="4">
        <v>152075</v>
      </c>
      <c r="E11" s="4">
        <v>94600</v>
      </c>
      <c r="J11">
        <f>J10+400</f>
        <v>146676.52040910089</v>
      </c>
      <c r="K11" s="7">
        <f>(1/(($G$13)*SQRT(2*PI())))*EXP(-((J11-$G$8)^2)/(2*$G$13^2))</f>
        <v>5.6488521112710894e-06</v>
      </c>
      <c r="M11" s="4"/>
    </row>
    <row r="12">
      <c r="A12" s="4">
        <v>10</v>
      </c>
      <c r="B12" s="5" t="s">
        <v>17</v>
      </c>
      <c r="C12" s="6" t="s">
        <v>8</v>
      </c>
      <c r="D12" s="4">
        <v>155186</v>
      </c>
      <c r="E12" s="4">
        <v>90700</v>
      </c>
      <c r="J12">
        <f>J11+400</f>
        <v>147076.52040910089</v>
      </c>
      <c r="K12" s="7">
        <f>(1/(($G$13)*SQRT(2*PI())))*EXP(-((J12-$G$8)^2)/(2*$G$13^2))</f>
        <v>8.7508984512685077e-06</v>
      </c>
      <c r="M12" s="4"/>
    </row>
    <row r="13">
      <c r="A13" s="4">
        <v>11</v>
      </c>
      <c r="B13" s="5" t="s">
        <v>18</v>
      </c>
      <c r="C13" s="6" t="s">
        <v>8</v>
      </c>
      <c r="D13" s="4">
        <v>152837</v>
      </c>
      <c r="E13" s="4">
        <v>91400</v>
      </c>
      <c r="G13">
        <f>STDEV(D3:D22)</f>
        <v>2310.8698977247782</v>
      </c>
      <c r="H13">
        <f>STDEV(E3:E22)</f>
        <v>4873.6968568666207</v>
      </c>
      <c r="J13">
        <f>J12+400</f>
        <v>147476.52040910089</v>
      </c>
      <c r="K13" s="7">
        <f>(1/(($G$13)*SQRT(2*PI())))*EXP(-((J13-$G$8)^2)/(2*$G$13^2))</f>
        <v>1.3156270865111875e-05</v>
      </c>
      <c r="M13" s="4"/>
    </row>
    <row r="14">
      <c r="A14" s="4">
        <v>12</v>
      </c>
      <c r="B14" s="5" t="s">
        <v>19</v>
      </c>
      <c r="C14" s="6" t="s">
        <v>20</v>
      </c>
      <c r="D14" s="4">
        <v>152547</v>
      </c>
      <c r="E14" s="4">
        <v>85900</v>
      </c>
      <c r="J14">
        <f>J13+400</f>
        <v>147876.52040910089</v>
      </c>
      <c r="K14" s="7">
        <f>(1/(($G$13)*SQRT(2*PI())))*EXP(-((J14-$G$8)^2)/(2*$G$13^2))</f>
        <v>1.9195555792985398e-05</v>
      </c>
      <c r="M14" s="4"/>
    </row>
    <row r="15">
      <c r="A15" s="4">
        <v>13</v>
      </c>
      <c r="B15" s="5" t="s">
        <v>21</v>
      </c>
      <c r="C15" s="6" t="s">
        <v>8</v>
      </c>
      <c r="D15" s="4">
        <v>152486</v>
      </c>
      <c r="E15" s="4">
        <v>95600</v>
      </c>
      <c r="J15">
        <f>J14+400</f>
        <v>148276.52040910089</v>
      </c>
      <c r="K15" s="7">
        <f>(1/(($G$13)*SQRT(2*PI())))*EXP(-((J15-$G$8)^2)/(2*$G$13^2))</f>
        <v>2.7180428507266909e-05</v>
      </c>
      <c r="M15" s="4"/>
    </row>
    <row r="16">
      <c r="A16" s="4">
        <v>14</v>
      </c>
      <c r="B16" s="5" t="s">
        <v>22</v>
      </c>
      <c r="C16" s="6" t="s">
        <v>8</v>
      </c>
      <c r="D16" s="4">
        <v>151600</v>
      </c>
      <c r="E16" s="4">
        <v>88200</v>
      </c>
      <c r="J16">
        <f>J15+400</f>
        <v>148676.52040910089</v>
      </c>
      <c r="K16" s="7">
        <f>(1/(($G$13)*SQRT(2*PI())))*EXP(-((J16-$G$8)^2)/(2*$G$13^2))</f>
        <v>3.7350776076726158e-05</v>
      </c>
      <c r="M16" s="4"/>
    </row>
    <row r="17">
      <c r="A17" s="4">
        <v>15</v>
      </c>
      <c r="B17" s="5" t="s">
        <v>23</v>
      </c>
      <c r="C17" s="6" t="s">
        <v>8</v>
      </c>
      <c r="D17" s="4">
        <v>157045</v>
      </c>
      <c r="E17" s="4">
        <v>96400</v>
      </c>
      <c r="J17">
        <f>J16+400</f>
        <v>149076.52040910089</v>
      </c>
      <c r="K17" s="7">
        <f>(1/(($G$13)*SQRT(2*PI())))*EXP(-((J17-$G$8)^2)/(2*$G$13^2))</f>
        <v>4.9811621999648471e-05</v>
      </c>
      <c r="M17" s="4"/>
    </row>
    <row r="18">
      <c r="A18" s="4">
        <v>16</v>
      </c>
      <c r="B18" s="5" t="s">
        <v>24</v>
      </c>
      <c r="C18" s="6" t="s">
        <v>8</v>
      </c>
      <c r="D18" s="4">
        <v>149757</v>
      </c>
      <c r="E18" s="4">
        <v>88000</v>
      </c>
      <c r="J18">
        <f>J17+400</f>
        <v>149476.52040910089</v>
      </c>
      <c r="K18" s="7">
        <f>(1/(($G$13)*SQRT(2*PI())))*EXP(-((J18-$G$8)^2)/(2*$G$13^2))</f>
        <v>6.446878127797334e-05</v>
      </c>
      <c r="M18" s="4"/>
    </row>
    <row r="19">
      <c r="A19" s="4">
        <v>17</v>
      </c>
      <c r="B19" s="5" t="s">
        <v>25</v>
      </c>
      <c r="C19" s="6" t="s">
        <v>8</v>
      </c>
      <c r="D19" s="4">
        <v>148942</v>
      </c>
      <c r="E19" s="4">
        <v>95200</v>
      </c>
      <c r="J19">
        <f>J18+400</f>
        <v>149876.52040910089</v>
      </c>
      <c r="K19" s="7">
        <f>(1/(($G$13)*SQRT(2*PI())))*EXP(-((J19-$G$8)^2)/(2*$G$13^2))</f>
        <v>8.0975932856585425e-05</v>
      </c>
      <c r="M19" s="4"/>
    </row>
    <row r="20">
      <c r="A20" s="4">
        <v>18</v>
      </c>
      <c r="B20" s="5" t="s">
        <v>26</v>
      </c>
      <c r="C20" s="6" t="s">
        <v>8</v>
      </c>
      <c r="D20" s="4">
        <v>150246</v>
      </c>
      <c r="E20" s="4">
        <v>94600</v>
      </c>
      <c r="J20">
        <f>J19+400</f>
        <v>150276.52040910089</v>
      </c>
      <c r="K20" s="7">
        <f>(1/(($G$13)*SQRT(2*PI())))*EXP(-((J20-$G$8)^2)/(2*$G$13^2))</f>
        <v>9.8707506758582785e-05</v>
      </c>
      <c r="M20" s="4"/>
    </row>
    <row r="21">
      <c r="A21" s="4">
        <v>19</v>
      </c>
      <c r="B21" s="5" t="s">
        <v>26</v>
      </c>
      <c r="C21" s="6" t="s">
        <v>8</v>
      </c>
      <c r="D21" s="4">
        <v>154568</v>
      </c>
      <c r="E21" s="4">
        <v>86900</v>
      </c>
      <c r="J21">
        <f>J20+400</f>
        <v>150676.52040910089</v>
      </c>
      <c r="K21" s="7">
        <f>(1/(($G$13)*SQRT(2*PI())))*EXP(-((J21-$G$8)^2)/(2*$G$13^2))</f>
        <v>0.00011677022782555609</v>
      </c>
      <c r="M21" s="4"/>
    </row>
    <row r="22">
      <c r="A22" s="4">
        <v>20</v>
      </c>
      <c r="B22" s="5" t="s">
        <v>27</v>
      </c>
      <c r="C22" s="6" t="s">
        <v>8</v>
      </c>
      <c r="D22" s="4">
        <v>153667</v>
      </c>
      <c r="E22" s="4">
        <v>88000</v>
      </c>
      <c r="J22">
        <f>J21+400</f>
        <v>151076.52040910089</v>
      </c>
      <c r="K22" s="7">
        <f>(1/(($G$13)*SQRT(2*PI())))*EXP(-((J22-$G$8)^2)/(2*$G$13^2))</f>
        <v>0.00013406079661549604</v>
      </c>
      <c r="M22" s="4"/>
    </row>
    <row r="23">
      <c r="A23" s="4">
        <v>21</v>
      </c>
      <c r="B23" s="5" t="s">
        <v>28</v>
      </c>
      <c r="C23" s="6" t="s">
        <v>20</v>
      </c>
      <c r="E23" s="8"/>
      <c r="J23">
        <f>J22+400</f>
        <v>151476.52040910089</v>
      </c>
      <c r="K23" s="7">
        <f>(1/(($G$13)*SQRT(2*PI())))*EXP(-((J23-$G$8)^2)/(2*$G$13^2))</f>
        <v>0.00014936855747042709</v>
      </c>
      <c r="M23" s="4"/>
    </row>
    <row r="24">
      <c r="A24" s="4">
        <v>22</v>
      </c>
      <c r="B24" s="5" t="s">
        <v>29</v>
      </c>
      <c r="C24" s="6" t="s">
        <v>20</v>
      </c>
      <c r="E24" s="8"/>
      <c r="J24">
        <f>J23+400</f>
        <v>151876.52040910089</v>
      </c>
      <c r="K24" s="7">
        <f>(1/(($G$13)*SQRT(2*PI())))*EXP(-((J24-$G$8)^2)/(2*$G$13^2))</f>
        <v>0.00016151181619334854</v>
      </c>
      <c r="M24" s="4"/>
    </row>
    <row r="25">
      <c r="A25" s="4">
        <v>23</v>
      </c>
      <c r="B25" s="5" t="s">
        <v>30</v>
      </c>
      <c r="C25" s="6" t="s">
        <v>20</v>
      </c>
      <c r="E25" s="8"/>
      <c r="J25">
        <f>J24+400</f>
        <v>152276.52040910089</v>
      </c>
      <c r="K25" s="7">
        <f>(1/(($G$13)*SQRT(2*PI())))*EXP(-((J25-$G$8)^2)/(2*$G$13^2))</f>
        <v>0.00016948729078705786</v>
      </c>
      <c r="M25" s="4"/>
    </row>
    <row r="26">
      <c r="A26" s="4">
        <v>24</v>
      </c>
      <c r="B26" s="5" t="s">
        <v>31</v>
      </c>
      <c r="C26" s="6" t="s">
        <v>20</v>
      </c>
      <c r="E26" s="8"/>
      <c r="J26">
        <f>J25+400</f>
        <v>152676.52040910089</v>
      </c>
      <c r="K26" s="7">
        <f>(1/(($G$13)*SQRT(2*PI())))*EXP(-((J26-$G$8)^2)/(2*$G$13^2))</f>
        <v>0.00017260671903397516</v>
      </c>
      <c r="M26" s="4"/>
    </row>
    <row r="27">
      <c r="A27" s="4">
        <v>25</v>
      </c>
      <c r="B27" s="5" t="s">
        <v>32</v>
      </c>
      <c r="C27" s="6" t="s">
        <v>20</v>
      </c>
      <c r="E27" s="8"/>
      <c r="J27">
        <f>J26+400</f>
        <v>153076.52040910089</v>
      </c>
      <c r="K27" s="7">
        <f>(1/(($G$13)*SQRT(2*PI())))*EXP(-((J27-$G$8)^2)/(2*$G$13^2))</f>
        <v>0.00017059487503884682</v>
      </c>
      <c r="M27" s="4"/>
    </row>
    <row r="28">
      <c r="A28" s="4">
        <v>26</v>
      </c>
      <c r="B28" s="5" t="s">
        <v>33</v>
      </c>
      <c r="C28" s="6" t="s">
        <v>8</v>
      </c>
      <c r="E28" s="8"/>
      <c r="J28">
        <f>J27+400</f>
        <v>153476.52040910089</v>
      </c>
      <c r="K28" s="7">
        <f>(1/(($G$13)*SQRT(2*PI())))*EXP(-((J28-$G$8)^2)/(2*$G$13^2))</f>
        <v>0.00016362964404462133</v>
      </c>
      <c r="M28" s="4"/>
    </row>
    <row r="29">
      <c r="A29" s="4">
        <v>27</v>
      </c>
      <c r="B29" s="5" t="s">
        <v>34</v>
      </c>
      <c r="C29" s="6" t="s">
        <v>8</v>
      </c>
      <c r="E29" s="8"/>
      <c r="J29">
        <f>J28+400</f>
        <v>153876.52040910089</v>
      </c>
      <c r="K29" s="7">
        <f>(1/(($G$13)*SQRT(2*PI())))*EXP(-((J29-$G$8)^2)/(2*$G$13^2))</f>
        <v>0.00015231606593117496</v>
      </c>
      <c r="M29" s="4"/>
    </row>
    <row r="30">
      <c r="A30" s="4">
        <v>28</v>
      </c>
      <c r="B30" s="5" t="s">
        <v>9</v>
      </c>
      <c r="C30" s="6" t="s">
        <v>8</v>
      </c>
      <c r="E30" s="8"/>
      <c r="J30">
        <f>J29+400</f>
        <v>154276.52040910089</v>
      </c>
      <c r="K30" s="7">
        <f>(1/(($G$13)*SQRT(2*PI())))*EXP(-((J30-$G$8)^2)/(2*$G$13^2))</f>
        <v>0.00013759959810478249</v>
      </c>
      <c r="M30" s="4"/>
    </row>
    <row r="31">
      <c r="A31" s="4">
        <v>29</v>
      </c>
      <c r="B31" s="5" t="s">
        <v>35</v>
      </c>
      <c r="C31" s="6" t="s">
        <v>8</v>
      </c>
      <c r="E31" s="8"/>
      <c r="J31">
        <f>J30+400</f>
        <v>154676.52040910089</v>
      </c>
      <c r="K31" s="7">
        <f>(1/(($G$13)*SQRT(2*PI())))*EXP(-((J31-$G$8)^2)/(2*$G$13^2))</f>
        <v>0.00012063583641032105</v>
      </c>
      <c r="M31" s="4"/>
    </row>
    <row r="32">
      <c r="A32" s="4">
        <v>30</v>
      </c>
      <c r="B32" s="5" t="s">
        <v>31</v>
      </c>
      <c r="C32" s="6" t="s">
        <v>8</v>
      </c>
      <c r="E32" s="8"/>
      <c r="J32">
        <f>J31+400</f>
        <v>155076.52040910089</v>
      </c>
      <c r="K32" s="7">
        <f>(1/(($G$13)*SQRT(2*PI())))*EXP(-((J32-$G$8)^2)/(2*$G$13^2))</f>
        <v>0.00010264155828823724</v>
      </c>
      <c r="M32" s="4"/>
    </row>
    <row r="33">
      <c r="A33" s="4">
        <v>31</v>
      </c>
      <c r="B33" s="5" t="s">
        <v>23</v>
      </c>
      <c r="C33" s="6" t="s">
        <v>8</v>
      </c>
      <c r="E33" s="8"/>
      <c r="J33">
        <f>J32+400</f>
        <v>155476.52040910089</v>
      </c>
      <c r="K33" s="7">
        <f>(1/(($G$13)*SQRT(2*PI())))*EXP(-((J33-$G$8)^2)/(2*$G$13^2))</f>
        <v>8.4753541932192935e-05</v>
      </c>
      <c r="M33" s="4"/>
    </row>
    <row r="34">
      <c r="A34" s="4">
        <v>32</v>
      </c>
      <c r="B34" s="5" t="s">
        <v>36</v>
      </c>
      <c r="C34" s="6" t="s">
        <v>8</v>
      </c>
      <c r="E34" s="8"/>
      <c r="J34">
        <f>J33+400</f>
        <v>155876.52040910089</v>
      </c>
      <c r="K34" s="7">
        <f>(1/(($G$13)*SQRT(2*PI())))*EXP(-((J34-$G$8)^2)/(2*$G$13^2))</f>
        <v>6.7917266725746911e-05</v>
      </c>
      <c r="M34" s="4"/>
    </row>
    <row r="35">
      <c r="A35" s="4">
        <v>33</v>
      </c>
      <c r="B35" s="5" t="s">
        <v>37</v>
      </c>
      <c r="C35" s="6" t="s">
        <v>8</v>
      </c>
      <c r="E35" s="8"/>
      <c r="J35">
        <f>J34+400</f>
        <v>156276.52040910089</v>
      </c>
      <c r="K35" s="7">
        <f>(1/(($G$13)*SQRT(2*PI())))*EXP(-((J35-$G$8)^2)/(2*$G$13^2))</f>
        <v>5.2819011061710864e-05</v>
      </c>
      <c r="M35" s="4"/>
    </row>
    <row r="36">
      <c r="A36" s="4">
        <v>34</v>
      </c>
      <c r="B36" s="5" t="s">
        <v>36</v>
      </c>
      <c r="C36" s="6" t="s">
        <v>8</v>
      </c>
      <c r="E36" s="8"/>
      <c r="J36">
        <f>J35+400</f>
        <v>156676.52040910089</v>
      </c>
      <c r="K36" s="7">
        <f>(1/(($G$13)*SQRT(2*PI())))*EXP(-((J36-$G$8)^2)/(2*$G$13^2))</f>
        <v>3.986465907222723e-05</v>
      </c>
      <c r="M36" s="4"/>
    </row>
    <row r="37">
      <c r="A37" s="4">
        <v>35</v>
      </c>
      <c r="B37" s="5" t="s">
        <v>38</v>
      </c>
      <c r="C37" s="6" t="s">
        <v>20</v>
      </c>
      <c r="E37" s="8"/>
      <c r="J37">
        <f>J36+400</f>
        <v>157076.52040910089</v>
      </c>
      <c r="K37" s="7">
        <f>(1/(($G$13)*SQRT(2*PI())))*EXP(-((J37-$G$8)^2)/(2*$G$13^2))</f>
        <v>2.9199375689209789e-05</v>
      </c>
      <c r="M37" s="4"/>
    </row>
    <row r="38">
      <c r="A38" s="4">
        <v>36</v>
      </c>
      <c r="B38" s="5" t="s">
        <v>39</v>
      </c>
      <c r="C38" s="6" t="s">
        <v>20</v>
      </c>
      <c r="E38" s="8"/>
      <c r="J38">
        <f>J37+400</f>
        <v>157476.52040910089</v>
      </c>
      <c r="K38" s="7">
        <f>(1/(($G$13)*SQRT(2*PI())))*EXP(-((J38-$G$8)^2)/(2*$G$13^2))</f>
        <v>2.0756149992212761e-05</v>
      </c>
      <c r="M38" s="4"/>
    </row>
    <row r="39">
      <c r="A39" s="4">
        <v>37</v>
      </c>
      <c r="B39" s="5" t="s">
        <v>40</v>
      </c>
      <c r="C39" s="6" t="s">
        <v>20</v>
      </c>
      <c r="E39" s="8"/>
      <c r="J39">
        <f>J38+400</f>
        <v>157876.52040910089</v>
      </c>
      <c r="K39" s="7">
        <f>(1/(($G$13)*SQRT(2*PI())))*EXP(-((J39-$G$8)^2)/(2*$G$13^2))</f>
        <v>1.431883741356916e-05</v>
      </c>
      <c r="M39" s="4"/>
    </row>
    <row r="40">
      <c r="A40" s="4">
        <v>38</v>
      </c>
      <c r="B40" s="5" t="s">
        <v>41</v>
      </c>
      <c r="C40" s="6" t="s">
        <v>20</v>
      </c>
      <c r="E40" s="8"/>
      <c r="J40">
        <f>J39+400</f>
        <v>158276.52040910089</v>
      </c>
      <c r="K40" s="7">
        <f>(1/(($G$13)*SQRT(2*PI())))*EXP(-((J40-$G$8)^2)/(2*$G$13^2))</f>
        <v>9.5864196853359574e-06</v>
      </c>
      <c r="M40" s="4"/>
    </row>
    <row r="41">
      <c r="A41" s="4">
        <v>39</v>
      </c>
      <c r="B41" s="5" t="s">
        <v>42</v>
      </c>
      <c r="C41" s="6" t="s">
        <v>20</v>
      </c>
      <c r="E41" s="8"/>
      <c r="J41">
        <f>J40+400</f>
        <v>158676.52040910089</v>
      </c>
      <c r="K41" s="7">
        <f>(1/(($G$13)*SQRT(2*PI())))*EXP(-((J41-$G$8)^2)/(2*$G$13^2))</f>
        <v>6.2286344189127137e-06</v>
      </c>
      <c r="M41" s="4"/>
    </row>
    <row r="42">
      <c r="A42" s="4">
        <v>40</v>
      </c>
      <c r="B42" s="5" t="s">
        <v>42</v>
      </c>
      <c r="C42" s="6" t="s">
        <v>20</v>
      </c>
      <c r="E42" s="8"/>
      <c r="J42">
        <f>J41+400</f>
        <v>159076.52040910089</v>
      </c>
      <c r="K42" s="7">
        <f>(1/(($G$13)*SQRT(2*PI())))*EXP(-((J42-$G$8)^2)/(2*$G$13^2))</f>
        <v>3.9275069967260932e-06</v>
      </c>
      <c r="M42" s="4"/>
    </row>
    <row r="43">
      <c r="A43" s="4">
        <v>41</v>
      </c>
      <c r="B43" s="5" t="s">
        <v>43</v>
      </c>
      <c r="C43" s="6" t="s">
        <v>20</v>
      </c>
      <c r="E43" s="8"/>
      <c r="J43">
        <f>J42+400</f>
        <v>159476.52040910089</v>
      </c>
      <c r="K43" s="7">
        <f>(1/(($G$13)*SQRT(2*PI())))*EXP(-((J43-$G$8)^2)/(2*$G$13^2))</f>
        <v>2.4034152714297771e-06</v>
      </c>
      <c r="M43" s="4"/>
    </row>
    <row r="44">
      <c r="A44" s="4">
        <v>42</v>
      </c>
      <c r="B44" s="5" t="s">
        <v>7</v>
      </c>
      <c r="C44" s="6" t="s">
        <v>8</v>
      </c>
      <c r="E44" s="8"/>
      <c r="J44">
        <f>J43+400</f>
        <v>159876.52040910089</v>
      </c>
      <c r="K44" s="7">
        <f>(1/(($G$13)*SQRT(2*PI())))*EXP(-((J44-$G$8)^2)/(2*$G$13^2))</f>
        <v>1.4273431273487372e-06</v>
      </c>
      <c r="M44" s="4"/>
    </row>
    <row r="45">
      <c r="A45" s="4">
        <v>43</v>
      </c>
      <c r="B45" s="5" t="s">
        <v>44</v>
      </c>
      <c r="C45" s="6" t="s">
        <v>8</v>
      </c>
      <c r="E45" s="8"/>
      <c r="J45">
        <f>J44+400</f>
        <v>160276.52040910089</v>
      </c>
      <c r="K45" s="7">
        <f>(1/(($G$13)*SQRT(2*PI())))*EXP(-((J45-$G$8)^2)/(2*$G$13^2))</f>
        <v>8.2265110050875207e-07</v>
      </c>
      <c r="M45" s="4"/>
    </row>
    <row r="46">
      <c r="A46" s="4">
        <v>44</v>
      </c>
      <c r="B46" s="5" t="s">
        <v>45</v>
      </c>
      <c r="C46" s="6" t="s">
        <v>8</v>
      </c>
      <c r="E46" s="8"/>
      <c r="J46">
        <f>J45+400</f>
        <v>160676.52040910089</v>
      </c>
      <c r="K46" s="7">
        <f>(1/(($G$13)*SQRT(2*PI())))*EXP(-((J46-$G$8)^2)/(2*$G$13^2))</f>
        <v>4.6014075494151394e-07</v>
      </c>
      <c r="M46" s="4"/>
    </row>
    <row r="47">
      <c r="A47" s="4">
        <v>45</v>
      </c>
      <c r="B47" s="5" t="s">
        <v>46</v>
      </c>
      <c r="C47" s="6" t="s">
        <v>8</v>
      </c>
      <c r="E47" s="8"/>
      <c r="M47" s="4"/>
    </row>
    <row r="48">
      <c r="A48" s="4">
        <v>46</v>
      </c>
      <c r="B48" s="5" t="s">
        <v>43</v>
      </c>
      <c r="C48" s="6" t="s">
        <v>8</v>
      </c>
      <c r="E48" s="8"/>
      <c r="M48" s="4"/>
    </row>
    <row r="49">
      <c r="A49" s="4">
        <v>47</v>
      </c>
      <c r="B49" s="5" t="s">
        <v>43</v>
      </c>
      <c r="C49" s="6" t="s">
        <v>8</v>
      </c>
      <c r="E49" s="8"/>
      <c r="M49" s="4"/>
    </row>
    <row r="50">
      <c r="A50" s="4">
        <v>48</v>
      </c>
      <c r="B50" s="5" t="s">
        <v>46</v>
      </c>
      <c r="C50" s="6" t="s">
        <v>8</v>
      </c>
      <c r="E50" s="8"/>
      <c r="M50" s="4"/>
    </row>
    <row r="51">
      <c r="A51" s="4">
        <v>49</v>
      </c>
      <c r="B51" s="5" t="s">
        <v>47</v>
      </c>
      <c r="C51" s="6" t="s">
        <v>8</v>
      </c>
      <c r="E51" s="8"/>
      <c r="M51" s="4"/>
    </row>
    <row r="52">
      <c r="A52" s="4">
        <v>50</v>
      </c>
      <c r="B52" s="5" t="s">
        <v>48</v>
      </c>
      <c r="C52" s="6" t="s">
        <v>8</v>
      </c>
      <c r="E52" s="8"/>
      <c r="M52" s="4"/>
    </row>
    <row r="55">
      <c r="C55" s="9"/>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extLst>
    <ext xmlns:x14="http://schemas.microsoft.com/office/spreadsheetml/2009/9/main" uri="{78C0D931-6437-407d-A8EE-F0AAD7539E65}">
      <x14:conditionalFormattings>
        <x14:conditionalFormatting xmlns:xm="http://schemas.microsoft.com/office/excel/2006/main">
          <x14:cfRule type="expression" priority="1" id="{001E0072-0026-4467-B84A-009A00FA0082}">
            <xm:f>MOD(ROW(),2)=0</xm:f>
            <x14:dxf>
              <fill>
                <patternFill patternType="solid">
                  <fgColor theme="6" tint="0.79998168889431442"/>
                  <bgColor theme="6" tint="0.79998168889431442"/>
                </patternFill>
              </fill>
            </x14:dxf>
          </x14:cfRule>
          <xm:sqref>A3:J3 A4:B13 D4:J4 D5:I13 A14:I14 A15:B16 D15:I16 A17:B22 D17:I22 A23:I24 A25:B27 D25:I27 A28:I29 A30:B36 D30:I35 D36:I36 A37:I38 A39:B43 D39:I43 A44:I45 A46:B52 D46:I46 D47:J52 C4 C5 C15 C16 C6 C7 C8 C9 C10 C11 C12 C13 C17 C18 C19 C20 C21 C22 C25:C26 C27 C30:C31 C32:C33 C34:C35 C36 C39:C40 C41:C42 C43 C46:C47 C48:C49 C50:C51 C52 J5 J6 J7 J8 J9 J10 J11 J12 J13 J14 J15 J16 J17 J18 J19 J20 J21 J22 J23 J24 J25 J26 J27 J28 J29 J30 J31 J32 J33 J34 J35 J36 J37 J38 J39 J40 J41 J42 J43 J44 J45 J46</xm:sqref>
        </x14:conditionalFormatting>
        <x14:conditionalFormatting xmlns:xm="http://schemas.microsoft.com/office/excel/2006/main">
          <x14:cfRule type="expression" priority="1" id="{00E300A6-0070-46E3-BF34-00E8003600DE}">
            <xm:f>MOD(ROW(),2)=0</xm:f>
            <x14:dxf>
              <fill>
                <patternFill patternType="solid">
                  <fgColor theme="6" tint="0.79998168889431442"/>
                  <bgColor theme="6" tint="0.79998168889431442"/>
                </patternFill>
              </fill>
            </x14:dxf>
          </x14:cfRule>
          <xm:sqref>M3 M14 M23:M24 M28:M29 M37:M38 M44:M45 M4 M5 M6 M7 M8 M9 M10 M11 M12 M13 M15 M16 M17 M18 M19 M20 M21 M22 M25:M26 M27 M30:M31 M32:M33 M34:M35 M36 M39:M40 M41:M42 M43 M46:M47 M48:M49 M50:M51 M52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Артём</dc:creator>
  <cp:revision>1</cp:revision>
  <dcterms:created xsi:type="dcterms:W3CDTF">2018-02-19T11:36:48Z</dcterms:created>
  <dcterms:modified xsi:type="dcterms:W3CDTF">2022-12-19T14:09:05Z</dcterms:modified>
</cp:coreProperties>
</file>