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840 g5\Desktop\"/>
    </mc:Choice>
  </mc:AlternateContent>
  <xr:revisionPtr revIDLastSave="0" documentId="8_{8260B244-4F6F-4AFC-A300-05A83805C3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6" i="1" l="1"/>
  <c r="AE16" i="1"/>
  <c r="AC16" i="1"/>
  <c r="Y44" i="1"/>
  <c r="Z44" i="1"/>
  <c r="X44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H3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10" i="1"/>
  <c r="U12" i="1"/>
  <c r="U13" i="1"/>
  <c r="U14" i="1"/>
  <c r="U15" i="1"/>
  <c r="U16" i="1"/>
  <c r="U17" i="1"/>
  <c r="U18" i="1"/>
  <c r="U21" i="1"/>
  <c r="U22" i="1"/>
  <c r="Q46" i="1"/>
  <c r="O46" i="1"/>
  <c r="P46" i="1"/>
</calcChain>
</file>

<file path=xl/sharedStrings.xml><?xml version="1.0" encoding="utf-8"?>
<sst xmlns="http://schemas.openxmlformats.org/spreadsheetml/2006/main" count="154" uniqueCount="111">
  <si>
    <t>Učešće članova u implementaciji po funkcionalnostima</t>
  </si>
  <si>
    <t>Storypoints</t>
  </si>
  <si>
    <t>Plan</t>
  </si>
  <si>
    <t>Stanje na dan 23.2.2025.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</si>
  <si>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</si>
  <si>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</si>
  <si>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</si>
  <si>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</si>
  <si>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Amina 
 Gutošić</t>
  </si>
  <si>
    <t>Amna 
Hodžić</t>
  </si>
  <si>
    <t>Nejla 
Čajdin</t>
  </si>
  <si>
    <t>Sumarno treba biti 100%</t>
  </si>
  <si>
    <t>Popis naprednih (dodatnih) funkcionalnosti</t>
  </si>
  <si>
    <t>Amina Gutošić bodovi</t>
  </si>
  <si>
    <t>Amna Hodžić bodovi</t>
  </si>
  <si>
    <t>Nejla Čajdin bodovi</t>
  </si>
  <si>
    <t>Popis osnovnih funkcionalnosti</t>
  </si>
  <si>
    <t>Registrovani 
korisnik</t>
  </si>
  <si>
    <t>Pregled svog profila</t>
  </si>
  <si>
    <t>User, AdoptionPost</t>
  </si>
  <si>
    <t>Popis tabela</t>
  </si>
  <si>
    <t>Da li je obuhvaćena u spisku funkcionalnosti</t>
  </si>
  <si>
    <t>Prikaz proizvoda sa opcijama</t>
  </si>
  <si>
    <t>Klasična CRUD forma sa front end filterom sa 5 paramatera i FE i BE validacijom</t>
  </si>
  <si>
    <t>Uređivanje profila</t>
  </si>
  <si>
    <t>User, UserAccount</t>
  </si>
  <si>
    <t>Admin</t>
  </si>
  <si>
    <t>Prikaz slika</t>
  </si>
  <si>
    <t>Backend paging i backend filter</t>
  </si>
  <si>
    <t>Brisanje profila</t>
  </si>
  <si>
    <t>User, UserAccount, AdoptionPost</t>
  </si>
  <si>
    <t>User</t>
  </si>
  <si>
    <t xml:space="preserve">Carousel za prikaz slika </t>
  </si>
  <si>
    <t>Login i logout forma</t>
  </si>
  <si>
    <t>Dodavanje objava</t>
  </si>
  <si>
    <t>AdoptionPost, Animal , AnimalImage</t>
  </si>
  <si>
    <t>Shelter</t>
  </si>
  <si>
    <t>Lazy loading for Angular Models</t>
  </si>
  <si>
    <t>Vlastiti dizajn landing page-a</t>
  </si>
  <si>
    <t>Uredjivanje objava</t>
  </si>
  <si>
    <t>UserAccount</t>
  </si>
  <si>
    <t>Pagination with .NET Core and Angular</t>
  </si>
  <si>
    <t>Password strength meter</t>
  </si>
  <si>
    <t>Brisanje objava</t>
  </si>
  <si>
    <t>AdoptionPost</t>
  </si>
  <si>
    <t>Interactive Map integration</t>
  </si>
  <si>
    <t>Wizzard forma</t>
  </si>
  <si>
    <t>Dodavanje u favorite</t>
  </si>
  <si>
    <t>AdoptionRequest</t>
  </si>
  <si>
    <t>Zoom na sliku</t>
  </si>
  <si>
    <t>Ukupno</t>
  </si>
  <si>
    <t>Brisanje iz favorita</t>
  </si>
  <si>
    <t>Animal</t>
  </si>
  <si>
    <t>Drag and drop file/images with Preview</t>
  </si>
  <si>
    <t>Pregled favorita</t>
  </si>
  <si>
    <t>AdoptionPost, Favourites</t>
  </si>
  <si>
    <t>AnimalImage</t>
  </si>
  <si>
    <t>Live filter</t>
  </si>
  <si>
    <t>Slanje donacija</t>
  </si>
  <si>
    <t>Donations</t>
  </si>
  <si>
    <t>City</t>
  </si>
  <si>
    <t>PDF sa parametrima</t>
  </si>
  <si>
    <t>Pregled zahtjeva</t>
  </si>
  <si>
    <t xml:space="preserve">2
</t>
  </si>
  <si>
    <t>Country</t>
  </si>
  <si>
    <t>Favoriti</t>
  </si>
  <si>
    <t xml:space="preserve">Odobravanje / brisanje zahtjeva
</t>
  </si>
  <si>
    <t>Donation</t>
  </si>
  <si>
    <t>Custom Angular Form Validation with Async Validator</t>
  </si>
  <si>
    <t>Slanje zahtjeva za udomljavanje</t>
  </si>
  <si>
    <t>Favourites</t>
  </si>
  <si>
    <t>Image Compression Before Upload</t>
  </si>
  <si>
    <t>Neregistrovani
 korisnik</t>
  </si>
  <si>
    <t>Popunjavanje zahtjeva za udomljavanje</t>
  </si>
  <si>
    <t>Notification</t>
  </si>
  <si>
    <t>Search Functionality with Debouncing in Angular</t>
  </si>
  <si>
    <t>Sponsor</t>
  </si>
  <si>
    <t>Sortiranje po koloni u tabelarnom prikazu</t>
  </si>
  <si>
    <t>Azil</t>
  </si>
  <si>
    <t>Shelter, AdoptionPost</t>
  </si>
  <si>
    <t>Event</t>
  </si>
  <si>
    <t>Azure blob storage</t>
  </si>
  <si>
    <t>Shelter, UserAccount</t>
  </si>
  <si>
    <t>Review</t>
  </si>
  <si>
    <t>Galerija slika</t>
  </si>
  <si>
    <t>Slanje maila za aktivaciju korisnika</t>
  </si>
  <si>
    <t>Stripe Payment</t>
  </si>
  <si>
    <t>JS grafikoni za statistički prikaz podataka</t>
  </si>
  <si>
    <t>User Profile Picture Upload and Cropping</t>
  </si>
  <si>
    <t>Custom Angular Directives for Reusable Components</t>
  </si>
  <si>
    <t>Primanje donacija</t>
  </si>
  <si>
    <t>JWT Authentication with .Net Core and Angular</t>
  </si>
  <si>
    <t>&lt;33</t>
  </si>
  <si>
    <t>JWT Refresh Tokens</t>
  </si>
  <si>
    <t>Odobravanje/brisanje zahtjeva</t>
  </si>
  <si>
    <t>HTTP Interceptor in Angular for API Error Handling</t>
  </si>
  <si>
    <t>Administrator</t>
  </si>
  <si>
    <t>Brisanje drugih profila</t>
  </si>
  <si>
    <t>User/Shelter</t>
  </si>
  <si>
    <t>Filtriranje profila</t>
  </si>
  <si>
    <t>Pregled svih profila</t>
  </si>
  <si>
    <t>Pregled objava</t>
  </si>
  <si>
    <t>Opšte</t>
  </si>
  <si>
    <t>Login</t>
  </si>
  <si>
    <t>UserAccount, RefreshToken</t>
  </si>
  <si>
    <t>Homepage</t>
  </si>
  <si>
    <t>Registracija</t>
  </si>
  <si>
    <t>UserAccount, User/Shelter</t>
  </si>
  <si>
    <t>Pregled sponzora</t>
  </si>
  <si>
    <t>Filtriranje objava</t>
  </si>
  <si>
    <t>Ukupni bodovi: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</si>
</sst>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9" fontId="0" fillId="0" borderId="6" xfId="1" applyFont="1" applyBorder="1" applyAlignment="1">
      <alignment horizontal="center"/>
    </xf>
    <xf numFmtId="9" fontId="0" fillId="0" borderId="6" xfId="1" applyFont="1" applyBorder="1" applyAlignment="1">
      <alignment horizontal="center" vertical="center"/>
    </xf>
    <xf numFmtId="9" fontId="4" fillId="0" borderId="6" xfId="1" applyFont="1" applyBorder="1" applyAlignment="1">
      <alignment horizontal="center"/>
    </xf>
    <xf numFmtId="9" fontId="4" fillId="2" borderId="6" xfId="1" applyFont="1" applyFill="1" applyBorder="1" applyAlignment="1">
      <alignment horizontal="center"/>
    </xf>
    <xf numFmtId="9" fontId="8" fillId="3" borderId="6" xfId="1" applyFont="1" applyFill="1" applyBorder="1" applyAlignment="1">
      <alignment horizontal="center"/>
    </xf>
    <xf numFmtId="0" fontId="6" fillId="0" borderId="6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/>
    </xf>
    <xf numFmtId="164" fontId="9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9" fontId="0" fillId="0" borderId="0" xfId="1" applyFont="1" applyBorder="1" applyAlignment="1">
      <alignment horizontal="center"/>
    </xf>
    <xf numFmtId="9" fontId="0" fillId="0" borderId="0" xfId="1" applyFont="1" applyBorder="1" applyAlignment="1">
      <alignment horizontal="center" vertical="center"/>
    </xf>
    <xf numFmtId="9" fontId="4" fillId="0" borderId="0" xfId="1" applyFont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8" fillId="3" borderId="0" xfId="1" applyFont="1" applyFill="1" applyBorder="1" applyAlignment="1">
      <alignment horizontal="center"/>
    </xf>
    <xf numFmtId="0" fontId="6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5" xfId="0" applyFill="1" applyBorder="1"/>
    <xf numFmtId="0" fontId="5" fillId="5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left"/>
    </xf>
    <xf numFmtId="9" fontId="8" fillId="3" borderId="7" xfId="1" applyFont="1" applyFill="1" applyBorder="1" applyAlignment="1">
      <alignment horizontal="center"/>
    </xf>
    <xf numFmtId="0" fontId="6" fillId="0" borderId="7" xfId="1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left" wrapText="1"/>
    </xf>
    <xf numFmtId="0" fontId="10" fillId="0" borderId="0" xfId="0" applyFont="1"/>
    <xf numFmtId="9" fontId="0" fillId="0" borderId="12" xfId="0" applyNumberFormat="1" applyBorder="1" applyAlignment="1">
      <alignment horizontal="center"/>
    </xf>
    <xf numFmtId="9" fontId="4" fillId="0" borderId="11" xfId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wrapText="1"/>
    </xf>
    <xf numFmtId="0" fontId="0" fillId="0" borderId="12" xfId="0" applyBorder="1" applyAlignment="1">
      <alignment horizontal="left" vertical="center" wrapText="1"/>
    </xf>
    <xf numFmtId="9" fontId="0" fillId="7" borderId="6" xfId="1" applyFont="1" applyFill="1" applyBorder="1" applyAlignment="1">
      <alignment horizontal="center"/>
    </xf>
    <xf numFmtId="9" fontId="4" fillId="0" borderId="0" xfId="1" applyFont="1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6" xfId="0" applyBorder="1" applyAlignment="1">
      <alignment wrapText="1"/>
    </xf>
    <xf numFmtId="0" fontId="5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4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wrapText="1"/>
    </xf>
    <xf numFmtId="0" fontId="0" fillId="0" borderId="7" xfId="0" applyBorder="1"/>
    <xf numFmtId="0" fontId="0" fillId="8" borderId="1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  <xf numFmtId="0" fontId="11" fillId="0" borderId="6" xfId="0" applyFont="1" applyBorder="1"/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12" fillId="8" borderId="0" xfId="0" applyFont="1" applyFill="1" applyAlignment="1">
      <alignment horizontal="left"/>
    </xf>
    <xf numFmtId="0" fontId="0" fillId="0" borderId="6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8"/>
  <sheetViews>
    <sheetView tabSelected="1" workbookViewId="0">
      <selection activeCell="C24" sqref="C24"/>
    </sheetView>
  </sheetViews>
  <sheetFormatPr defaultRowHeight="14.4" x14ac:dyDescent="0.3"/>
  <cols>
    <col min="1" max="1" width="17.33203125" customWidth="1"/>
    <col min="2" max="2" width="35.33203125" style="5" customWidth="1"/>
    <col min="3" max="3" width="11.6640625" style="1" customWidth="1"/>
    <col min="4" max="4" width="33.6640625" style="5" customWidth="1"/>
    <col min="5" max="8" width="9.109375" style="1"/>
    <col min="9" max="9" width="1.109375" style="1" customWidth="1"/>
    <col min="14" max="14" width="1.44140625" customWidth="1"/>
    <col min="18" max="18" width="35.88671875" bestFit="1" customWidth="1"/>
    <col min="20" max="20" width="19.44140625" customWidth="1"/>
    <col min="21" max="21" width="22.33203125" customWidth="1"/>
    <col min="23" max="23" width="46.5546875" customWidth="1"/>
    <col min="27" max="27" width="9.44140625" customWidth="1"/>
    <col min="28" max="28" width="40.5546875" customWidth="1"/>
  </cols>
  <sheetData>
    <row r="1" spans="1:31" x14ac:dyDescent="0.3">
      <c r="A1" s="99" t="s">
        <v>0</v>
      </c>
      <c r="B1" s="99"/>
      <c r="C1" s="99"/>
      <c r="D1" s="99"/>
      <c r="E1" s="99"/>
      <c r="F1" s="99"/>
      <c r="G1" s="99"/>
      <c r="H1" s="99"/>
    </row>
    <row r="5" spans="1:31" x14ac:dyDescent="0.3">
      <c r="I5" s="6"/>
    </row>
    <row r="6" spans="1:31" x14ac:dyDescent="0.3">
      <c r="A6" s="6"/>
      <c r="B6" s="6"/>
      <c r="C6" s="6"/>
      <c r="D6" s="6"/>
      <c r="E6" s="6"/>
      <c r="F6" s="6"/>
      <c r="G6" s="6"/>
      <c r="H6" s="6"/>
      <c r="I6" s="6"/>
    </row>
    <row r="7" spans="1:31" x14ac:dyDescent="0.3">
      <c r="A7" s="9"/>
      <c r="B7" s="10"/>
      <c r="C7" s="100" t="s">
        <v>1</v>
      </c>
      <c r="D7" s="10"/>
      <c r="E7" s="106" t="s">
        <v>2</v>
      </c>
      <c r="F7" s="106"/>
      <c r="G7" s="106"/>
      <c r="H7" s="106"/>
      <c r="I7" s="7"/>
      <c r="J7" s="103" t="s">
        <v>3</v>
      </c>
      <c r="K7" s="104"/>
      <c r="L7" s="104"/>
      <c r="M7" s="104"/>
      <c r="N7" s="104"/>
      <c r="O7" s="104"/>
      <c r="P7" s="104"/>
      <c r="Q7" s="105"/>
    </row>
    <row r="8" spans="1:31" x14ac:dyDescent="0.3">
      <c r="A8" s="9"/>
      <c r="B8" s="10"/>
      <c r="C8" s="100"/>
      <c r="D8" s="10"/>
      <c r="E8" s="106"/>
      <c r="F8" s="106"/>
      <c r="G8" s="106"/>
      <c r="H8" s="106"/>
      <c r="I8" s="7"/>
      <c r="J8" s="103" t="s">
        <v>4</v>
      </c>
      <c r="K8" s="104"/>
      <c r="L8" s="104"/>
      <c r="M8" s="104"/>
      <c r="N8" s="8"/>
      <c r="O8" s="104" t="s">
        <v>5</v>
      </c>
      <c r="P8" s="104"/>
      <c r="Q8" s="105"/>
    </row>
    <row r="9" spans="1:31" ht="51.75" customHeight="1" x14ac:dyDescent="0.3">
      <c r="A9" s="40"/>
      <c r="B9" s="41" t="s">
        <v>6</v>
      </c>
      <c r="C9" s="101"/>
      <c r="D9" s="41" t="s">
        <v>7</v>
      </c>
      <c r="E9" s="42" t="s">
        <v>8</v>
      </c>
      <c r="F9" s="42" t="s">
        <v>9</v>
      </c>
      <c r="G9" s="42" t="s">
        <v>10</v>
      </c>
      <c r="H9" s="43" t="s">
        <v>11</v>
      </c>
      <c r="I9" s="44"/>
      <c r="J9" s="84" t="s">
        <v>8</v>
      </c>
      <c r="K9" s="84" t="s">
        <v>9</v>
      </c>
      <c r="L9" s="84" t="s">
        <v>10</v>
      </c>
      <c r="M9" s="45"/>
      <c r="N9" s="46"/>
      <c r="O9" s="84" t="s">
        <v>8</v>
      </c>
      <c r="P9" s="84" t="s">
        <v>9</v>
      </c>
      <c r="Q9" s="84" t="s">
        <v>10</v>
      </c>
      <c r="W9" s="13" t="s">
        <v>12</v>
      </c>
      <c r="X9" s="84" t="s">
        <v>13</v>
      </c>
      <c r="Y9" s="14" t="s">
        <v>14</v>
      </c>
      <c r="Z9" s="14" t="s">
        <v>15</v>
      </c>
      <c r="AB9" s="13" t="s">
        <v>16</v>
      </c>
      <c r="AC9" s="84" t="s">
        <v>13</v>
      </c>
      <c r="AD9" s="14" t="s">
        <v>14</v>
      </c>
      <c r="AE9" s="14" t="s">
        <v>15</v>
      </c>
    </row>
    <row r="10" spans="1:31" ht="42.75" customHeight="1" x14ac:dyDescent="0.3">
      <c r="A10" s="107" t="s">
        <v>17</v>
      </c>
      <c r="B10" s="18" t="s">
        <v>18</v>
      </c>
      <c r="C10" s="17">
        <v>2</v>
      </c>
      <c r="D10" s="18" t="s">
        <v>19</v>
      </c>
      <c r="E10" s="20">
        <v>1</v>
      </c>
      <c r="F10" s="19">
        <v>0</v>
      </c>
      <c r="G10" s="19">
        <v>0</v>
      </c>
      <c r="H10" s="21">
        <f>E10+F10+G10</f>
        <v>1</v>
      </c>
      <c r="I10" s="22"/>
      <c r="J10" s="20">
        <v>1</v>
      </c>
      <c r="K10" s="19">
        <v>0</v>
      </c>
      <c r="L10" s="19">
        <v>0</v>
      </c>
      <c r="M10" s="21">
        <f t="shared" ref="M10:M27" si="0">J10+K10+L10</f>
        <v>1</v>
      </c>
      <c r="N10" s="23"/>
      <c r="O10" s="24"/>
      <c r="P10" s="24"/>
      <c r="Q10" s="24"/>
      <c r="T10" s="12" t="s">
        <v>20</v>
      </c>
      <c r="U10" s="13" t="s">
        <v>21</v>
      </c>
      <c r="W10" s="4" t="s">
        <v>22</v>
      </c>
      <c r="X10" s="82"/>
      <c r="Y10" s="82">
        <v>10</v>
      </c>
      <c r="Z10" s="82"/>
      <c r="AB10" s="15" t="s">
        <v>23</v>
      </c>
      <c r="AC10" s="82">
        <v>4</v>
      </c>
      <c r="AD10" s="82">
        <v>4</v>
      </c>
      <c r="AE10" s="82">
        <v>4</v>
      </c>
    </row>
    <row r="11" spans="1:31" x14ac:dyDescent="0.3">
      <c r="A11" s="108"/>
      <c r="B11" s="18" t="s">
        <v>24</v>
      </c>
      <c r="C11" s="17">
        <v>3</v>
      </c>
      <c r="D11" s="18" t="s">
        <v>25</v>
      </c>
      <c r="E11" s="20">
        <v>1</v>
      </c>
      <c r="F11" s="19">
        <v>0</v>
      </c>
      <c r="G11" s="19">
        <v>0</v>
      </c>
      <c r="H11" s="21">
        <f t="shared" ref="H11:H45" si="1">E11+F11+G11</f>
        <v>1</v>
      </c>
      <c r="I11" s="22"/>
      <c r="J11" s="20">
        <v>1</v>
      </c>
      <c r="K11" s="19">
        <v>0</v>
      </c>
      <c r="L11" s="19">
        <v>0</v>
      </c>
      <c r="M11" s="21">
        <f t="shared" si="0"/>
        <v>1</v>
      </c>
      <c r="N11" s="23"/>
      <c r="O11" s="24"/>
      <c r="P11" s="24"/>
      <c r="Q11" s="24"/>
      <c r="T11" s="2" t="s">
        <v>26</v>
      </c>
      <c r="U11" s="3" t="b">
        <v>1</v>
      </c>
      <c r="W11" s="3" t="s">
        <v>27</v>
      </c>
      <c r="X11" s="82">
        <v>3</v>
      </c>
      <c r="Y11" s="82">
        <v>3</v>
      </c>
      <c r="Z11" s="82">
        <v>3</v>
      </c>
      <c r="AB11" s="3" t="s">
        <v>28</v>
      </c>
      <c r="AC11" s="11">
        <v>3</v>
      </c>
      <c r="AD11" s="11">
        <v>3</v>
      </c>
      <c r="AE11" s="11">
        <v>3</v>
      </c>
    </row>
    <row r="12" spans="1:31" x14ac:dyDescent="0.3">
      <c r="A12" s="108"/>
      <c r="B12" s="18" t="s">
        <v>29</v>
      </c>
      <c r="C12" s="17">
        <v>1</v>
      </c>
      <c r="D12" s="18" t="s">
        <v>30</v>
      </c>
      <c r="E12" s="20">
        <v>1</v>
      </c>
      <c r="F12" s="19">
        <v>0</v>
      </c>
      <c r="G12" s="19">
        <v>0</v>
      </c>
      <c r="H12" s="21">
        <f t="shared" si="1"/>
        <v>1</v>
      </c>
      <c r="I12" s="22"/>
      <c r="J12" s="20">
        <v>1</v>
      </c>
      <c r="K12" s="19">
        <v>0</v>
      </c>
      <c r="L12" s="19">
        <v>0</v>
      </c>
      <c r="M12" s="21">
        <f t="shared" si="0"/>
        <v>1</v>
      </c>
      <c r="N12" s="23"/>
      <c r="O12" s="24"/>
      <c r="P12" s="24"/>
      <c r="Q12" s="24"/>
      <c r="T12" s="2" t="s">
        <v>31</v>
      </c>
      <c r="U12" s="3" t="b">
        <f t="shared" ref="U12:U18" si="2">COUNTIF(D$10:D$65,"*"&amp;T12&amp;"*")&gt;0</f>
        <v>1</v>
      </c>
      <c r="W12" s="3" t="s">
        <v>32</v>
      </c>
      <c r="X12" s="82"/>
      <c r="Y12" s="82">
        <v>3</v>
      </c>
      <c r="Z12" s="82"/>
      <c r="AB12" s="57" t="s">
        <v>33</v>
      </c>
      <c r="AC12" s="11">
        <v>2</v>
      </c>
      <c r="AD12" s="11"/>
      <c r="AE12" s="11"/>
    </row>
    <row r="13" spans="1:31" x14ac:dyDescent="0.3">
      <c r="A13" s="108"/>
      <c r="B13" s="16" t="s">
        <v>34</v>
      </c>
      <c r="C13" s="17">
        <v>5</v>
      </c>
      <c r="D13" s="16" t="s">
        <v>35</v>
      </c>
      <c r="E13" s="20">
        <v>0</v>
      </c>
      <c r="F13" s="19">
        <v>1</v>
      </c>
      <c r="G13" s="19">
        <v>0</v>
      </c>
      <c r="H13" s="21">
        <f t="shared" si="1"/>
        <v>1</v>
      </c>
      <c r="I13" s="22"/>
      <c r="J13" s="20">
        <v>0</v>
      </c>
      <c r="K13" s="19">
        <v>1</v>
      </c>
      <c r="L13" s="19">
        <v>0</v>
      </c>
      <c r="M13" s="21">
        <f t="shared" si="0"/>
        <v>1</v>
      </c>
      <c r="N13" s="23"/>
      <c r="O13" s="24"/>
      <c r="P13" s="24"/>
      <c r="Q13" s="24"/>
      <c r="T13" s="2" t="s">
        <v>36</v>
      </c>
      <c r="U13" s="3" t="b">
        <f t="shared" si="2"/>
        <v>1</v>
      </c>
      <c r="W13" s="3" t="s">
        <v>37</v>
      </c>
      <c r="X13" s="82"/>
      <c r="Y13" s="82">
        <v>5</v>
      </c>
      <c r="Z13" s="82"/>
      <c r="AB13" s="91" t="s">
        <v>38</v>
      </c>
      <c r="AC13" s="92"/>
      <c r="AD13" s="11">
        <v>3</v>
      </c>
      <c r="AE13" s="11">
        <v>3</v>
      </c>
    </row>
    <row r="14" spans="1:31" ht="14.4" customHeight="1" x14ac:dyDescent="0.3">
      <c r="A14" s="108"/>
      <c r="B14" s="16" t="s">
        <v>39</v>
      </c>
      <c r="C14" s="25">
        <v>3</v>
      </c>
      <c r="D14" s="16" t="s">
        <v>35</v>
      </c>
      <c r="E14" s="47">
        <v>0</v>
      </c>
      <c r="F14" s="19">
        <v>1</v>
      </c>
      <c r="G14" s="19">
        <v>0</v>
      </c>
      <c r="H14" s="21">
        <f t="shared" si="1"/>
        <v>1</v>
      </c>
      <c r="I14" s="25"/>
      <c r="J14" s="47">
        <v>0</v>
      </c>
      <c r="K14" s="19">
        <v>1</v>
      </c>
      <c r="L14" s="19">
        <v>0</v>
      </c>
      <c r="M14" s="21">
        <f t="shared" si="0"/>
        <v>1</v>
      </c>
      <c r="N14" s="26"/>
      <c r="O14" s="26"/>
      <c r="P14" s="26"/>
      <c r="Q14" s="26"/>
      <c r="T14" s="2" t="s">
        <v>40</v>
      </c>
      <c r="U14" s="3" t="b">
        <f t="shared" si="2"/>
        <v>1</v>
      </c>
      <c r="W14" s="15" t="s">
        <v>41</v>
      </c>
      <c r="X14" s="82">
        <v>4</v>
      </c>
      <c r="Y14" s="82">
        <v>4</v>
      </c>
      <c r="Z14" s="82">
        <v>4</v>
      </c>
      <c r="AB14" s="93" t="s">
        <v>42</v>
      </c>
      <c r="AC14" s="11">
        <v>1</v>
      </c>
      <c r="AD14" s="11"/>
      <c r="AE14" s="11">
        <v>1</v>
      </c>
    </row>
    <row r="15" spans="1:31" x14ac:dyDescent="0.3">
      <c r="A15" s="108"/>
      <c r="B15" s="16" t="s">
        <v>43</v>
      </c>
      <c r="C15" s="25">
        <v>1</v>
      </c>
      <c r="D15" s="16" t="s">
        <v>35</v>
      </c>
      <c r="E15" s="67">
        <v>0</v>
      </c>
      <c r="F15" s="19">
        <v>1</v>
      </c>
      <c r="G15" s="19">
        <v>0</v>
      </c>
      <c r="H15" s="21">
        <f t="shared" si="1"/>
        <v>1</v>
      </c>
      <c r="I15" s="25"/>
      <c r="J15" s="67">
        <v>0</v>
      </c>
      <c r="K15" s="19">
        <v>1</v>
      </c>
      <c r="L15" s="19">
        <v>0</v>
      </c>
      <c r="M15" s="21">
        <f t="shared" si="0"/>
        <v>1</v>
      </c>
      <c r="N15" s="26"/>
      <c r="O15" s="26"/>
      <c r="P15" s="26"/>
      <c r="Q15" s="26"/>
      <c r="T15" s="2" t="s">
        <v>44</v>
      </c>
      <c r="U15" s="3" t="b">
        <f t="shared" si="2"/>
        <v>1</v>
      </c>
      <c r="W15" s="3" t="s">
        <v>45</v>
      </c>
      <c r="X15" s="82"/>
      <c r="Y15" s="82">
        <v>8</v>
      </c>
      <c r="Z15" s="82">
        <v>8</v>
      </c>
      <c r="AB15" s="57" t="s">
        <v>46</v>
      </c>
      <c r="AC15" s="79"/>
      <c r="AD15" s="79"/>
      <c r="AE15" s="79">
        <v>4</v>
      </c>
    </row>
    <row r="16" spans="1:31" x14ac:dyDescent="0.3">
      <c r="A16" s="108"/>
      <c r="B16" s="16" t="s">
        <v>47</v>
      </c>
      <c r="C16" s="25"/>
      <c r="D16" s="16" t="s">
        <v>35</v>
      </c>
      <c r="E16" s="67">
        <v>0</v>
      </c>
      <c r="F16" s="19">
        <v>1</v>
      </c>
      <c r="G16" s="19">
        <v>0</v>
      </c>
      <c r="H16" s="21">
        <f t="shared" si="1"/>
        <v>1</v>
      </c>
      <c r="I16" s="25"/>
      <c r="J16" s="67">
        <v>0</v>
      </c>
      <c r="K16" s="19">
        <v>1</v>
      </c>
      <c r="L16" s="19">
        <v>0</v>
      </c>
      <c r="M16" s="21">
        <f t="shared" si="0"/>
        <v>1</v>
      </c>
      <c r="N16" s="26"/>
      <c r="O16" s="26"/>
      <c r="P16" s="26"/>
      <c r="Q16" s="26"/>
      <c r="T16" s="2" t="s">
        <v>48</v>
      </c>
      <c r="U16" s="3" t="b">
        <f t="shared" si="2"/>
        <v>1</v>
      </c>
      <c r="W16" s="3" t="s">
        <v>49</v>
      </c>
      <c r="X16" s="82">
        <v>3</v>
      </c>
      <c r="Y16" s="82">
        <v>3</v>
      </c>
      <c r="Z16" s="82">
        <v>3</v>
      </c>
      <c r="AB16" s="94" t="s">
        <v>50</v>
      </c>
      <c r="AC16" s="78">
        <f>SUM(AC10:AC15)</f>
        <v>10</v>
      </c>
      <c r="AD16" s="78">
        <f t="shared" ref="AD16:AE16" si="3">SUM(AD10:AD15)</f>
        <v>10</v>
      </c>
      <c r="AE16" s="78">
        <f t="shared" si="3"/>
        <v>15</v>
      </c>
    </row>
    <row r="17" spans="1:31" x14ac:dyDescent="0.3">
      <c r="A17" s="108"/>
      <c r="B17" s="16" t="s">
        <v>51</v>
      </c>
      <c r="C17" s="25">
        <v>1</v>
      </c>
      <c r="D17" s="27" t="s">
        <v>35</v>
      </c>
      <c r="E17" s="67">
        <v>0</v>
      </c>
      <c r="F17" s="19">
        <v>1</v>
      </c>
      <c r="G17" s="19">
        <v>0</v>
      </c>
      <c r="H17" s="21">
        <f t="shared" si="1"/>
        <v>1</v>
      </c>
      <c r="I17" s="25"/>
      <c r="J17" s="67">
        <v>0</v>
      </c>
      <c r="K17" s="19">
        <v>1</v>
      </c>
      <c r="L17" s="19">
        <v>0</v>
      </c>
      <c r="M17" s="21">
        <f t="shared" si="0"/>
        <v>1</v>
      </c>
      <c r="N17" s="26"/>
      <c r="O17" s="26"/>
      <c r="P17" s="26"/>
      <c r="Q17" s="26"/>
      <c r="T17" s="2" t="s">
        <v>52</v>
      </c>
      <c r="U17" s="3" t="b">
        <f t="shared" si="2"/>
        <v>1</v>
      </c>
      <c r="W17" s="15" t="s">
        <v>53</v>
      </c>
      <c r="X17" s="82">
        <v>6</v>
      </c>
      <c r="Y17" s="82">
        <v>6</v>
      </c>
      <c r="Z17" s="82">
        <v>6</v>
      </c>
      <c r="AB17" s="32"/>
      <c r="AC17" s="1"/>
      <c r="AD17" s="1"/>
      <c r="AE17" s="1"/>
    </row>
    <row r="18" spans="1:31" x14ac:dyDescent="0.3">
      <c r="A18" s="108"/>
      <c r="B18" s="16" t="s">
        <v>54</v>
      </c>
      <c r="C18" s="25">
        <v>2</v>
      </c>
      <c r="D18" s="27" t="s">
        <v>55</v>
      </c>
      <c r="E18" s="25"/>
      <c r="F18" s="19">
        <v>1</v>
      </c>
      <c r="G18" s="19">
        <v>0</v>
      </c>
      <c r="H18" s="21">
        <f t="shared" si="1"/>
        <v>1</v>
      </c>
      <c r="I18" s="25"/>
      <c r="J18" s="25"/>
      <c r="K18" s="19">
        <v>1</v>
      </c>
      <c r="L18" s="19">
        <v>0</v>
      </c>
      <c r="M18" s="21">
        <f t="shared" si="0"/>
        <v>1</v>
      </c>
      <c r="N18" s="26"/>
      <c r="O18" s="26"/>
      <c r="P18" s="26"/>
      <c r="Q18" s="26"/>
      <c r="T18" s="2" t="s">
        <v>56</v>
      </c>
      <c r="U18" s="3" t="b">
        <f t="shared" si="2"/>
        <v>1</v>
      </c>
      <c r="W18" s="3" t="s">
        <v>57</v>
      </c>
      <c r="X18" s="82">
        <v>6</v>
      </c>
      <c r="Y18" s="82">
        <v>6</v>
      </c>
      <c r="Z18" s="82">
        <v>6</v>
      </c>
      <c r="AB18" s="5"/>
      <c r="AC18" s="31"/>
      <c r="AD18" s="31"/>
      <c r="AE18" s="31"/>
    </row>
    <row r="19" spans="1:31" x14ac:dyDescent="0.3">
      <c r="A19" s="108"/>
      <c r="B19" s="16" t="s">
        <v>58</v>
      </c>
      <c r="C19" s="25"/>
      <c r="D19" s="16" t="s">
        <v>59</v>
      </c>
      <c r="E19" s="19">
        <v>1</v>
      </c>
      <c r="F19" s="47">
        <v>0</v>
      </c>
      <c r="G19" s="19">
        <v>0</v>
      </c>
      <c r="H19" s="21">
        <f t="shared" si="1"/>
        <v>1</v>
      </c>
      <c r="I19" s="25"/>
      <c r="J19" s="19">
        <v>1</v>
      </c>
      <c r="K19" s="47">
        <v>0</v>
      </c>
      <c r="L19" s="19">
        <v>0</v>
      </c>
      <c r="M19" s="21">
        <f t="shared" si="0"/>
        <v>1</v>
      </c>
      <c r="N19" s="26"/>
      <c r="O19" s="26"/>
      <c r="P19" s="26"/>
      <c r="Q19" s="26"/>
      <c r="T19" s="2" t="s">
        <v>60</v>
      </c>
      <c r="U19" s="3" t="b">
        <v>1</v>
      </c>
      <c r="W19" s="3" t="s">
        <v>61</v>
      </c>
      <c r="X19" s="82"/>
      <c r="Y19" s="82">
        <v>3</v>
      </c>
      <c r="Z19" s="82">
        <v>6</v>
      </c>
      <c r="AB19" s="5"/>
      <c r="AC19" s="31"/>
      <c r="AD19" s="31"/>
      <c r="AE19" s="31"/>
    </row>
    <row r="20" spans="1:31" ht="28.8" x14ac:dyDescent="0.3">
      <c r="A20" s="108"/>
      <c r="B20" s="16" t="s">
        <v>62</v>
      </c>
      <c r="C20" s="96" t="s">
        <v>63</v>
      </c>
      <c r="D20" s="16" t="s">
        <v>48</v>
      </c>
      <c r="E20" s="67">
        <v>0</v>
      </c>
      <c r="F20" s="47">
        <v>0</v>
      </c>
      <c r="G20" s="19">
        <v>1</v>
      </c>
      <c r="H20" s="21">
        <f t="shared" si="1"/>
        <v>1</v>
      </c>
      <c r="I20" s="25"/>
      <c r="J20" s="67">
        <v>0</v>
      </c>
      <c r="K20" s="47">
        <v>0</v>
      </c>
      <c r="L20" s="19">
        <v>1</v>
      </c>
      <c r="M20" s="21">
        <f t="shared" si="0"/>
        <v>1</v>
      </c>
      <c r="N20" s="26"/>
      <c r="O20" s="26"/>
      <c r="P20" s="26"/>
      <c r="Q20" s="26"/>
      <c r="T20" s="2" t="s">
        <v>64</v>
      </c>
      <c r="U20" s="3" t="b">
        <v>1</v>
      </c>
      <c r="W20" s="57" t="s">
        <v>65</v>
      </c>
      <c r="X20" s="83"/>
      <c r="Y20" s="83">
        <v>2</v>
      </c>
      <c r="Z20" s="83"/>
      <c r="AB20" s="5"/>
      <c r="AC20" s="31"/>
      <c r="AD20" s="31"/>
      <c r="AE20" s="31"/>
    </row>
    <row r="21" spans="1:31" ht="28.8" x14ac:dyDescent="0.3">
      <c r="A21" s="108"/>
      <c r="B21" s="27" t="s">
        <v>66</v>
      </c>
      <c r="C21" s="25">
        <v>3</v>
      </c>
      <c r="D21" s="16" t="s">
        <v>48</v>
      </c>
      <c r="E21" s="67">
        <v>0</v>
      </c>
      <c r="F21" s="47">
        <v>0</v>
      </c>
      <c r="G21" s="19">
        <v>1</v>
      </c>
      <c r="H21" s="21">
        <f t="shared" si="1"/>
        <v>1</v>
      </c>
      <c r="I21" s="25"/>
      <c r="J21" s="67">
        <v>0</v>
      </c>
      <c r="K21" s="47">
        <v>0</v>
      </c>
      <c r="L21" s="19">
        <v>1</v>
      </c>
      <c r="M21" s="21">
        <f t="shared" si="0"/>
        <v>1</v>
      </c>
      <c r="N21" s="26"/>
      <c r="O21" s="26"/>
      <c r="P21" s="26"/>
      <c r="Q21" s="26"/>
      <c r="T21" s="2" t="s">
        <v>67</v>
      </c>
      <c r="U21" s="3" t="b">
        <f>COUNTIF(D$10:D$65,"*"&amp;T21&amp;"*")&gt;0</f>
        <v>1</v>
      </c>
      <c r="W21" s="77" t="s">
        <v>68</v>
      </c>
      <c r="X21" s="17">
        <v>6</v>
      </c>
      <c r="Y21" s="17"/>
      <c r="Z21" s="17"/>
      <c r="AB21" s="30"/>
      <c r="AC21" s="31"/>
      <c r="AD21" s="60"/>
      <c r="AE21" s="60"/>
    </row>
    <row r="22" spans="1:31" x14ac:dyDescent="0.3">
      <c r="A22" s="109"/>
      <c r="B22" s="28" t="s">
        <v>69</v>
      </c>
      <c r="C22" s="49">
        <v>5</v>
      </c>
      <c r="D22" s="16" t="s">
        <v>48</v>
      </c>
      <c r="E22" s="67">
        <v>0</v>
      </c>
      <c r="F22" s="47">
        <v>0</v>
      </c>
      <c r="G22" s="19">
        <v>1</v>
      </c>
      <c r="H22" s="21">
        <f t="shared" si="1"/>
        <v>1</v>
      </c>
      <c r="I22" s="25"/>
      <c r="J22" s="67">
        <v>0</v>
      </c>
      <c r="K22" s="47">
        <v>0</v>
      </c>
      <c r="L22" s="19">
        <v>1</v>
      </c>
      <c r="M22" s="21">
        <f t="shared" si="0"/>
        <v>1</v>
      </c>
      <c r="N22" s="26"/>
      <c r="O22" s="26"/>
      <c r="P22" s="26"/>
      <c r="Q22" s="26"/>
      <c r="T22" s="2" t="s">
        <v>70</v>
      </c>
      <c r="U22" s="3" t="b">
        <f>COUNTIF(D$10:D$65,"*"&amp;T22&amp;"*")&gt;0</f>
        <v>1</v>
      </c>
      <c r="W22" s="26" t="s">
        <v>71</v>
      </c>
      <c r="X22" s="17">
        <v>4</v>
      </c>
      <c r="Y22" s="17"/>
      <c r="Z22" s="17">
        <v>4</v>
      </c>
      <c r="AC22" s="31"/>
      <c r="AD22" s="31"/>
      <c r="AE22" s="31"/>
    </row>
    <row r="23" spans="1:31" ht="19.5" customHeight="1" x14ac:dyDescent="0.3">
      <c r="A23" s="110" t="s">
        <v>72</v>
      </c>
      <c r="B23" s="26" t="s">
        <v>73</v>
      </c>
      <c r="C23" s="17">
        <v>5</v>
      </c>
      <c r="D23" s="54" t="s">
        <v>48</v>
      </c>
      <c r="E23" s="67">
        <v>0</v>
      </c>
      <c r="F23" s="47">
        <v>0</v>
      </c>
      <c r="G23" s="19">
        <v>1</v>
      </c>
      <c r="H23" s="21">
        <f t="shared" si="1"/>
        <v>1</v>
      </c>
      <c r="I23" s="22"/>
      <c r="J23" s="67">
        <v>0</v>
      </c>
      <c r="K23" s="47">
        <v>0</v>
      </c>
      <c r="L23" s="19">
        <v>1</v>
      </c>
      <c r="M23" s="21">
        <f t="shared" si="0"/>
        <v>1</v>
      </c>
      <c r="N23" s="23"/>
      <c r="O23" s="24"/>
      <c r="P23" s="24"/>
      <c r="Q23" s="24"/>
      <c r="T23" s="2" t="s">
        <v>74</v>
      </c>
      <c r="U23" s="86" t="b">
        <v>0</v>
      </c>
      <c r="W23" s="55" t="s">
        <v>75</v>
      </c>
      <c r="X23" s="17">
        <v>3</v>
      </c>
      <c r="Y23" s="17"/>
      <c r="Z23" s="17"/>
      <c r="AB23" s="30"/>
      <c r="AC23" s="31"/>
      <c r="AD23" s="31"/>
      <c r="AE23" s="31"/>
    </row>
    <row r="24" spans="1:31" x14ac:dyDescent="0.3">
      <c r="A24" s="108"/>
      <c r="B24" s="58" t="s">
        <v>69</v>
      </c>
      <c r="C24" s="48">
        <v>5</v>
      </c>
      <c r="D24" s="16" t="s">
        <v>48</v>
      </c>
      <c r="E24" s="67">
        <v>0</v>
      </c>
      <c r="F24" s="47">
        <v>0</v>
      </c>
      <c r="G24" s="19">
        <v>1</v>
      </c>
      <c r="H24" s="21">
        <f t="shared" si="1"/>
        <v>1</v>
      </c>
      <c r="I24" s="22"/>
      <c r="J24" s="67">
        <v>0</v>
      </c>
      <c r="K24" s="47">
        <v>0</v>
      </c>
      <c r="L24" s="19">
        <v>1</v>
      </c>
      <c r="M24" s="21">
        <f t="shared" si="0"/>
        <v>1</v>
      </c>
      <c r="N24" s="23"/>
      <c r="O24" s="24"/>
      <c r="P24" s="24"/>
      <c r="Q24" s="24"/>
      <c r="T24" s="2" t="s">
        <v>76</v>
      </c>
      <c r="U24" s="86" t="b">
        <v>1</v>
      </c>
      <c r="W24" s="55" t="s">
        <v>77</v>
      </c>
      <c r="X24" s="17">
        <v>3</v>
      </c>
      <c r="Y24" s="17"/>
      <c r="Z24" s="17">
        <v>3</v>
      </c>
    </row>
    <row r="25" spans="1:31" x14ac:dyDescent="0.3">
      <c r="A25" s="98" t="s">
        <v>78</v>
      </c>
      <c r="B25" s="53" t="s">
        <v>18</v>
      </c>
      <c r="C25" s="17">
        <v>2</v>
      </c>
      <c r="D25" s="4" t="s">
        <v>79</v>
      </c>
      <c r="E25" s="67">
        <v>0</v>
      </c>
      <c r="F25" s="47">
        <v>0</v>
      </c>
      <c r="G25" s="20">
        <v>1</v>
      </c>
      <c r="H25" s="21">
        <f t="shared" si="1"/>
        <v>1</v>
      </c>
      <c r="I25" s="22"/>
      <c r="J25" s="67">
        <v>0</v>
      </c>
      <c r="K25" s="47">
        <v>0</v>
      </c>
      <c r="L25" s="20">
        <v>1</v>
      </c>
      <c r="M25" s="21">
        <f t="shared" si="0"/>
        <v>1</v>
      </c>
      <c r="N25" s="23"/>
      <c r="O25" s="24"/>
      <c r="P25" s="24"/>
      <c r="Q25" s="24"/>
      <c r="T25" s="56" t="s">
        <v>80</v>
      </c>
      <c r="U25" s="87" t="b">
        <v>0</v>
      </c>
      <c r="W25" s="26" t="s">
        <v>81</v>
      </c>
      <c r="X25" s="17"/>
      <c r="Y25" s="17"/>
      <c r="Z25" s="17">
        <v>5</v>
      </c>
    </row>
    <row r="26" spans="1:31" x14ac:dyDescent="0.3">
      <c r="A26" s="98"/>
      <c r="B26" s="53" t="s">
        <v>24</v>
      </c>
      <c r="C26" s="17">
        <v>3</v>
      </c>
      <c r="D26" s="4" t="s">
        <v>82</v>
      </c>
      <c r="E26" s="67">
        <v>0</v>
      </c>
      <c r="F26" s="47">
        <v>0</v>
      </c>
      <c r="G26" s="20">
        <v>1</v>
      </c>
      <c r="H26" s="21">
        <f t="shared" si="1"/>
        <v>1</v>
      </c>
      <c r="I26" s="22"/>
      <c r="J26" s="67">
        <v>0</v>
      </c>
      <c r="K26" s="47">
        <v>0</v>
      </c>
      <c r="L26" s="20">
        <v>1</v>
      </c>
      <c r="M26" s="21">
        <f t="shared" si="0"/>
        <v>1</v>
      </c>
      <c r="N26" s="23"/>
      <c r="O26" s="24"/>
      <c r="P26" s="24"/>
      <c r="Q26" s="24"/>
      <c r="T26" s="26" t="s">
        <v>83</v>
      </c>
      <c r="U26" s="88" t="b">
        <v>0</v>
      </c>
      <c r="W26" s="26" t="s">
        <v>84</v>
      </c>
      <c r="X26" s="17"/>
      <c r="Y26" s="17"/>
      <c r="Z26" s="17">
        <v>5</v>
      </c>
    </row>
    <row r="27" spans="1:31" x14ac:dyDescent="0.3">
      <c r="A27" s="98"/>
      <c r="B27" s="53" t="s">
        <v>29</v>
      </c>
      <c r="C27" s="17">
        <v>1</v>
      </c>
      <c r="D27" s="4" t="s">
        <v>82</v>
      </c>
      <c r="E27" s="67">
        <v>0</v>
      </c>
      <c r="F27" s="47">
        <v>0</v>
      </c>
      <c r="G27" s="20">
        <v>1</v>
      </c>
      <c r="H27" s="21">
        <f t="shared" si="1"/>
        <v>1</v>
      </c>
      <c r="I27" s="22"/>
      <c r="J27" s="67">
        <v>0</v>
      </c>
      <c r="K27" s="47">
        <v>0</v>
      </c>
      <c r="L27" s="20">
        <v>1</v>
      </c>
      <c r="M27" s="21">
        <f t="shared" si="0"/>
        <v>1</v>
      </c>
      <c r="N27" s="23"/>
      <c r="O27" s="24"/>
      <c r="P27" s="24"/>
      <c r="Q27" s="24"/>
      <c r="T27" s="90"/>
      <c r="U27" s="89"/>
      <c r="W27" s="26" t="s">
        <v>85</v>
      </c>
      <c r="X27" s="17"/>
      <c r="Y27" s="17"/>
      <c r="Z27" s="17">
        <v>4</v>
      </c>
    </row>
    <row r="28" spans="1:31" ht="15" customHeight="1" x14ac:dyDescent="0.3">
      <c r="A28" s="98"/>
      <c r="B28" s="53"/>
      <c r="C28" s="25"/>
      <c r="D28" s="4"/>
      <c r="E28" s="67"/>
      <c r="F28" s="47"/>
      <c r="G28" s="19"/>
      <c r="H28" s="21"/>
      <c r="I28" s="25"/>
      <c r="J28" s="67"/>
      <c r="K28" s="47"/>
      <c r="L28" s="19"/>
      <c r="M28" s="21"/>
      <c r="N28" s="26"/>
      <c r="O28" s="26"/>
      <c r="P28" s="26"/>
      <c r="Q28" s="26"/>
      <c r="T28" s="90"/>
      <c r="U28" s="95"/>
      <c r="W28" s="66" t="s">
        <v>86</v>
      </c>
      <c r="X28" s="17">
        <v>15</v>
      </c>
      <c r="Y28" s="17"/>
      <c r="Z28" s="17"/>
    </row>
    <row r="29" spans="1:31" x14ac:dyDescent="0.3">
      <c r="A29" s="98"/>
      <c r="B29" s="54" t="s">
        <v>34</v>
      </c>
      <c r="C29" s="25">
        <v>3</v>
      </c>
      <c r="D29" s="66" t="s">
        <v>35</v>
      </c>
      <c r="E29" s="67">
        <v>0</v>
      </c>
      <c r="F29" s="19">
        <v>1</v>
      </c>
      <c r="G29" s="47">
        <v>0</v>
      </c>
      <c r="H29" s="21">
        <f t="shared" si="1"/>
        <v>1</v>
      </c>
      <c r="I29" s="25"/>
      <c r="J29" s="67">
        <v>0</v>
      </c>
      <c r="K29" s="19">
        <v>1</v>
      </c>
      <c r="L29" s="47">
        <v>0</v>
      </c>
      <c r="M29" s="21">
        <f t="shared" ref="M29:M45" si="4">J29+K29+L29</f>
        <v>1</v>
      </c>
      <c r="N29" s="26"/>
      <c r="O29" s="26"/>
      <c r="P29" s="26"/>
      <c r="Q29" s="26"/>
      <c r="T29" s="90"/>
      <c r="U29" s="95"/>
      <c r="W29" s="26" t="s">
        <v>87</v>
      </c>
      <c r="X29" s="17"/>
      <c r="Y29" s="17"/>
      <c r="Z29" s="17">
        <v>3</v>
      </c>
    </row>
    <row r="30" spans="1:31" x14ac:dyDescent="0.3">
      <c r="A30" s="98"/>
      <c r="B30" s="54" t="s">
        <v>39</v>
      </c>
      <c r="C30" s="25">
        <v>3</v>
      </c>
      <c r="D30" s="3" t="s">
        <v>35</v>
      </c>
      <c r="E30" s="67">
        <v>0</v>
      </c>
      <c r="F30" s="19">
        <v>1</v>
      </c>
      <c r="G30" s="47">
        <v>0</v>
      </c>
      <c r="H30" s="21">
        <f t="shared" si="1"/>
        <v>1</v>
      </c>
      <c r="I30" s="25"/>
      <c r="J30" s="67">
        <v>0</v>
      </c>
      <c r="K30" s="19">
        <v>1</v>
      </c>
      <c r="L30" s="47">
        <v>0</v>
      </c>
      <c r="M30" s="21">
        <f t="shared" si="4"/>
        <v>1</v>
      </c>
      <c r="N30" s="26"/>
      <c r="O30" s="26"/>
      <c r="P30" s="26"/>
      <c r="Q30" s="26"/>
      <c r="T30" s="90"/>
      <c r="U30" s="95"/>
      <c r="W30" s="55" t="s">
        <v>88</v>
      </c>
      <c r="X30" s="17">
        <v>4</v>
      </c>
      <c r="Y30" s="17"/>
      <c r="Z30" s="17"/>
    </row>
    <row r="31" spans="1:31" x14ac:dyDescent="0.3">
      <c r="A31" s="98"/>
      <c r="B31" s="54" t="s">
        <v>43</v>
      </c>
      <c r="C31" s="25">
        <v>1</v>
      </c>
      <c r="D31" s="3" t="s">
        <v>35</v>
      </c>
      <c r="E31" s="67">
        <v>0</v>
      </c>
      <c r="F31" s="19">
        <v>1</v>
      </c>
      <c r="G31" s="47">
        <v>0</v>
      </c>
      <c r="H31" s="21">
        <f t="shared" si="1"/>
        <v>1</v>
      </c>
      <c r="I31" s="25"/>
      <c r="J31" s="67">
        <v>0</v>
      </c>
      <c r="K31" s="19">
        <v>1</v>
      </c>
      <c r="L31" s="47">
        <v>0</v>
      </c>
      <c r="M31" s="21">
        <f t="shared" si="4"/>
        <v>1</v>
      </c>
      <c r="N31" s="26"/>
      <c r="O31" s="26"/>
      <c r="P31" s="26"/>
      <c r="Q31" s="26"/>
      <c r="T31" s="90"/>
      <c r="U31" s="95"/>
      <c r="W31" s="55" t="s">
        <v>89</v>
      </c>
      <c r="X31" s="17">
        <v>4</v>
      </c>
      <c r="Y31" s="17"/>
      <c r="Z31" s="17"/>
    </row>
    <row r="32" spans="1:31" ht="14.4" customHeight="1" x14ac:dyDescent="0.3">
      <c r="A32" s="98"/>
      <c r="B32" s="54" t="s">
        <v>90</v>
      </c>
      <c r="C32" s="25">
        <v>2</v>
      </c>
      <c r="D32" s="15" t="s">
        <v>67</v>
      </c>
      <c r="E32" s="19">
        <v>1</v>
      </c>
      <c r="F32" s="51">
        <v>0</v>
      </c>
      <c r="G32" s="51">
        <v>0</v>
      </c>
      <c r="H32" s="21">
        <f t="shared" si="1"/>
        <v>1</v>
      </c>
      <c r="I32" s="25"/>
      <c r="J32" s="19">
        <v>1</v>
      </c>
      <c r="K32" s="51">
        <v>0</v>
      </c>
      <c r="L32" s="51">
        <v>0</v>
      </c>
      <c r="M32" s="21">
        <f t="shared" si="4"/>
        <v>1</v>
      </c>
      <c r="N32" s="26"/>
      <c r="O32" s="26"/>
      <c r="P32" s="26"/>
      <c r="Q32" s="26"/>
      <c r="T32" s="90"/>
      <c r="U32" s="95"/>
      <c r="W32" s="77" t="s">
        <v>91</v>
      </c>
      <c r="X32" s="17">
        <v>5</v>
      </c>
      <c r="Y32" s="17"/>
      <c r="Z32" s="17"/>
      <c r="AC32" t="s">
        <v>92</v>
      </c>
    </row>
    <row r="33" spans="1:26" ht="14.4" customHeight="1" x14ac:dyDescent="0.3">
      <c r="A33" s="98"/>
      <c r="B33" s="54" t="s">
        <v>62</v>
      </c>
      <c r="C33" s="25">
        <v>2</v>
      </c>
      <c r="D33" s="69" t="s">
        <v>48</v>
      </c>
      <c r="E33" s="47">
        <v>0</v>
      </c>
      <c r="F33" s="47">
        <v>0</v>
      </c>
      <c r="G33" s="19">
        <v>1</v>
      </c>
      <c r="H33" s="68">
        <f t="shared" si="1"/>
        <v>1</v>
      </c>
      <c r="I33" s="25"/>
      <c r="J33" s="47">
        <v>0</v>
      </c>
      <c r="K33" s="47">
        <v>0</v>
      </c>
      <c r="L33" s="19">
        <v>1</v>
      </c>
      <c r="M33" s="68">
        <f t="shared" si="4"/>
        <v>1</v>
      </c>
      <c r="N33" s="26"/>
      <c r="O33" s="26"/>
      <c r="P33" s="26"/>
      <c r="Q33" s="26"/>
      <c r="T33" s="90"/>
      <c r="U33" s="95"/>
      <c r="W33" s="26" t="s">
        <v>93</v>
      </c>
      <c r="X33" s="17">
        <v>6</v>
      </c>
      <c r="Y33" s="17"/>
      <c r="Z33" s="17"/>
    </row>
    <row r="34" spans="1:26" ht="14.4" customHeight="1" x14ac:dyDescent="0.3">
      <c r="A34" s="98"/>
      <c r="B34" s="65" t="s">
        <v>94</v>
      </c>
      <c r="C34" s="25"/>
      <c r="D34" s="69" t="s">
        <v>48</v>
      </c>
      <c r="E34" s="47">
        <v>0</v>
      </c>
      <c r="F34" s="47">
        <v>0</v>
      </c>
      <c r="G34" s="19">
        <v>1</v>
      </c>
      <c r="H34" s="68">
        <f t="shared" si="1"/>
        <v>1</v>
      </c>
      <c r="I34" s="25"/>
      <c r="J34" s="47">
        <v>0</v>
      </c>
      <c r="K34" s="47">
        <v>0</v>
      </c>
      <c r="L34" s="19">
        <v>1</v>
      </c>
      <c r="M34" s="68">
        <f t="shared" si="4"/>
        <v>1</v>
      </c>
      <c r="N34" s="26"/>
      <c r="O34" s="26"/>
      <c r="P34" s="26"/>
      <c r="Q34" s="26"/>
      <c r="T34" s="90"/>
      <c r="U34" s="95"/>
      <c r="W34" s="77" t="s">
        <v>95</v>
      </c>
      <c r="X34" s="17">
        <v>3</v>
      </c>
      <c r="Y34" s="17"/>
      <c r="Z34" s="17"/>
    </row>
    <row r="35" spans="1:26" x14ac:dyDescent="0.3">
      <c r="A35" s="97" t="s">
        <v>96</v>
      </c>
      <c r="B35" s="53" t="s">
        <v>97</v>
      </c>
      <c r="C35" s="17">
        <v>1</v>
      </c>
      <c r="D35" s="70" t="s">
        <v>98</v>
      </c>
      <c r="E35" s="73">
        <v>0.5</v>
      </c>
      <c r="F35" s="47">
        <v>0</v>
      </c>
      <c r="G35" s="73">
        <v>0.5</v>
      </c>
      <c r="H35" s="68">
        <f t="shared" si="1"/>
        <v>1</v>
      </c>
      <c r="I35" s="22"/>
      <c r="J35" s="73">
        <v>0.5</v>
      </c>
      <c r="K35" s="47">
        <v>0</v>
      </c>
      <c r="L35" s="73">
        <v>0.5</v>
      </c>
      <c r="M35" s="68">
        <f t="shared" si="4"/>
        <v>1</v>
      </c>
      <c r="N35" s="23"/>
      <c r="O35" s="24"/>
      <c r="P35" s="24"/>
      <c r="Q35" s="24"/>
      <c r="W35" s="85"/>
      <c r="X35" s="59"/>
      <c r="Y35" s="59"/>
      <c r="Z35" s="59"/>
    </row>
    <row r="36" spans="1:26" x14ac:dyDescent="0.3">
      <c r="A36" s="98"/>
      <c r="B36" s="53" t="s">
        <v>43</v>
      </c>
      <c r="C36" s="17">
        <v>1</v>
      </c>
      <c r="D36" s="70" t="s">
        <v>35</v>
      </c>
      <c r="E36" s="47">
        <v>0</v>
      </c>
      <c r="F36" s="19">
        <v>1</v>
      </c>
      <c r="G36" s="20">
        <v>0</v>
      </c>
      <c r="H36" s="68">
        <f t="shared" si="1"/>
        <v>1</v>
      </c>
      <c r="I36" s="22"/>
      <c r="J36" s="47">
        <v>0</v>
      </c>
      <c r="K36" s="19">
        <v>1</v>
      </c>
      <c r="L36" s="20">
        <v>0</v>
      </c>
      <c r="M36" s="68">
        <f t="shared" si="4"/>
        <v>1</v>
      </c>
      <c r="N36" s="23"/>
      <c r="O36" s="24"/>
      <c r="P36" s="24"/>
      <c r="Q36" s="24"/>
      <c r="W36" s="26"/>
      <c r="X36" s="26"/>
      <c r="Y36" s="26"/>
      <c r="Z36" s="26"/>
    </row>
    <row r="37" spans="1:26" x14ac:dyDescent="0.3">
      <c r="A37" s="98"/>
      <c r="B37" s="53" t="s">
        <v>99</v>
      </c>
      <c r="C37" s="17">
        <v>3</v>
      </c>
      <c r="D37" s="70" t="s">
        <v>98</v>
      </c>
      <c r="E37" s="73">
        <v>0.5</v>
      </c>
      <c r="F37" s="47">
        <v>0</v>
      </c>
      <c r="G37" s="73">
        <v>0.5</v>
      </c>
      <c r="H37" s="68">
        <f t="shared" si="1"/>
        <v>1</v>
      </c>
      <c r="I37" s="22"/>
      <c r="J37" s="73">
        <v>0.5</v>
      </c>
      <c r="K37" s="47">
        <v>0</v>
      </c>
      <c r="L37" s="73">
        <v>0.5</v>
      </c>
      <c r="M37" s="68">
        <f t="shared" si="4"/>
        <v>1</v>
      </c>
      <c r="N37" s="23"/>
      <c r="O37" s="24"/>
      <c r="P37" s="24"/>
      <c r="Q37" s="24"/>
      <c r="W37" s="26"/>
      <c r="X37" s="26"/>
      <c r="Y37" s="26"/>
      <c r="Z37" s="26"/>
    </row>
    <row r="38" spans="1:26" x14ac:dyDescent="0.3">
      <c r="A38" s="98"/>
      <c r="B38" s="54" t="s">
        <v>100</v>
      </c>
      <c r="C38" s="17">
        <v>2</v>
      </c>
      <c r="D38" s="71" t="s">
        <v>98</v>
      </c>
      <c r="E38" s="73">
        <v>0.5</v>
      </c>
      <c r="F38" s="47">
        <v>0</v>
      </c>
      <c r="G38" s="73">
        <v>0.5</v>
      </c>
      <c r="H38" s="68">
        <f t="shared" si="1"/>
        <v>1</v>
      </c>
      <c r="I38" s="22"/>
      <c r="J38" s="73">
        <v>0.5</v>
      </c>
      <c r="K38" s="47">
        <v>0</v>
      </c>
      <c r="L38" s="73">
        <v>0.5</v>
      </c>
      <c r="M38" s="68">
        <f t="shared" si="4"/>
        <v>1</v>
      </c>
      <c r="N38" s="23"/>
      <c r="O38" s="24"/>
      <c r="P38" s="24"/>
      <c r="Q38" s="24"/>
      <c r="W38" s="26"/>
      <c r="X38" s="26"/>
      <c r="Y38" s="26"/>
      <c r="Z38" s="26"/>
    </row>
    <row r="39" spans="1:26" x14ac:dyDescent="0.3">
      <c r="A39" s="98"/>
      <c r="B39" s="61" t="s">
        <v>101</v>
      </c>
      <c r="C39" s="17">
        <v>2</v>
      </c>
      <c r="D39" s="70" t="s">
        <v>35</v>
      </c>
      <c r="E39" s="47">
        <v>0</v>
      </c>
      <c r="F39" s="19">
        <v>1</v>
      </c>
      <c r="G39" s="47">
        <v>0</v>
      </c>
      <c r="H39" s="68">
        <f t="shared" si="1"/>
        <v>1</v>
      </c>
      <c r="I39" s="22"/>
      <c r="J39" s="47">
        <v>0</v>
      </c>
      <c r="K39" s="19">
        <v>1</v>
      </c>
      <c r="L39" s="47">
        <v>0</v>
      </c>
      <c r="M39" s="68">
        <f t="shared" si="4"/>
        <v>1</v>
      </c>
      <c r="N39" s="23"/>
      <c r="O39" s="24"/>
      <c r="P39" s="24"/>
      <c r="Q39" s="24"/>
      <c r="W39" s="26"/>
      <c r="X39" s="26"/>
      <c r="Y39" s="26"/>
      <c r="Z39" s="26"/>
    </row>
    <row r="40" spans="1:26" x14ac:dyDescent="0.3">
      <c r="A40" s="98" t="s">
        <v>102</v>
      </c>
      <c r="B40" s="53" t="s">
        <v>103</v>
      </c>
      <c r="C40" s="17">
        <v>8</v>
      </c>
      <c r="D40" s="70" t="s">
        <v>104</v>
      </c>
      <c r="E40" s="19">
        <v>1</v>
      </c>
      <c r="F40" s="47">
        <v>0</v>
      </c>
      <c r="G40" s="47">
        <v>0</v>
      </c>
      <c r="H40" s="68">
        <f t="shared" si="1"/>
        <v>1</v>
      </c>
      <c r="I40" s="22"/>
      <c r="J40" s="19">
        <v>1</v>
      </c>
      <c r="K40" s="47">
        <v>0</v>
      </c>
      <c r="L40" s="47">
        <v>0</v>
      </c>
      <c r="M40" s="68">
        <f t="shared" si="4"/>
        <v>1</v>
      </c>
      <c r="N40" s="23"/>
      <c r="O40" s="24"/>
      <c r="P40" s="24"/>
      <c r="Q40" s="24"/>
      <c r="W40" s="26"/>
      <c r="X40" s="26"/>
      <c r="Y40" s="26"/>
      <c r="Z40" s="26"/>
    </row>
    <row r="41" spans="1:26" x14ac:dyDescent="0.3">
      <c r="A41" s="98"/>
      <c r="B41" s="53" t="s">
        <v>105</v>
      </c>
      <c r="C41" s="17">
        <v>2</v>
      </c>
      <c r="D41" s="70"/>
      <c r="E41" s="19">
        <v>0</v>
      </c>
      <c r="F41" s="73">
        <v>0.5</v>
      </c>
      <c r="G41" s="73">
        <v>0.5</v>
      </c>
      <c r="H41" s="68">
        <f t="shared" si="1"/>
        <v>1</v>
      </c>
      <c r="I41" s="22"/>
      <c r="J41" s="19">
        <v>0</v>
      </c>
      <c r="K41" s="73">
        <v>0.5</v>
      </c>
      <c r="L41" s="73">
        <v>0.5</v>
      </c>
      <c r="M41" s="68">
        <f t="shared" si="4"/>
        <v>1</v>
      </c>
      <c r="N41" s="23"/>
      <c r="O41" s="24"/>
      <c r="P41" s="24"/>
      <c r="Q41" s="24"/>
      <c r="W41" s="26"/>
      <c r="X41" s="26"/>
      <c r="Y41" s="26"/>
      <c r="Z41" s="26"/>
    </row>
    <row r="42" spans="1:26" x14ac:dyDescent="0.3">
      <c r="A42" s="98"/>
      <c r="B42" s="53" t="s">
        <v>106</v>
      </c>
      <c r="C42" s="17">
        <v>5</v>
      </c>
      <c r="D42" s="72" t="s">
        <v>107</v>
      </c>
      <c r="E42" s="73">
        <v>0.5</v>
      </c>
      <c r="F42" s="20">
        <v>0</v>
      </c>
      <c r="G42" s="73">
        <v>0.5</v>
      </c>
      <c r="H42" s="68">
        <f t="shared" si="1"/>
        <v>1</v>
      </c>
      <c r="I42" s="22"/>
      <c r="J42" s="73">
        <v>0.5</v>
      </c>
      <c r="K42" s="20">
        <v>0</v>
      </c>
      <c r="L42" s="73">
        <v>0.5</v>
      </c>
      <c r="M42" s="68">
        <f t="shared" si="4"/>
        <v>1</v>
      </c>
      <c r="N42" s="62"/>
      <c r="O42" s="63"/>
      <c r="P42" s="63"/>
      <c r="Q42" s="63"/>
      <c r="W42" s="26"/>
      <c r="X42" s="26"/>
      <c r="Y42" s="26"/>
      <c r="Z42" s="26"/>
    </row>
    <row r="43" spans="1:26" x14ac:dyDescent="0.3">
      <c r="A43" s="98"/>
      <c r="B43" s="54" t="s">
        <v>101</v>
      </c>
      <c r="C43" s="25">
        <v>2</v>
      </c>
      <c r="D43" s="70" t="s">
        <v>35</v>
      </c>
      <c r="E43" s="47">
        <v>0</v>
      </c>
      <c r="F43" s="19">
        <v>1</v>
      </c>
      <c r="G43" s="47">
        <v>0</v>
      </c>
      <c r="H43" s="68">
        <f t="shared" si="1"/>
        <v>1</v>
      </c>
      <c r="I43" s="50"/>
      <c r="J43" s="47">
        <v>0</v>
      </c>
      <c r="K43" s="19">
        <v>1</v>
      </c>
      <c r="L43" s="47">
        <v>0</v>
      </c>
      <c r="M43" s="68">
        <f t="shared" si="4"/>
        <v>1</v>
      </c>
      <c r="N43" s="26"/>
      <c r="O43" s="26"/>
      <c r="P43" s="26"/>
      <c r="Q43" s="26"/>
      <c r="W43" s="26"/>
      <c r="X43" s="26"/>
      <c r="Y43" s="26"/>
      <c r="Z43" s="26"/>
    </row>
    <row r="44" spans="1:26" x14ac:dyDescent="0.3">
      <c r="A44" s="98"/>
      <c r="B44" s="54" t="s">
        <v>108</v>
      </c>
      <c r="C44" s="25">
        <v>2</v>
      </c>
      <c r="D44" s="16" t="s">
        <v>76</v>
      </c>
      <c r="E44" s="52">
        <v>0</v>
      </c>
      <c r="F44" s="19">
        <v>1</v>
      </c>
      <c r="G44" s="52">
        <v>0</v>
      </c>
      <c r="H44" s="21">
        <f t="shared" si="1"/>
        <v>1</v>
      </c>
      <c r="I44" s="25"/>
      <c r="J44" s="52">
        <v>0</v>
      </c>
      <c r="K44" s="19">
        <v>1</v>
      </c>
      <c r="L44" s="52">
        <v>0</v>
      </c>
      <c r="M44" s="21">
        <f t="shared" si="4"/>
        <v>1</v>
      </c>
      <c r="N44" s="64"/>
      <c r="O44" s="64"/>
      <c r="P44" s="64"/>
      <c r="Q44" s="64"/>
      <c r="W44" s="80" t="s">
        <v>50</v>
      </c>
      <c r="X44" s="81">
        <f>SUM(X10:X43)</f>
        <v>75</v>
      </c>
      <c r="Y44" s="81">
        <f t="shared" ref="Y44:Z44" si="5">SUM(Y10:Y43)</f>
        <v>53</v>
      </c>
      <c r="Z44" s="81">
        <f t="shared" si="5"/>
        <v>60</v>
      </c>
    </row>
    <row r="45" spans="1:26" x14ac:dyDescent="0.3">
      <c r="A45" s="98"/>
      <c r="B45" s="54" t="s">
        <v>109</v>
      </c>
      <c r="C45" s="25">
        <v>3</v>
      </c>
      <c r="D45" s="18" t="s">
        <v>35</v>
      </c>
      <c r="E45" s="47">
        <v>0</v>
      </c>
      <c r="F45" s="19">
        <v>1</v>
      </c>
      <c r="G45" s="47">
        <v>0</v>
      </c>
      <c r="H45" s="21">
        <f t="shared" si="1"/>
        <v>1</v>
      </c>
      <c r="I45" s="25"/>
      <c r="J45" s="47">
        <v>0</v>
      </c>
      <c r="K45" s="19">
        <v>1</v>
      </c>
      <c r="L45" s="47">
        <v>0</v>
      </c>
      <c r="M45" s="21">
        <f t="shared" si="4"/>
        <v>1</v>
      </c>
      <c r="N45" s="26"/>
      <c r="O45" s="26"/>
      <c r="P45" s="26"/>
      <c r="Q45" s="26"/>
    </row>
    <row r="46" spans="1:26" x14ac:dyDescent="0.3">
      <c r="A46" s="60"/>
      <c r="J46" s="102" t="s">
        <v>110</v>
      </c>
      <c r="K46" s="102"/>
      <c r="L46" s="102"/>
      <c r="M46" s="102"/>
      <c r="N46" s="26"/>
      <c r="O46" s="29">
        <f ca="1">SUM(O10:O65)</f>
        <v>0</v>
      </c>
      <c r="P46" s="29">
        <f ca="1">SUM(P10:P65)</f>
        <v>0</v>
      </c>
      <c r="Q46" s="29">
        <f ca="1">SUM(Q10:Q65)</f>
        <v>0</v>
      </c>
    </row>
    <row r="47" spans="1:26" x14ac:dyDescent="0.3">
      <c r="A47" s="60"/>
    </row>
    <row r="48" spans="1:26" x14ac:dyDescent="0.3">
      <c r="A48" s="60"/>
    </row>
    <row r="49" spans="1:17" x14ac:dyDescent="0.3">
      <c r="A49" s="31"/>
    </row>
    <row r="60" spans="1:17" x14ac:dyDescent="0.3">
      <c r="K60" s="5"/>
      <c r="L60" s="1"/>
      <c r="M60" s="5"/>
      <c r="N60" s="1"/>
      <c r="O60" s="1"/>
      <c r="P60" s="1"/>
      <c r="Q60" s="1"/>
    </row>
    <row r="62" spans="1:17" x14ac:dyDescent="0.3">
      <c r="D62" s="30"/>
    </row>
    <row r="63" spans="1:17" x14ac:dyDescent="0.3">
      <c r="D63" s="30"/>
    </row>
    <row r="66" spans="3:18" x14ac:dyDescent="0.3">
      <c r="C66" s="31"/>
      <c r="D66" s="32"/>
      <c r="E66" s="33"/>
      <c r="F66" s="34"/>
      <c r="G66" s="33"/>
      <c r="H66" s="35"/>
      <c r="I66" s="36"/>
      <c r="J66" s="76"/>
      <c r="K66" s="75"/>
      <c r="L66" s="76"/>
      <c r="M66" s="74"/>
      <c r="N66" s="37"/>
      <c r="O66" s="38"/>
      <c r="P66" s="38"/>
      <c r="Q66" s="38"/>
      <c r="R66" s="1"/>
    </row>
    <row r="68" spans="3:18" x14ac:dyDescent="0.3">
      <c r="D68" s="39"/>
    </row>
  </sheetData>
  <mergeCells count="12">
    <mergeCell ref="A35:A39"/>
    <mergeCell ref="A40:A45"/>
    <mergeCell ref="A1:H1"/>
    <mergeCell ref="C7:C9"/>
    <mergeCell ref="J46:M46"/>
    <mergeCell ref="J7:Q7"/>
    <mergeCell ref="E7:H8"/>
    <mergeCell ref="J8:M8"/>
    <mergeCell ref="O8:Q8"/>
    <mergeCell ref="A10:A22"/>
    <mergeCell ref="A23:A24"/>
    <mergeCell ref="A25:A34"/>
  </mergeCells>
  <conditionalFormatting sqref="E19">
    <cfRule type="cellIs" dxfId="27" priority="48" operator="greaterThan">
      <formula>0.8</formula>
    </cfRule>
    <cfRule type="cellIs" dxfId="26" priority="47" operator="greaterThan">
      <formula>0.69</formula>
    </cfRule>
    <cfRule type="cellIs" dxfId="25" priority="46" operator="greaterThan">
      <formula>0.59</formula>
    </cfRule>
  </conditionalFormatting>
  <conditionalFormatting sqref="E32">
    <cfRule type="cellIs" dxfId="24" priority="36" operator="greaterThan">
      <formula>0.8</formula>
    </cfRule>
    <cfRule type="cellIs" dxfId="23" priority="35" operator="greaterThan">
      <formula>0.69</formula>
    </cfRule>
    <cfRule type="cellIs" dxfId="22" priority="34" operator="greaterThan">
      <formula>0.59</formula>
    </cfRule>
  </conditionalFormatting>
  <conditionalFormatting sqref="E10:G10 J10:L10 E11:F13 J11:K13 G11:G28 L11:L28 F14:F18 K14:K18 G33:G35 L33:L35 E35 J35 F36:G36 K36:L36 E37:E38 G37:G38 J37:J38 L37:L38 F39 K39 E40 J40 E41:G42 J41:L42 E66:G66 J66:L66">
    <cfRule type="cellIs" dxfId="21" priority="60" operator="greaterThan">
      <formula>0.69</formula>
    </cfRule>
    <cfRule type="cellIs" dxfId="20" priority="59" operator="greaterThan">
      <formula>0.59</formula>
    </cfRule>
    <cfRule type="cellIs" dxfId="19" priority="61" operator="greaterThan">
      <formula>0.8</formula>
    </cfRule>
  </conditionalFormatting>
  <conditionalFormatting sqref="F29:F31">
    <cfRule type="cellIs" dxfId="18" priority="39" operator="greaterThan">
      <formula>0.8</formula>
    </cfRule>
    <cfRule type="cellIs" dxfId="17" priority="38" operator="greaterThan">
      <formula>0.69</formula>
    </cfRule>
    <cfRule type="cellIs" dxfId="16" priority="37" operator="greaterThan">
      <formula>0.59</formula>
    </cfRule>
  </conditionalFormatting>
  <conditionalFormatting sqref="F43:F45">
    <cfRule type="cellIs" dxfId="15" priority="25" operator="greaterThan">
      <formula>0.59</formula>
    </cfRule>
    <cfRule type="cellIs" dxfId="14" priority="26" operator="greaterThan">
      <formula>0.69</formula>
    </cfRule>
    <cfRule type="cellIs" dxfId="13" priority="27" operator="greaterThan">
      <formula>0.8</formula>
    </cfRule>
  </conditionalFormatting>
  <conditionalFormatting sqref="J19">
    <cfRule type="cellIs" dxfId="12" priority="22" operator="greaterThan">
      <formula>0.59</formula>
    </cfRule>
    <cfRule type="cellIs" dxfId="11" priority="23" operator="greaterThan">
      <formula>0.69</formula>
    </cfRule>
    <cfRule type="cellIs" dxfId="10" priority="24" operator="greaterThan">
      <formula>0.8</formula>
    </cfRule>
  </conditionalFormatting>
  <conditionalFormatting sqref="J32">
    <cfRule type="cellIs" dxfId="9" priority="10" operator="greaterThan">
      <formula>0.59</formula>
    </cfRule>
    <cfRule type="cellIs" dxfId="8" priority="11" operator="greaterThan">
      <formula>0.69</formula>
    </cfRule>
    <cfRule type="cellIs" dxfId="7" priority="12" operator="greaterThan">
      <formula>0.8</formula>
    </cfRule>
  </conditionalFormatting>
  <conditionalFormatting sqref="K29:K31">
    <cfRule type="cellIs" dxfId="6" priority="13" operator="greaterThan">
      <formula>0.59</formula>
    </cfRule>
    <cfRule type="cellIs" dxfId="5" priority="14" operator="greaterThan">
      <formula>0.69</formula>
    </cfRule>
    <cfRule type="cellIs" dxfId="4" priority="15" operator="greaterThan">
      <formula>0.8</formula>
    </cfRule>
  </conditionalFormatting>
  <conditionalFormatting sqref="K43:K45">
    <cfRule type="cellIs" dxfId="3" priority="2" operator="greaterThan">
      <formula>0.69</formula>
    </cfRule>
    <cfRule type="cellIs" dxfId="2" priority="3" operator="greaterThan">
      <formula>0.8</formula>
    </cfRule>
    <cfRule type="cellIs" dxfId="1" priority="1" operator="greaterThan">
      <formula>0.59</formula>
    </cfRule>
  </conditionalFormatting>
  <conditionalFormatting sqref="U11:U34">
    <cfRule type="cellIs" dxfId="0" priority="52" operator="equal">
      <formula>FALSE</formula>
    </cfRule>
  </conditionalFormatting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Amina Gutošić</cp:lastModifiedBy>
  <cp:revision/>
  <dcterms:created xsi:type="dcterms:W3CDTF">2017-01-05T13:45:44Z</dcterms:created>
  <dcterms:modified xsi:type="dcterms:W3CDTF">2025-03-08T19:12:00Z</dcterms:modified>
  <cp:category/>
  <cp:contentStatus/>
</cp:coreProperties>
</file>