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202300"/>
  <mc:AlternateContent xmlns:mc="http://schemas.openxmlformats.org/markup-compatibility/2006">
    <mc:Choice Requires="x15">
      <x15ac:absPath xmlns:x15ac="http://schemas.microsoft.com/office/spreadsheetml/2010/11/ac" url="G:\كورس تحليل البيانات بالاكسيل\my projects\School Dashboard1\"/>
    </mc:Choice>
  </mc:AlternateContent>
  <xr:revisionPtr revIDLastSave="0" documentId="13_ncr:1_{1ED2BF42-D28C-46F9-AE57-416C539C4625}" xr6:coauthVersionLast="47" xr6:coauthVersionMax="47" xr10:uidLastSave="{00000000-0000-0000-0000-000000000000}"/>
  <bookViews>
    <workbookView xWindow="-120" yWindow="-120" windowWidth="29040" windowHeight="15720" activeTab="3" xr2:uid="{8CD0C3EF-B963-4DA7-A5E7-43D2EF39A697}"/>
  </bookViews>
  <sheets>
    <sheet name="Main Table" sheetId="4" r:id="rId1"/>
    <sheet name="pivot tables" sheetId="3" r:id="rId2"/>
    <sheet name="Dynmic images" sheetId="6" r:id="rId3"/>
    <sheet name="Dashboard" sheetId="2" r:id="rId4"/>
    <sheet name="Events" sheetId="1" r:id="rId5"/>
    <sheet name="Teacher" sheetId="5" r:id="rId6"/>
  </sheets>
  <definedNames>
    <definedName name="_xlnm._FilterDatabase" localSheetId="0" hidden="1">'Main Table'!$L$1:$N$100</definedName>
    <definedName name="Adam_Hisham">'Dynmic images'!$C$2</definedName>
    <definedName name="Do_Elesawy">'Dynmic images'!$C$4</definedName>
    <definedName name="First">INDIRECT('Dynmic images'!$G$2)</definedName>
    <definedName name="first1">INDIRECT('Dynmic images'!$G$2)</definedName>
    <definedName name="Jean_Ali">'Dynmic images'!$C$5</definedName>
    <definedName name="Kenzi_Mohamd">'Dynmic images'!$C$3</definedName>
    <definedName name="NativeTimeline_Full_Date">#N/A</definedName>
    <definedName name="Rony_Beyablo">'Dynmic images'!$C$7</definedName>
    <definedName name="Rovan_Hossam">'Dynmic images'!$C$6</definedName>
    <definedName name="Second">INDIRECT(#REF!)</definedName>
    <definedName name="Slicer_Day1">#N/A</definedName>
    <definedName name="Third">INDIRECT(#REF!)</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4" i="3" l="1" a="1"/>
  <c r="W7" i="3" s="1"/>
  <c r="I3" i="6"/>
  <c r="I4" i="6"/>
  <c r="G3" i="6"/>
  <c r="H3" i="6" s="1"/>
  <c r="G4" i="6"/>
  <c r="H4" i="6" s="1"/>
  <c r="G2" i="6"/>
  <c r="H2" i="6" s="1"/>
  <c r="I2" i="6"/>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2" i="4"/>
  <c r="P7" i="3"/>
  <c r="P6" i="3"/>
  <c r="P5" i="3"/>
  <c r="P4" i="3"/>
  <c r="V4" i="3" l="1"/>
  <c r="W4" i="3" s="1"/>
  <c r="W8" i="3"/>
  <c r="W9" i="3"/>
  <c r="W5" i="3"/>
  <c r="W6"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<sst xmlns="http://schemas.openxmlformats.org/spreadsheetml/2006/main" count="901" uniqueCount="93">
  <si>
    <t>Row Labels</t>
  </si>
  <si>
    <t>Count of Educational stage</t>
  </si>
  <si>
    <t>Count of Class</t>
  </si>
  <si>
    <t>Sum of Acual</t>
  </si>
  <si>
    <t>Events</t>
  </si>
  <si>
    <t>Elementary School</t>
  </si>
  <si>
    <t>Parents</t>
  </si>
  <si>
    <t>Back to School Dance (on the Quad)</t>
  </si>
  <si>
    <t>Preschool</t>
  </si>
  <si>
    <t>Students</t>
  </si>
  <si>
    <t>Elimination Game</t>
  </si>
  <si>
    <t>Primary school</t>
  </si>
  <si>
    <t>Teachers</t>
  </si>
  <si>
    <t>Fall Sports Rally</t>
  </si>
  <si>
    <t>Grand Total</t>
  </si>
  <si>
    <t>Freshman Elections</t>
  </si>
  <si>
    <t>Freshman Orientation</t>
  </si>
  <si>
    <t>Senior First Day Quad Takeover</t>
  </si>
  <si>
    <t>Spring Sports Rally</t>
  </si>
  <si>
    <t>Valentines Grams by the Senior Classes</t>
  </si>
  <si>
    <t>Year</t>
  </si>
  <si>
    <t>Day</t>
  </si>
  <si>
    <t>Month</t>
  </si>
  <si>
    <t>Full Date</t>
  </si>
  <si>
    <t>Quarterly</t>
  </si>
  <si>
    <t>Educational stage</t>
  </si>
  <si>
    <t>Students_Name</t>
  </si>
  <si>
    <t>Top</t>
  </si>
  <si>
    <t>Best Students</t>
  </si>
  <si>
    <t>Class</t>
  </si>
  <si>
    <t>PO Number</t>
  </si>
  <si>
    <t>Department Full Name</t>
  </si>
  <si>
    <t>Project Shortname</t>
  </si>
  <si>
    <t>Projects Value</t>
  </si>
  <si>
    <t>Target</t>
  </si>
  <si>
    <t>Acual</t>
  </si>
  <si>
    <t>Name</t>
  </si>
  <si>
    <t>Precentage</t>
  </si>
  <si>
    <t>May</t>
  </si>
  <si>
    <t>Q1</t>
  </si>
  <si>
    <t>Rovan_Hossam</t>
  </si>
  <si>
    <t>Best</t>
  </si>
  <si>
    <t>Code &amp; Messaging Second &amp; Solutions</t>
  </si>
  <si>
    <t>June</t>
  </si>
  <si>
    <t>Q2</t>
  </si>
  <si>
    <t>Rony_Beyablo</t>
  </si>
  <si>
    <t>July</t>
  </si>
  <si>
    <t>Q3</t>
  </si>
  <si>
    <t>Adam_Hisham</t>
  </si>
  <si>
    <t>August</t>
  </si>
  <si>
    <t>Q4</t>
  </si>
  <si>
    <t>Kenzi_Mohamd</t>
  </si>
  <si>
    <t>September</t>
  </si>
  <si>
    <t>Do_Elesawy</t>
  </si>
  <si>
    <t>October</t>
  </si>
  <si>
    <t>Jean_Ali</t>
  </si>
  <si>
    <t>November</t>
  </si>
  <si>
    <t>Good</t>
  </si>
  <si>
    <t>December</t>
  </si>
  <si>
    <t>January</t>
  </si>
  <si>
    <t>February</t>
  </si>
  <si>
    <t>March</t>
  </si>
  <si>
    <t>April</t>
  </si>
  <si>
    <t xml:space="preserve">Direct &amp; Boards Services &amp; Satisfactions </t>
  </si>
  <si>
    <t xml:space="preserve">Negotiation Assurance &amp; Papers </t>
  </si>
  <si>
    <t>Netflxo Barmon Systems</t>
  </si>
  <si>
    <t>Pen Colors &amp; Center</t>
  </si>
  <si>
    <t>Call Motions &amp; Insurance</t>
  </si>
  <si>
    <t>Data Collectors &amp; Call Informations</t>
  </si>
  <si>
    <t>851256-</t>
  </si>
  <si>
    <t>851285-</t>
  </si>
  <si>
    <t xml:space="preserve">E2E Centralized &amp; Qaulity Types </t>
  </si>
  <si>
    <t>Names</t>
  </si>
  <si>
    <t>Names with _</t>
  </si>
  <si>
    <t>images</t>
  </si>
  <si>
    <t>Kenzi Mohamd</t>
  </si>
  <si>
    <t>Adam Hisham</t>
  </si>
  <si>
    <t>Do Elesawy</t>
  </si>
  <si>
    <t>Jean Ali</t>
  </si>
  <si>
    <t>Rovan Hossam</t>
  </si>
  <si>
    <t>Rony Beyablo</t>
  </si>
  <si>
    <t>rank</t>
  </si>
  <si>
    <t>name</t>
  </si>
  <si>
    <t>name on dashboard</t>
  </si>
  <si>
    <t>percentages</t>
  </si>
  <si>
    <t>1st</t>
  </si>
  <si>
    <t>2st</t>
  </si>
  <si>
    <t>3st</t>
  </si>
  <si>
    <t>Percentage</t>
  </si>
  <si>
    <t>Average of Percentage</t>
  </si>
  <si>
    <t>perc</t>
  </si>
  <si>
    <t>Max of Acual</t>
  </si>
  <si>
    <t>Var of Acual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</si>
</sst>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0_);_(* \(#,##0\);_(* &quot;-&quot;??_);_(@_)"/>
    <numFmt numFmtId="165" formatCode="[$-409]d\-mmm\-yy;@"/>
    <numFmt numFmtId="166" formatCode="_(* #,##0.00_);_(* \(#,##0.00\);_(* &quot;-&quot;??_);_(@_)"/>
  </numFmts>
  <fonts count="16" x14ac:knownFonts="1">
    <font>
      <sz val="16"/>
      <color theme="1"/>
      <name val="Calibri"/>
      <family val="2"/>
    </font>
    <font>
      <sz val="16"/>
      <color theme="1"/>
      <name val="Calibri"/>
      <family val="2"/>
    </font>
    <font>
      <sz val="18"/>
      <color theme="0"/>
      <name val="Calibri"/>
      <family val="2"/>
    </font>
    <font>
      <sz val="14"/>
      <color theme="0"/>
      <name val="Aptos Narrow"/>
      <family val="2"/>
      <scheme val="minor"/>
    </font>
    <font>
      <sz val="14"/>
      <color theme="0"/>
      <name val="Aptos Display"/>
      <family val="2"/>
      <scheme val="major"/>
    </font>
    <font>
      <b/>
      <sz val="14"/>
      <color theme="0"/>
      <name val="Aptos Narrow"/>
      <family val="2"/>
      <scheme val="minor"/>
    </font>
    <font>
      <sz val="10"/>
      <name val="Arial"/>
      <family val="2"/>
    </font>
    <font>
      <sz val="14"/>
      <color theme="1" tint="0.249977111117893"/>
      <name val="Aptos Narrow"/>
      <family val="2"/>
      <scheme val="minor"/>
    </font>
    <font>
      <sz val="11"/>
      <color theme="1"/>
      <name val="Aptos Narrow"/>
      <family val="2"/>
      <scheme val="minor"/>
    </font>
    <font>
      <sz val="14"/>
      <color theme="1" tint="0.249977111117893"/>
      <name val="Aptos Display"/>
      <family val="2"/>
      <scheme val="major"/>
    </font>
    <font>
      <sz val="14"/>
      <color theme="1"/>
      <name val="Aptos Display"/>
      <family val="2"/>
      <scheme val="major"/>
    </font>
    <font>
      <sz val="14"/>
      <color theme="1"/>
      <name val="Calibri"/>
      <family val="2"/>
    </font>
    <font>
      <sz val="24"/>
      <color theme="1"/>
      <name val="Calibri"/>
      <family val="2"/>
    </font>
    <font>
      <sz val="24"/>
      <color theme="0"/>
      <name val="Calibri"/>
      <family val="2"/>
    </font>
    <font>
      <sz val="24"/>
      <color theme="1" tint="0.249977111117893"/>
      <name val="Aptos Narrow"/>
      <family val="2"/>
      <scheme val="minor"/>
    </font>
    <font>
      <sz val="72"/>
      <color theme="1" tint="0.249977111117893"/>
      <name val="Aptos Narrow"/>
      <family val="2"/>
      <scheme val="minor"/>
    </font>
  </fonts>
  <fills count="8">
    <fill>
      <patternFill patternType="none"/>
    </fill>
    <fill>
      <patternFill patternType="gray125"/>
    </fill>
    <fill>
      <patternFill patternType="solid">
        <fgColor rgb="FFE3DFEF"/>
        <bgColor indexed="64"/>
      </patternFill>
    </fill>
    <fill>
      <patternFill patternType="solid">
        <fgColor theme="8" tint="-0.499984740745262"/>
        <bgColor indexed="64"/>
      </patternFill>
    </fill>
    <fill>
      <patternFill patternType="solid">
        <fgColor rgb="FFF7A197"/>
        <bgColor indexed="64"/>
      </patternFill>
    </fill>
    <fill>
      <patternFill patternType="solid">
        <fgColor rgb="FF312B57"/>
        <bgColor indexed="64"/>
      </patternFill>
    </fill>
    <fill>
      <patternFill patternType="solid">
        <fgColor theme="9"/>
        <bgColor indexed="64"/>
      </patternFill>
    </fill>
    <fill>
      <patternFill patternType="solid">
        <fgColor theme="0"/>
        <bgColor indexed="64"/>
      </patternFill>
    </fill>
  </fills>
  <borders count="7">
    <border>
      <left/>
      <right/>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style="thin">
        <color theme="0" tint="-0.499984740745262"/>
      </right>
      <top/>
      <bottom style="thin">
        <color theme="0" tint="-0.499984740745262"/>
      </bottom>
      <diagonal/>
    </border>
    <border>
      <left/>
      <right/>
      <top/>
      <bottom style="thin">
        <color indexed="64"/>
      </bottom>
      <diagonal/>
    </border>
    <border>
      <left/>
      <right/>
      <top style="thin">
        <color theme="0" tint="-0.499984740745262"/>
      </top>
      <bottom style="thin">
        <color indexed="64"/>
      </bottom>
      <diagonal/>
    </border>
    <border>
      <left/>
      <right style="thin">
        <color theme="0" tint="-0.499984740745262"/>
      </right>
      <top style="thin">
        <color theme="0" tint="-0.499984740745262"/>
      </top>
      <bottom style="thin">
        <color indexed="64"/>
      </bottom>
      <diagonal/>
    </border>
  </borders>
  <cellStyleXfs count="7">
    <xf numFmtId="0" fontId="0" fillId="0" borderId="0"/>
    <xf numFmtId="165" fontId="6" fillId="0" borderId="0"/>
    <xf numFmtId="9" fontId="1" fillId="0" borderId="0" applyFont="0" applyFill="0" applyBorder="0" applyAlignment="0" applyProtection="0"/>
    <xf numFmtId="165" fontId="8" fillId="0" borderId="0"/>
    <xf numFmtId="166" fontId="6" fillId="0" borderId="0" applyFont="0" applyFill="0" applyBorder="0" applyAlignment="0" applyProtection="0"/>
    <xf numFmtId="166" fontId="1" fillId="0" borderId="0" applyFont="0" applyFill="0" applyBorder="0" applyAlignment="0" applyProtection="0"/>
    <xf numFmtId="9" fontId="1" fillId="0" borderId="0" applyFont="0" applyFill="0" applyBorder="0" applyAlignment="0" applyProtection="0"/>
  </cellStyleXfs>
  <cellXfs count="42">
    <xf numFmtId="0" fontId="0" fillId="0" borderId="0" xfId="0"/>
    <xf numFmtId="0" fontId="0" fillId="2" borderId="0" xfId="0" applyFill="1"/>
    <xf numFmtId="0" fontId="2" fillId="3" borderId="0" xfId="0" applyFont="1" applyFill="1" applyAlignment="1">
      <alignment horizontal="center" vertical="center"/>
    </xf>
    <xf numFmtId="0" fontId="0" fillId="0" borderId="0" xfId="0" applyAlignment="1">
      <alignment horizontal="left"/>
    </xf>
    <xf numFmtId="164" fontId="0" fillId="0" borderId="0" xfId="0" applyNumberFormat="1"/>
    <xf numFmtId="0" fontId="3" fillId="4" borderId="0" xfId="0" applyFont="1" applyFill="1" applyAlignment="1">
      <alignment horizontal="center" vertical="center"/>
    </xf>
    <xf numFmtId="0" fontId="4" fillId="0" borderId="0" xfId="0" applyFont="1" applyAlignment="1">
      <alignment horizontal="center"/>
    </xf>
    <xf numFmtId="0" fontId="5" fillId="5" borderId="1" xfId="0" applyFont="1" applyFill="1" applyBorder="1" applyAlignment="1">
      <alignment horizontal="center" vertical="center"/>
    </xf>
    <xf numFmtId="0" fontId="5" fillId="5" borderId="2" xfId="0" applyFont="1" applyFill="1" applyBorder="1" applyAlignment="1">
      <alignment horizontal="center" vertical="center"/>
    </xf>
    <xf numFmtId="1" fontId="7" fillId="0" borderId="0" xfId="1" applyNumberFormat="1" applyFont="1" applyAlignment="1">
      <alignment horizontal="center" vertical="center"/>
    </xf>
    <xf numFmtId="14" fontId="7" fillId="0" borderId="0" xfId="1" applyNumberFormat="1" applyFont="1" applyAlignment="1">
      <alignment horizontal="center" vertical="center"/>
    </xf>
    <xf numFmtId="1" fontId="7" fillId="0" borderId="0" xfId="2" applyNumberFormat="1" applyFont="1" applyFill="1" applyBorder="1" applyAlignment="1">
      <alignment horizontal="center" vertical="center"/>
    </xf>
    <xf numFmtId="1" fontId="7" fillId="0" borderId="0" xfId="3" applyNumberFormat="1" applyFont="1" applyAlignment="1">
      <alignment horizontal="center" vertical="center"/>
    </xf>
    <xf numFmtId="0" fontId="9" fillId="0" borderId="0" xfId="0" applyFont="1" applyAlignment="1">
      <alignment horizontal="center" vertical="center"/>
    </xf>
    <xf numFmtId="165" fontId="7" fillId="0" borderId="0" xfId="1" applyFont="1" applyAlignment="1">
      <alignment horizontal="left" vertical="center"/>
    </xf>
    <xf numFmtId="164" fontId="7" fillId="0" borderId="0" xfId="4" applyNumberFormat="1" applyFont="1" applyFill="1" applyBorder="1" applyAlignment="1">
      <alignment horizontal="center" vertical="center"/>
    </xf>
    <xf numFmtId="164" fontId="7" fillId="0" borderId="0" xfId="5" applyNumberFormat="1" applyFont="1" applyFill="1" applyBorder="1" applyAlignment="1">
      <alignment horizontal="center" vertical="top"/>
    </xf>
    <xf numFmtId="0" fontId="10" fillId="0" borderId="0" xfId="0" applyFont="1" applyAlignment="1">
      <alignment horizontal="center"/>
    </xf>
    <xf numFmtId="10" fontId="7" fillId="0" borderId="0" xfId="2" applyNumberFormat="1" applyFont="1" applyBorder="1" applyAlignment="1">
      <alignment horizontal="center" vertical="center"/>
    </xf>
    <xf numFmtId="0" fontId="11" fillId="0" borderId="0" xfId="0" applyFont="1"/>
    <xf numFmtId="0" fontId="0" fillId="0" borderId="0" xfId="0" pivotButton="1"/>
    <xf numFmtId="0" fontId="12" fillId="0" borderId="0" xfId="0" applyFont="1" applyAlignment="1">
      <alignment horizontal="center" vertical="center"/>
    </xf>
    <xf numFmtId="0" fontId="13" fillId="6" borderId="0" xfId="0" applyFont="1" applyFill="1" applyAlignment="1">
      <alignment horizontal="center" vertical="center"/>
    </xf>
    <xf numFmtId="1" fontId="14" fillId="0" borderId="0" xfId="1" applyNumberFormat="1" applyFont="1" applyAlignment="1">
      <alignment horizontal="center" vertical="center"/>
    </xf>
    <xf numFmtId="0" fontId="12" fillId="0" borderId="0" xfId="0" applyFont="1"/>
    <xf numFmtId="1" fontId="15" fillId="0" borderId="0" xfId="1" applyNumberFormat="1" applyFont="1" applyAlignment="1">
      <alignment horizontal="center" vertical="center"/>
    </xf>
    <xf numFmtId="1" fontId="0" fillId="0" borderId="0" xfId="0" applyNumberFormat="1" applyAlignment="1">
      <alignment horizontal="left"/>
    </xf>
    <xf numFmtId="10" fontId="0" fillId="0" borderId="0" xfId="6" applyNumberFormat="1" applyFont="1"/>
    <xf numFmtId="10" fontId="2" fillId="3" borderId="0" xfId="6" applyNumberFormat="1" applyFont="1" applyFill="1" applyAlignment="1">
      <alignment horizontal="center" vertical="center"/>
    </xf>
    <xf numFmtId="10" fontId="3" fillId="4" borderId="3" xfId="6" applyNumberFormat="1" applyFont="1" applyFill="1" applyBorder="1" applyAlignment="1">
      <alignment horizontal="center" vertical="center"/>
    </xf>
    <xf numFmtId="10" fontId="9" fillId="0" borderId="0" xfId="6" applyNumberFormat="1" applyFont="1" applyFill="1" applyAlignment="1">
      <alignment horizontal="center" vertical="top"/>
    </xf>
    <xf numFmtId="10" fontId="10" fillId="0" borderId="0" xfId="6" applyNumberFormat="1" applyFont="1" applyAlignment="1">
      <alignment horizontal="center"/>
    </xf>
    <xf numFmtId="10" fontId="0" fillId="0" borderId="0" xfId="0" applyNumberFormat="1"/>
    <xf numFmtId="10" fontId="13" fillId="6" borderId="0" xfId="6" applyNumberFormat="1" applyFont="1" applyFill="1" applyAlignment="1">
      <alignment horizontal="center" vertical="center"/>
    </xf>
    <xf numFmtId="10" fontId="14" fillId="0" borderId="0" xfId="6" applyNumberFormat="1" applyFont="1" applyAlignment="1">
      <alignment horizontal="center" vertical="center"/>
    </xf>
    <xf numFmtId="1" fontId="0" fillId="0" borderId="0" xfId="0" applyNumberFormat="1"/>
    <xf numFmtId="0" fontId="2" fillId="7" borderId="4" xfId="0" applyFont="1" applyFill="1" applyBorder="1" applyAlignment="1">
      <alignment horizontal="center" vertical="center"/>
    </xf>
    <xf numFmtId="10" fontId="2" fillId="7" borderId="4" xfId="6" applyNumberFormat="1" applyFont="1" applyFill="1" applyBorder="1" applyAlignment="1">
      <alignment horizontal="center" vertical="center"/>
    </xf>
    <xf numFmtId="0" fontId="0" fillId="7" borderId="4" xfId="0" applyFill="1" applyBorder="1"/>
    <xf numFmtId="0" fontId="5" fillId="7" borderId="5" xfId="0" applyFont="1" applyFill="1" applyBorder="1" applyAlignment="1">
      <alignment horizontal="center" vertical="center"/>
    </xf>
    <xf numFmtId="0" fontId="5" fillId="7" borderId="6" xfId="0" applyFont="1" applyFill="1" applyBorder="1" applyAlignment="1">
      <alignment horizontal="center" vertical="center"/>
    </xf>
    <xf numFmtId="0" fontId="0" fillId="0" borderId="0" xfId="0" applyNumberFormat="1"/>
  </cellXfs>
  <cellStyles count="7">
    <cellStyle name="Comma 2" xfId="4" xr:uid="{2438A3BA-0FC8-4AF3-B6FD-8704195F3512}"/>
    <cellStyle name="Comma 3" xfId="5" xr:uid="{AA416641-887C-4620-AD3B-BACBB422591E}"/>
    <cellStyle name="Normal" xfId="0" builtinId="0"/>
    <cellStyle name="Normal 2 2" xfId="3" xr:uid="{5D24429A-E62A-47B6-AD3B-C96FABCE5F6E}"/>
    <cellStyle name="Normal 3" xfId="1" xr:uid="{9872E714-45F3-4882-BD4C-62CA906735E1}"/>
    <cellStyle name="Percent" xfId="6" builtinId="5"/>
    <cellStyle name="Percent 2" xfId="2" xr:uid="{C7C990CE-FAF5-4D76-8414-E289CAB1D854}"/>
  </cellStyles>
  <dxfs count="41">
    <dxf>
      <font>
        <b val="0"/>
        <i val="0"/>
        <strike val="0"/>
        <condense val="0"/>
        <extend val="0"/>
        <outline val="0"/>
        <shadow val="0"/>
        <u val="none"/>
        <vertAlign val="baseline"/>
        <sz val="14"/>
        <color theme="1" tint="0.249977111117893"/>
        <name val="Aptos Display"/>
        <family val="2"/>
        <scheme val="major"/>
      </font>
      <numFmt numFmtId="14" formatCode="0.00%"/>
      <fill>
        <patternFill patternType="none">
          <fgColor indexed="64"/>
          <bgColor auto="1"/>
        </patternFill>
      </fill>
      <alignment horizontal="center" vertical="top" textRotation="0" wrapText="0" indent="0" justifyLastLine="0" shrinkToFit="0" readingOrder="0"/>
    </dxf>
    <dxf>
      <font>
        <b val="0"/>
        <i val="0"/>
        <strike val="0"/>
        <condense val="0"/>
        <extend val="0"/>
        <outline val="0"/>
        <shadow val="0"/>
        <u val="none"/>
        <vertAlign val="baseline"/>
        <sz val="14"/>
        <color theme="1" tint="0.249977111117893"/>
        <name val="Aptos Narrow"/>
        <family val="2"/>
        <scheme val="minor"/>
      </font>
      <numFmt numFmtId="164" formatCode="_(* #,##0_);_(* \(#,##0\);_(* &quot;-&quot;??_);_(@_)"/>
      <fill>
        <patternFill patternType="none">
          <fgColor indexed="64"/>
          <bgColor auto="1"/>
        </patternFill>
      </fill>
      <alignment horizontal="center" vertical="top" textRotation="0" wrapText="0" indent="0" justifyLastLine="0" shrinkToFit="0" readingOrder="0"/>
    </dxf>
    <dxf>
      <font>
        <b val="0"/>
        <i val="0"/>
        <strike val="0"/>
        <condense val="0"/>
        <extend val="0"/>
        <outline val="0"/>
        <shadow val="0"/>
        <u val="none"/>
        <vertAlign val="baseline"/>
        <sz val="14"/>
        <color theme="1" tint="0.249977111117893"/>
        <name val="Aptos Narrow"/>
        <family val="2"/>
        <scheme val="minor"/>
      </font>
      <numFmt numFmtId="164" formatCode="_(* #,##0_);_(* \(#,##0\);_(* &quot;-&quot;??_);_(@_)"/>
      <fill>
        <patternFill patternType="none">
          <fgColor indexed="64"/>
          <bgColor auto="1"/>
        </patternFill>
      </fill>
      <alignment horizontal="center" vertical="top" textRotation="0" wrapText="0" indent="0" justifyLastLine="0" shrinkToFit="0" readingOrder="0"/>
    </dxf>
    <dxf>
      <font>
        <b val="0"/>
        <i val="0"/>
        <strike val="0"/>
        <condense val="0"/>
        <extend val="0"/>
        <outline val="0"/>
        <shadow val="0"/>
        <u val="none"/>
        <vertAlign val="baseline"/>
        <sz val="14"/>
        <color theme="1" tint="0.249977111117893"/>
        <name val="Aptos Display"/>
        <family val="2"/>
        <scheme val="major"/>
      </font>
      <numFmt numFmtId="164" formatCode="_(* #,##0_);_(* \(#,##0\);_(* &quot;-&quot;??_);_(@_)"/>
      <fill>
        <patternFill patternType="none">
          <fgColor indexed="64"/>
          <bgColor auto="1"/>
        </patternFill>
      </fill>
      <alignment horizontal="center" vertical="top" textRotation="0" wrapText="0" indent="0" justifyLastLine="0" shrinkToFit="0" readingOrder="0"/>
    </dxf>
    <dxf>
      <font>
        <b val="0"/>
        <i val="0"/>
        <strike val="0"/>
        <condense val="0"/>
        <extend val="0"/>
        <outline val="0"/>
        <shadow val="0"/>
        <u val="none"/>
        <vertAlign val="baseline"/>
        <sz val="14"/>
        <color theme="1" tint="0.249977111117893"/>
        <name val="Aptos Display"/>
        <family val="2"/>
        <scheme val="major"/>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4"/>
        <color theme="1" tint="0.249977111117893"/>
        <name val="Aptos Display"/>
        <family val="2"/>
        <scheme val="major"/>
      </font>
      <numFmt numFmtId="0" formatCode="General"/>
      <fill>
        <patternFill patternType="none">
          <fgColor indexed="64"/>
          <bgColor auto="1"/>
        </patternFill>
      </fill>
      <alignment horizontal="center" vertical="top" textRotation="0" wrapText="0" indent="0" justifyLastLine="0" shrinkToFit="0" readingOrder="0"/>
    </dxf>
    <dxf>
      <font>
        <b val="0"/>
        <i val="0"/>
        <strike val="0"/>
        <condense val="0"/>
        <extend val="0"/>
        <outline val="0"/>
        <shadow val="0"/>
        <u val="none"/>
        <vertAlign val="baseline"/>
        <sz val="14"/>
        <color theme="1" tint="0.249977111117893"/>
        <name val="Aptos Display"/>
        <family val="2"/>
        <scheme val="major"/>
      </font>
      <fill>
        <patternFill patternType="none">
          <fgColor indexed="64"/>
          <bgColor auto="1"/>
        </patternFill>
      </fill>
      <alignment horizontal="center" vertical="top" textRotation="0" wrapText="0" indent="0" justifyLastLine="0" shrinkToFit="0" readingOrder="0"/>
    </dxf>
    <dxf>
      <font>
        <b val="0"/>
        <i val="0"/>
        <strike val="0"/>
        <condense val="0"/>
        <extend val="0"/>
        <outline val="0"/>
        <shadow val="0"/>
        <u val="none"/>
        <vertAlign val="baseline"/>
        <sz val="14"/>
        <color theme="1" tint="0.249977111117893"/>
        <name val="Aptos Narrow"/>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4"/>
        <color theme="1" tint="0.249977111117893"/>
        <name val="Aptos Narrow"/>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4"/>
        <color theme="1" tint="0.249977111117893"/>
        <name val="Aptos Narrow"/>
        <family val="2"/>
        <scheme val="minor"/>
      </font>
      <numFmt numFmtId="14"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4"/>
        <color theme="1" tint="0.249977111117893"/>
        <name val="Aptos Narrow"/>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4"/>
        <color theme="1" tint="0.249977111117893"/>
        <name val="Aptos Narrow"/>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4"/>
        <color theme="1" tint="0.249977111117893"/>
        <name val="Aptos Narrow"/>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4"/>
        <color theme="1" tint="0.249977111117893"/>
        <name val="Aptos Narrow"/>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4"/>
        <color theme="1" tint="0.249977111117893"/>
        <name val="Aptos Narrow"/>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4"/>
        <color theme="1" tint="0.249977111117893"/>
        <name val="Aptos Narrow"/>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4"/>
        <color theme="1" tint="0.249977111117893"/>
        <name val="Aptos Display"/>
        <family val="2"/>
        <scheme val="major"/>
      </font>
      <numFmt numFmtId="1" formatCode="0"/>
      <fill>
        <patternFill patternType="none">
          <fgColor indexed="64"/>
          <bgColor auto="1"/>
        </patternFill>
      </fill>
      <alignment horizontal="center" vertical="top" textRotation="0" wrapText="0" indent="0" justifyLastLine="0" shrinkToFit="0" readingOrder="0"/>
    </dxf>
    <dxf>
      <border>
        <top style="thin">
          <color theme="0" tint="-0.499984740745262"/>
        </top>
      </border>
    </dxf>
    <dxf>
      <border diagonalUp="0" diagonalDown="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14"/>
        <color theme="1" tint="0.249977111117893"/>
        <name val="Aptos Display"/>
        <family val="2"/>
        <scheme val="major"/>
      </font>
      <fill>
        <patternFill patternType="none">
          <fgColor indexed="64"/>
          <bgColor auto="1"/>
        </patternFill>
      </fill>
      <alignment horizontal="center" vertical="top" textRotation="0" wrapText="0" indent="0" justifyLastLine="0" shrinkToFit="0" readingOrder="0"/>
    </dxf>
    <dxf>
      <border>
        <bottom style="thin">
          <color theme="0" tint="-0.499984740745262"/>
        </bottom>
      </border>
    </dxf>
    <dxf>
      <font>
        <b val="0"/>
        <i val="0"/>
        <strike val="0"/>
        <condense val="0"/>
        <extend val="0"/>
        <outline val="0"/>
        <shadow val="0"/>
        <u val="none"/>
        <vertAlign val="baseline"/>
        <sz val="14"/>
        <color theme="0"/>
        <name val="Aptos Narrow"/>
        <family val="2"/>
        <scheme val="minor"/>
      </font>
      <fill>
        <patternFill patternType="solid">
          <fgColor indexed="64"/>
          <bgColor rgb="FFF7A197"/>
        </patternFill>
      </fill>
      <alignment horizontal="center" vertical="center" textRotation="0" wrapText="0" indent="0" justifyLastLine="0" shrinkToFit="0" readingOrder="0"/>
      <border diagonalUp="0" diagonalDown="0" outline="0">
        <left style="thin">
          <color theme="0" tint="-0.499984740745262"/>
        </left>
        <right style="thin">
          <color theme="0" tint="-0.499984740745262"/>
        </right>
        <top/>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border>
        <left style="thin">
          <color theme="9"/>
        </left>
      </border>
    </dxf>
    <dxf>
      <border>
        <left style="thin">
          <color theme="9"/>
        </left>
      </border>
    </dxf>
    <dxf>
      <border>
        <top style="thin">
          <color theme="9"/>
        </top>
      </border>
    </dxf>
    <dxf>
      <border>
        <top style="thin">
          <color theme="9"/>
        </top>
      </border>
    </dxf>
    <dxf>
      <font>
        <b/>
        <color theme="1"/>
      </font>
    </dxf>
    <dxf>
      <font>
        <b/>
        <color theme="1"/>
      </font>
    </dxf>
    <dxf>
      <font>
        <b/>
        <color theme="1"/>
      </font>
      <border>
        <top style="double">
          <color theme="9"/>
        </top>
      </border>
    </dxf>
    <dxf>
      <font>
        <b/>
        <color theme="0"/>
      </font>
      <fill>
        <patternFill patternType="solid">
          <fgColor theme="9"/>
          <bgColor theme="9"/>
        </patternFill>
      </fill>
    </dxf>
    <dxf>
      <font>
        <color theme="1"/>
      </font>
      <border>
        <left style="thin">
          <color theme="9"/>
        </left>
        <right style="thin">
          <color theme="9"/>
        </right>
        <top style="thin">
          <color theme="9"/>
        </top>
        <bottom style="thin">
          <color theme="9"/>
        </bottom>
      </border>
    </dxf>
    <dxf>
      <font>
        <b/>
        <i val="0"/>
        <sz val="11"/>
        <color rgb="FF7030A0"/>
        <name val="Aptos Narrow"/>
        <family val="2"/>
        <scheme val="minor"/>
      </font>
      <fill>
        <patternFill>
          <bgColor theme="0"/>
        </patternFill>
      </fill>
      <border diagonalUp="0" diagonalDown="0">
        <left/>
        <right/>
        <top/>
        <bottom/>
        <vertical/>
        <horizontal/>
      </border>
    </dxf>
    <dxf>
      <font>
        <b val="0"/>
        <i val="0"/>
        <sz val="9"/>
        <color rgb="FFFFC000"/>
        <name val="Calibri"/>
        <family val="2"/>
        <scheme val="none"/>
      </font>
      <fill>
        <patternFill>
          <fgColor rgb="FFF3A36D"/>
          <bgColor theme="0"/>
        </patternFill>
      </fill>
      <border diagonalUp="0" diagonalDown="0">
        <left/>
        <right/>
        <top/>
        <bottom/>
        <vertical/>
        <horizontal/>
      </border>
    </dxf>
    <dxf>
      <font>
        <b/>
        <i val="0"/>
        <sz val="11"/>
        <color theme="5"/>
        <name val="Aptos Narrow"/>
        <family val="2"/>
        <scheme val="minor"/>
      </font>
      <fill>
        <patternFill>
          <bgColor theme="0"/>
        </patternFill>
      </fill>
      <border diagonalUp="0" diagonalDown="0">
        <left/>
        <right/>
        <top/>
        <bottom/>
        <vertical/>
        <horizontal/>
      </border>
    </dxf>
    <dxf>
      <font>
        <b val="0"/>
        <i val="0"/>
        <sz val="9"/>
        <color rgb="FFFFC000"/>
        <name val="Calibri"/>
        <family val="2"/>
        <scheme val="none"/>
      </font>
      <fill>
        <patternFill>
          <fgColor rgb="FFF3A36D"/>
          <bgColor theme="0"/>
        </patternFill>
      </fill>
      <border diagonalUp="0" diagonalDown="0">
        <left/>
        <right/>
        <top/>
        <bottom/>
        <vertical/>
        <horizontal/>
      </border>
    </dxf>
    <dxf>
      <font>
        <sz val="10"/>
        <color theme="0" tint="-0.24994659260841701"/>
        <name val="Calibri"/>
        <family val="2"/>
        <scheme val="none"/>
      </font>
      <border diagonalUp="0" diagonalDown="0">
        <left/>
        <right/>
        <top/>
        <bottom/>
        <vertical/>
        <horizontal/>
      </border>
    </dxf>
    <dxf>
      <font>
        <color rgb="FFFFC000"/>
      </font>
      <fill>
        <patternFill>
          <bgColor theme="0"/>
        </patternFill>
      </fill>
      <border diagonalUp="0" diagonalDown="0">
        <left/>
        <right/>
        <top/>
        <bottom/>
        <vertical/>
        <horizontal/>
      </border>
    </dxf>
    <dxf>
      <font>
        <b/>
        <i val="0"/>
        <sz val="14"/>
        <color theme="8" tint="-0.499984740745262"/>
        <name val="Calibri"/>
        <family val="2"/>
        <scheme val="none"/>
      </font>
      <fill>
        <patternFill patternType="none">
          <bgColor auto="1"/>
        </patternFill>
      </fill>
      <border diagonalUp="0" diagonalDown="0">
        <left/>
        <right/>
        <top/>
        <bottom/>
        <vertical/>
        <horizontal/>
      </border>
    </dxf>
    <dxf>
      <font>
        <b val="0"/>
        <i val="0"/>
        <sz val="12"/>
        <color theme="0"/>
        <name val="Abadi"/>
        <family val="2"/>
        <scheme val="none"/>
      </font>
      <fill>
        <patternFill patternType="solid">
          <fgColor indexed="64"/>
          <bgColor theme="0"/>
        </patternFill>
      </fill>
      <border diagonalUp="0" diagonalDown="0">
        <left/>
        <right/>
        <top/>
        <bottom/>
        <vertical/>
        <horizontal/>
      </border>
    </dxf>
  </dxfs>
  <tableStyles count="6" defaultTableStyle="TableStyleMedium2" defaultPivotStyle="PivotStyleLight16">
    <tableStyle name="orange style1" pivot="0" table="0" count="9" xr9:uid="{55FE613E-041E-493E-9C22-4316F90B9EB0}">
      <tableStyleElement type="wholeTable" dxfId="40"/>
      <tableStyleElement type="headerRow" dxfId="39"/>
    </tableStyle>
    <tableStyle name="SlicerStyleDark2 2" pivot="0" table="0" count="10" xr9:uid="{83422FDA-F322-43FF-A13C-202731A0C8BA}">
      <tableStyleElement type="wholeTable" dxfId="38"/>
      <tableStyleElement type="headerRow" dxfId="37"/>
    </tableStyle>
    <tableStyle name="SlicerStyleL1" pivot="0" table="0" count="10" xr9:uid="{663857D1-971B-414C-B8E6-7EBD2230CEDE}">
      <tableStyleElement type="wholeTable" dxfId="36"/>
      <tableStyleElement type="headerRow" dxfId="35"/>
    </tableStyle>
    <tableStyle name="Spirble" pivot="0" table="0" count="10" xr9:uid="{32B62043-1483-4337-9552-3B0F42DE31EB}">
      <tableStyleElement type="wholeTable" dxfId="34"/>
      <tableStyleElement type="headerRow" dxfId="33"/>
    </tableStyle>
    <tableStyle name="TabStyleclean1" pivot="0" count="9" xr9:uid="{098C1089-E69F-4BFF-90DC-F960D666668E}">
      <tableStyleElement type="wholeTable" dxfId="32"/>
      <tableStyleElement type="headerRow" dxfId="31"/>
      <tableStyleElement type="totalRow" dxfId="30"/>
      <tableStyleElement type="firstColumn" dxfId="29"/>
      <tableStyleElement type="lastColumn" dxfId="28"/>
      <tableStyleElement type="firstRowStripe" dxfId="27"/>
      <tableStyleElement type="secondRowStripe" dxfId="26"/>
      <tableStyleElement type="firstColumnStripe" dxfId="25"/>
      <tableStyleElement type="secondColumnStripe" dxfId="24"/>
    </tableStyle>
    <tableStyle name="Timeline Style 1" pivot="0" table="0" count="8" xr9:uid="{47EF8AFC-770D-4237-A7DA-137AA802A60B}">
      <tableStyleElement type="wholeTable" dxfId="23"/>
      <tableStyleElement type="headerRow" dxfId="22"/>
    </tableStyle>
  </tableStyles>
  <colors>
    <mruColors>
      <color rgb="FF39F56A"/>
      <color rgb="FF11FF7D"/>
      <color rgb="FF9086B8"/>
      <color rgb="FFFFDE75"/>
      <color rgb="FF0DF349"/>
      <color rgb="FFFFD653"/>
      <color rgb="FFFFD13F"/>
      <color rgb="FFFFC000"/>
      <color rgb="FF796EAA"/>
      <color rgb="FF5F5490"/>
    </mruColors>
  </colors>
  <extLst>
    <ext xmlns:x14="http://schemas.microsoft.com/office/spreadsheetml/2009/9/main" uri="{46F421CA-312F-682f-3DD2-61675219B42D}">
      <x14:dxfs count="2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theme="0"/>
            <name val="Calibri"/>
            <family val="2"/>
            <scheme val="none"/>
          </font>
          <fill>
            <patternFill patternType="solid">
              <fgColor rgb="FFFFC000"/>
              <bgColor theme="8" tint="0.59996337778862885"/>
            </patternFill>
          </fill>
          <border diagonalUp="0" diagonalDown="0">
            <left/>
            <right/>
            <top/>
            <bottom/>
            <vertical/>
            <horizontal/>
          </border>
        </dxf>
        <dxf>
          <font>
            <b val="0"/>
            <i val="0"/>
            <sz val="11"/>
            <color theme="0" tint="-0.499984740745262"/>
            <name val="Calibri"/>
            <family val="2"/>
          </font>
          <fill>
            <patternFill>
              <bgColor theme="0"/>
            </patternFill>
          </fill>
          <border diagonalUp="0" diagonalDown="0">
            <left/>
            <right/>
            <top/>
            <bottom/>
            <vertical/>
            <horizontal/>
          </border>
        </dxf>
        <dxf>
          <font>
            <b/>
            <i val="0"/>
            <sz val="11"/>
            <color theme="0"/>
            <name val="Aptos Narrow"/>
            <family val="2"/>
            <scheme val="minor"/>
          </font>
          <fill>
            <patternFill patternType="solid">
              <fgColor rgb="FFF8CCAE"/>
              <bgColor theme="5"/>
            </patternFill>
          </fill>
          <border>
            <left style="thin">
              <color rgb="FFCCCCCC"/>
            </left>
            <right style="thin">
              <color rgb="FFCCCCCC"/>
            </right>
            <top style="thin">
              <color rgb="FFCCCCCC"/>
            </top>
            <bottom style="thin">
              <color rgb="FFCCCCCC"/>
            </bottom>
            <vertical/>
            <horizontal/>
          </border>
        </dxf>
        <dxf>
          <font>
            <b/>
            <i val="0"/>
            <sz val="12"/>
            <color rgb="FF7030A0"/>
            <name val="Calibri"/>
            <family val="2"/>
            <scheme val="none"/>
          </font>
          <fill>
            <patternFill patternType="solid">
              <fgColor rgb="FFF19251"/>
              <bgColor theme="8" tint="0.79998168889431442"/>
            </patternFill>
          </fill>
          <border diagonalUp="0" diagonalDown="0">
            <left/>
            <right/>
            <top/>
            <bottom/>
            <vertical/>
            <horizontal/>
          </border>
        </dxf>
        <dxf>
          <font>
            <b val="0"/>
            <i val="0"/>
            <sz val="9"/>
            <color rgb="FF828282"/>
            <name val="Aptos Display"/>
            <family val="2"/>
            <scheme val="major"/>
          </font>
          <fill>
            <patternFill patternType="solid">
              <fgColor rgb="FFFFE6CD"/>
              <bgColor rgb="FFFFFFFF"/>
            </patternFill>
          </fill>
          <border>
            <left style="thin">
              <color rgb="FFE0E0E0"/>
            </left>
            <right style="thin">
              <color rgb="FFE0E0E0"/>
            </right>
            <top style="thin">
              <color rgb="FFE0E0E0"/>
            </top>
            <bottom style="thin">
              <color rgb="FFE0E0E0"/>
            </bottom>
            <vertical/>
            <horizontal/>
          </border>
        </dxf>
        <dxf>
          <font>
            <b/>
            <i val="0"/>
            <sz val="11"/>
            <color theme="0" tint="-0.499984740745262"/>
            <name val="Calibri"/>
            <family val="2"/>
            <scheme val="none"/>
          </font>
          <fill>
            <patternFill patternType="solid">
              <fgColor rgb="FFF6BA92"/>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rgb="FFFFC000"/>
            <name val="Calibri"/>
            <family val="2"/>
            <scheme val="none"/>
          </font>
          <fill>
            <patternFill patternType="solid">
              <fgColor rgb="FFFFC000"/>
              <bgColor theme="5" tint="0.79998168889431442"/>
            </patternFill>
          </fill>
          <border diagonalUp="0" diagonalDown="0">
            <left/>
            <right/>
            <top/>
            <bottom/>
            <vertical/>
            <horizontal/>
          </border>
        </dxf>
        <dxf>
          <font>
            <b val="0"/>
            <i val="0"/>
            <sz val="11"/>
            <color theme="0" tint="-0.499984740745262"/>
            <name val="Calibri"/>
            <family val="2"/>
          </font>
          <fill>
            <patternFill>
              <bgColor theme="0"/>
            </patternFill>
          </fill>
          <border diagonalUp="0" diagonalDown="0">
            <left/>
            <right/>
            <top/>
            <bottom/>
            <vertical/>
            <horizontal/>
          </border>
        </dxf>
        <dxf>
          <font>
            <b/>
            <i val="0"/>
            <sz val="11"/>
            <color theme="0"/>
            <name val="Aptos Narrow"/>
            <family val="2"/>
            <scheme val="minor"/>
          </font>
          <fill>
            <patternFill patternType="solid">
              <fgColor rgb="FFF8CCAE"/>
              <bgColor theme="5"/>
            </patternFill>
          </fill>
          <border>
            <left style="thin">
              <color rgb="FFCCCCCC"/>
            </left>
            <right style="thin">
              <color rgb="FFCCCCCC"/>
            </right>
            <top style="thin">
              <color rgb="FFCCCCCC"/>
            </top>
            <bottom style="thin">
              <color rgb="FFCCCCCC"/>
            </bottom>
            <vertical/>
            <horizontal/>
          </border>
        </dxf>
        <dxf>
          <font>
            <b/>
            <i val="0"/>
            <sz val="12"/>
            <color theme="5"/>
            <name val="Calibri"/>
            <family val="2"/>
            <scheme val="none"/>
          </font>
          <fill>
            <patternFill patternType="solid">
              <fgColor rgb="FFF19251"/>
              <bgColor theme="5" tint="0.79998168889431442"/>
            </patternFill>
          </fill>
          <border diagonalUp="0" diagonalDown="0">
            <left/>
            <right/>
            <top/>
            <bottom/>
            <vertical/>
            <horizontal/>
          </border>
        </dxf>
        <dxf>
          <font>
            <b val="0"/>
            <i val="0"/>
            <sz val="9"/>
            <color rgb="FF828282"/>
            <name val="Aptos Display"/>
            <family val="2"/>
            <scheme val="major"/>
          </font>
          <fill>
            <patternFill patternType="solid">
              <fgColor rgb="FFFFE6CD"/>
              <bgColor rgb="FFFFFFFF"/>
            </patternFill>
          </fill>
          <border>
            <left style="thin">
              <color rgb="FFE0E0E0"/>
            </left>
            <right style="thin">
              <color rgb="FFE0E0E0"/>
            </right>
            <top style="thin">
              <color rgb="FFE0E0E0"/>
            </top>
            <bottom style="thin">
              <color rgb="FFE0E0E0"/>
            </bottom>
            <vertical/>
            <horizontal/>
          </border>
        </dxf>
        <dxf>
          <font>
            <b/>
            <i val="0"/>
            <sz val="11"/>
            <color theme="0" tint="-0.499984740745262"/>
            <name val="Calibri"/>
            <family val="2"/>
            <scheme val="none"/>
          </font>
          <fill>
            <patternFill patternType="solid">
              <fgColor rgb="FFF6BA92"/>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theme="0" tint="-0.14996795556505021"/>
            <name val="Calibri"/>
            <family val="2"/>
            <scheme val="none"/>
          </font>
          <fill>
            <patternFill patternType="solid">
              <fgColor theme="5" tint="0.59999389629810485"/>
              <bgColor theme="0"/>
            </patternFill>
          </fill>
          <border diagonalUp="0" diagonalDown="0">
            <left/>
            <right/>
            <top/>
            <bottom/>
            <vertical/>
            <horizontal/>
          </border>
        </dxf>
        <dxf>
          <font>
            <b val="0"/>
            <i val="0"/>
            <sz val="12"/>
            <color theme="5"/>
            <name val="Calibri"/>
            <family val="2"/>
            <scheme val="none"/>
          </font>
          <fill>
            <patternFill patternType="solid">
              <fgColor theme="5" tint="0.79998168889431442"/>
              <bgColor theme="0"/>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0"/>
            <color theme="2" tint="-0.499984740745262"/>
            <name val="Calibri Light"/>
            <family val="2"/>
            <scheme val="none"/>
          </font>
          <fill>
            <patternFill patternType="solid">
              <fgColor theme="0" tint="-4.9989318521683403E-2"/>
              <bgColor theme="0" tint="-4.9989318521683403E-2"/>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21"/>
            <x14:slicerStyleElement type="unselectedItemWithNoData" dxfId="20"/>
            <x14:slicerStyleElement type="selectedItemWithData" dxfId="19"/>
            <x14:slicerStyleElement type="selectedItemWithNoData" dxfId="18"/>
            <x14:slicerStyleElement type="hoveredUnselectedItemWithData" dxfId="17"/>
            <x14:slicerStyleElement type="hoveredSelectedItemWithData" dxfId="16"/>
            <x14:slicerStyleElement type="hoveredUnselectedItemWithNoData" dxfId="15"/>
            <x14:slicerStyleElement type="hoveredSelectedItemWithNoData" dxfId="14"/>
          </x14:slicerStyleElements>
        </x14:slicerStyle>
        <x14:slicerStyle name="SlicerStyleL1">
          <x14:slicerStyleElements>
            <x14:slicerStyleElement type="unselectedItemWithData" dxfId="13"/>
            <x14:slicerStyleElement type="unselectedItemWithNoData" dxfId="12"/>
            <x14:slicerStyleElement type="selectedItemWithData" dxfId="11"/>
            <x14:slicerStyleElement type="selectedItemWithNoData" dxfId="10"/>
            <x14:slicerStyleElement type="hoveredUnselectedItemWithData" dxfId="9"/>
            <x14:slicerStyleElement type="hoveredSelectedItemWithData" dxfId="8"/>
            <x14:slicerStyleElement type="hoveredUnselectedItemWithNoData" dxfId="7"/>
            <x14:slicerStyleElement type="hoveredSelectedItemWithNoData"/>
          </x14:slicerStyleElements>
        </x14:slicerStyle>
        <x14:slicerStyle name="Spirble">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UnselectedItemWithNoData" dxfId="0"/>
            <x14:slicerStyleElement type="hoveredSelectedItemWithNoData"/>
          </x14:slicerStyleElements>
        </x14:slicerStyle>
      </x14:slicerStyles>
    </ext>
    <ext xmlns:x15="http://schemas.microsoft.com/office/spreadsheetml/2010/11/main" uri="{A0A4C193-F2C1-4fcb-8827-314CF55A85BB}">
      <x15:dxfs count="13">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none">
              <bgColor auto="1"/>
            </patternFill>
          </fill>
        </dxf>
        <dxf>
          <fill>
            <patternFill patternType="solid">
              <fgColor theme="0" tint="-0.1498764000366222"/>
              <bgColor theme="0" tint="-0.14996795556505021"/>
            </patternFill>
          </fill>
        </dxf>
        <dxf>
          <fill>
            <patternFill patternType="solid">
              <fgColor theme="0"/>
              <bgColor rgb="FF7030A0"/>
            </patternFill>
          </fill>
          <border diagonalUp="0" diagonalDown="0">
            <left/>
            <right/>
            <top/>
            <bottom/>
            <vertical/>
            <horizontal/>
          </border>
        </dxf>
        <dxf>
          <font>
            <b/>
            <i val="0"/>
            <sz val="12"/>
            <color rgb="FF7030A0"/>
            <name val="Aptos Narrow"/>
            <family val="2"/>
            <scheme val="minor"/>
          </font>
        </dxf>
        <dxf>
          <font>
            <b/>
            <i val="0"/>
            <sz val="9"/>
            <color theme="0"/>
            <name val="Aptos Narrow"/>
            <family val="2"/>
            <scheme val="minor"/>
          </font>
        </dxf>
        <dxf>
          <font>
            <b/>
            <i val="0"/>
            <sz val="12"/>
            <color rgb="FF7030A0"/>
            <name val="Aptos Narrow"/>
            <family val="2"/>
            <scheme val="minor"/>
          </font>
        </dxf>
        <dxf>
          <font>
            <b/>
            <i val="0"/>
            <sz val="12"/>
            <color rgb="FF312B57"/>
            <name val="Aptos Narrow"/>
            <family val="2"/>
            <scheme val="minor"/>
          </font>
        </dxf>
      </x15:dxfs>
    </ext>
    <ext xmlns:x15="http://schemas.microsoft.com/office/spreadsheetml/2010/11/main" uri="{9260A510-F301-46a8-8635-F512D64BE5F5}">
      <x15:timelineStyles defaultTimelineStyle="orange style1">
        <x15:timelineStyle name="orange style1">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 type="selectedTimeBlockSpace" dxfId="6"/>
          </x15:timelineStyleElements>
        </x15:timelineStyle>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7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F5490"/>
          </a:solidFill>
          <a:ln>
            <a:noFill/>
          </a:ln>
          <a:effectLst/>
        </c:spPr>
      </c:pivotFmt>
      <c:pivotFmt>
        <c:idx val="7"/>
        <c:spPr>
          <a:solidFill>
            <a:srgbClr val="FFC000"/>
          </a:solidFill>
          <a:ln>
            <a:noFill/>
          </a:ln>
          <a:effectLst/>
        </c:spPr>
      </c:pivotFmt>
      <c:pivotFmt>
        <c:idx val="8"/>
        <c:spPr>
          <a:solidFill>
            <a:srgbClr val="34A25A"/>
          </a:solidFill>
          <a:ln>
            <a:noFill/>
          </a:ln>
          <a:effectLst/>
        </c:spPr>
      </c:pivotFmt>
    </c:pivotFmts>
    <c:plotArea>
      <c:layout/>
      <c:barChart>
        <c:barDir val="col"/>
        <c:grouping val="clustered"/>
        <c:varyColors val="0"/>
        <c:dLbls>
          <c:dLblPos val="inEnd"/>
          <c:showLegendKey val="0"/>
          <c:showVal val="1"/>
          <c:showCatName val="0"/>
          <c:showSerName val="0"/>
          <c:showPercent val="0"/>
          <c:showBubbleSize val="0"/>
        </c:dLbls>
        <c:gapWidth val="100"/>
        <c:overlap val="-27"/>
        <c:axId val="329994127"/>
        <c:axId val="1924012127"/>
      </c:barChart>
      <c:catAx>
        <c:axId val="32999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312B57"/>
                </a:solidFill>
                <a:latin typeface="+mn-lt"/>
                <a:ea typeface="+mn-ea"/>
                <a:cs typeface="+mn-cs"/>
              </a:defRPr>
            </a:pPr>
            <a:endParaRPr lang="en-US"/>
          </a:p>
        </c:txPr>
        <c:crossAx val="1924012127"/>
        <c:crosses val="autoZero"/>
        <c:auto val="1"/>
        <c:lblAlgn val="ctr"/>
        <c:lblOffset val="100"/>
        <c:noMultiLvlLbl val="0"/>
      </c:catAx>
      <c:valAx>
        <c:axId val="1924012127"/>
        <c:scaling>
          <c:orientation val="minMax"/>
        </c:scaling>
        <c:delete val="1"/>
        <c:axPos val="l"/>
        <c:numFmt formatCode="General" sourceLinked="1"/>
        <c:majorTickMark val="none"/>
        <c:minorTickMark val="none"/>
        <c:tickLblPos val="nextTo"/>
        <c:crossAx val="329994127"/>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sz="1200" b="1" i="0" baseline="0"/>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anchor="ctr" anchorCtr="1"/>
            <a:lstStyle/>
            <a:p>
              <a:pPr>
                <a:defRPr sz="17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5F5490"/>
          </a:solidFill>
          <a:ln>
            <a:noFill/>
          </a:ln>
          <a:effectLst/>
        </c:spPr>
      </c:pivotFmt>
      <c:pivotFmt>
        <c:idx val="7"/>
        <c:spPr>
          <a:solidFill>
            <a:srgbClr val="FFC000"/>
          </a:solidFill>
          <a:ln>
            <a:noFill/>
          </a:ln>
          <a:effectLst/>
        </c:spPr>
      </c:pivotFmt>
      <c:pivotFmt>
        <c:idx val="8"/>
        <c:spPr>
          <a:solidFill>
            <a:srgbClr val="34A25A"/>
          </a:solidFill>
          <a:ln>
            <a:noFill/>
          </a:ln>
          <a:effectLst/>
        </c:spPr>
      </c:pivotFmt>
    </c:pivotFmts>
    <c:plotArea>
      <c:layout/>
      <c:barChart>
        <c:barDir val="col"/>
        <c:grouping val="clustered"/>
        <c:varyColors val="0"/>
        <c:dLbls>
          <c:dLblPos val="inEnd"/>
          <c:showLegendKey val="0"/>
          <c:showVal val="1"/>
          <c:showCatName val="0"/>
          <c:showSerName val="0"/>
          <c:showPercent val="0"/>
          <c:showBubbleSize val="0"/>
        </c:dLbls>
        <c:gapWidth val="100"/>
        <c:overlap val="-27"/>
        <c:axId val="329994127"/>
        <c:axId val="1924012127"/>
      </c:barChart>
      <c:catAx>
        <c:axId val="32999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312B57"/>
                </a:solidFill>
                <a:latin typeface="+mn-lt"/>
                <a:ea typeface="+mn-ea"/>
                <a:cs typeface="+mn-cs"/>
              </a:defRPr>
            </a:pPr>
            <a:endParaRPr lang="en-US"/>
          </a:p>
        </c:txPr>
        <c:crossAx val="1924012127"/>
        <c:crosses val="autoZero"/>
        <c:auto val="1"/>
        <c:lblAlgn val="ctr"/>
        <c:lblOffset val="100"/>
        <c:noMultiLvlLbl val="0"/>
      </c:catAx>
      <c:valAx>
        <c:axId val="1924012127"/>
        <c:scaling>
          <c:orientation val="minMax"/>
        </c:scaling>
        <c:delete val="1"/>
        <c:axPos val="l"/>
        <c:numFmt formatCode="General" sourceLinked="1"/>
        <c:majorTickMark val="none"/>
        <c:minorTickMark val="none"/>
        <c:tickLblPos val="nextTo"/>
        <c:crossAx val="329994127"/>
        <c:crosses val="autoZero"/>
        <c:crossBetween val="between"/>
      </c:valAx>
      <c:spPr>
        <a:noFill/>
        <a:ln w="25400">
          <a:noFill/>
        </a:ln>
        <a:effectLst/>
      </c:spPr>
    </c:plotArea>
    <c:plotVisOnly val="1"/>
    <c:dispBlanksAs val="gap"/>
    <c:showDLblsOverMax val="0"/>
    <c:extLst/>
  </c:chart>
  <c:spPr>
    <a:noFill/>
    <a:ln w="9525" cap="flat" cmpd="sng" algn="ctr">
      <a:noFill/>
      <a:round/>
    </a:ln>
    <a:effectLst/>
  </c:spPr>
  <c:txPr>
    <a:bodyPr/>
    <a:lstStyle/>
    <a:p>
      <a:pPr>
        <a:defRPr sz="1200" b="1" i="0" baseline="0"/>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[N4 School Dashboard fianl.xlsx]pivot tables!Educational stage</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7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F5490"/>
          </a:solidFill>
          <a:ln>
            <a:noFill/>
          </a:ln>
          <a:effectLst/>
        </c:spPr>
      </c:pivotFmt>
      <c:pivotFmt>
        <c:idx val="7"/>
        <c:spPr>
          <a:solidFill>
            <a:srgbClr val="FFC000"/>
          </a:solidFill>
          <a:ln>
            <a:noFill/>
          </a:ln>
          <a:effectLst/>
        </c:spPr>
      </c:pivotFmt>
      <c:pivotFmt>
        <c:idx val="8"/>
        <c:spPr>
          <a:solidFill>
            <a:srgbClr val="34A25A"/>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F5490"/>
          </a:solidFill>
          <a:ln>
            <a:noFill/>
          </a:ln>
          <a:effectLst/>
        </c:spPr>
      </c:pivotFmt>
      <c:pivotFmt>
        <c:idx val="11"/>
        <c:spPr>
          <a:solidFill>
            <a:srgbClr val="FFC000"/>
          </a:solidFill>
          <a:ln>
            <a:noFill/>
          </a:ln>
          <a:effectLst/>
        </c:spPr>
      </c:pivotFmt>
      <c:pivotFmt>
        <c:idx val="12"/>
        <c:spPr>
          <a:solidFill>
            <a:srgbClr val="34A25A"/>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5F5490"/>
          </a:solidFill>
          <a:ln>
            <a:noFill/>
          </a:ln>
          <a:effectLst/>
        </c:spPr>
      </c:pivotFmt>
      <c:pivotFmt>
        <c:idx val="15"/>
        <c:spPr>
          <a:solidFill>
            <a:srgbClr val="FFC000"/>
          </a:solidFill>
          <a:ln>
            <a:noFill/>
          </a:ln>
          <a:effectLst/>
        </c:spPr>
      </c:pivotFmt>
      <c:pivotFmt>
        <c:idx val="16"/>
        <c:spPr>
          <a:solidFill>
            <a:srgbClr val="34A25A"/>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5F5490"/>
          </a:solidFill>
          <a:ln>
            <a:noFill/>
          </a:ln>
          <a:effectLst/>
        </c:spPr>
      </c:pivotFmt>
      <c:pivotFmt>
        <c:idx val="19"/>
        <c:spPr>
          <a:solidFill>
            <a:srgbClr val="FFC000"/>
          </a:solidFill>
          <a:ln>
            <a:noFill/>
          </a:ln>
          <a:effectLst/>
        </c:spPr>
      </c:pivotFmt>
      <c:pivotFmt>
        <c:idx val="20"/>
        <c:spPr>
          <a:solidFill>
            <a:srgbClr val="34A25A"/>
          </a:solidFill>
          <a:ln>
            <a:noFill/>
          </a:ln>
          <a:effectLst/>
        </c:spPr>
      </c:pivotFmt>
    </c:pivotFmts>
    <c:plotArea>
      <c:layout/>
      <c:barChart>
        <c:barDir val="col"/>
        <c:grouping val="clustered"/>
        <c:varyColors val="0"/>
        <c:ser>
          <c:idx val="0"/>
          <c:order val="0"/>
          <c:tx>
            <c:strRef>
              <c:f>'pivot tables'!$C$3</c:f>
              <c:strCache>
                <c:ptCount val="1"/>
                <c:pt idx="0">
                  <c:v>Total</c:v>
                </c:pt>
              </c:strCache>
            </c:strRef>
          </c:tx>
          <c:spPr>
            <a:solidFill>
              <a:schemeClr val="accent1"/>
            </a:solidFill>
            <a:ln>
              <a:noFill/>
            </a:ln>
            <a:effectLst/>
          </c:spPr>
          <c:invertIfNegative val="0"/>
          <c:dPt>
            <c:idx val="0"/>
            <c:invertIfNegative val="0"/>
            <c:bubble3D val="0"/>
            <c:spPr>
              <a:solidFill>
                <a:srgbClr val="5F5490"/>
              </a:solidFill>
              <a:ln>
                <a:noFill/>
              </a:ln>
              <a:effectLst/>
            </c:spPr>
            <c:extLst>
              <c:ext xmlns:c16="http://schemas.microsoft.com/office/drawing/2014/chart" uri="{C3380CC4-5D6E-409C-BE32-E72D297353CC}">
                <c16:uniqueId val="{00000001-3887-4803-AE5B-8D9B6ACF0E6B}"/>
              </c:ext>
            </c:extLst>
          </c:dPt>
          <c:dPt>
            <c:idx val="1"/>
            <c:invertIfNegative val="0"/>
            <c:bubble3D val="0"/>
            <c:spPr>
              <a:solidFill>
                <a:srgbClr val="FFC000"/>
              </a:solidFill>
              <a:ln>
                <a:noFill/>
              </a:ln>
              <a:effectLst/>
            </c:spPr>
            <c:extLst>
              <c:ext xmlns:c16="http://schemas.microsoft.com/office/drawing/2014/chart" uri="{C3380CC4-5D6E-409C-BE32-E72D297353CC}">
                <c16:uniqueId val="{00000003-3887-4803-AE5B-8D9B6ACF0E6B}"/>
              </c:ext>
            </c:extLst>
          </c:dPt>
          <c:dPt>
            <c:idx val="2"/>
            <c:invertIfNegative val="0"/>
            <c:bubble3D val="0"/>
            <c:spPr>
              <a:solidFill>
                <a:srgbClr val="34A25A"/>
              </a:solidFill>
              <a:ln>
                <a:noFill/>
              </a:ln>
              <a:effectLst/>
            </c:spPr>
            <c:extLst>
              <c:ext xmlns:c16="http://schemas.microsoft.com/office/drawing/2014/chart" uri="{C3380CC4-5D6E-409C-BE32-E72D297353CC}">
                <c16:uniqueId val="{00000005-3887-4803-AE5B-8D9B6ACF0E6B}"/>
              </c:ext>
            </c:extLst>
          </c:dPt>
          <c:dLbls>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tables'!$B$4:$B$7</c:f>
              <c:strCache>
                <c:ptCount val="3"/>
                <c:pt idx="0">
                  <c:v>Elementary School</c:v>
                </c:pt>
                <c:pt idx="1">
                  <c:v>Preschool</c:v>
                </c:pt>
                <c:pt idx="2">
                  <c:v>Primary school</c:v>
                </c:pt>
              </c:strCache>
            </c:strRef>
          </c:cat>
          <c:val>
            <c:numRef>
              <c:f>'pivot tables'!$C$4:$C$7</c:f>
              <c:numCache>
                <c:formatCode>General</c:formatCode>
                <c:ptCount val="3"/>
                <c:pt idx="0">
                  <c:v>38</c:v>
                </c:pt>
                <c:pt idx="1">
                  <c:v>32</c:v>
                </c:pt>
                <c:pt idx="2">
                  <c:v>29</c:v>
                </c:pt>
              </c:numCache>
            </c:numRef>
          </c:val>
          <c:extLst>
            <c:ext xmlns:c16="http://schemas.microsoft.com/office/drawing/2014/chart" uri="{C3380CC4-5D6E-409C-BE32-E72D297353CC}">
              <c16:uniqueId val="{00000006-3887-4803-AE5B-8D9B6ACF0E6B}"/>
            </c:ext>
          </c:extLst>
        </c:ser>
        <c:dLbls>
          <c:dLblPos val="inEnd"/>
          <c:showLegendKey val="0"/>
          <c:showVal val="1"/>
          <c:showCatName val="0"/>
          <c:showSerName val="0"/>
          <c:showPercent val="0"/>
          <c:showBubbleSize val="0"/>
        </c:dLbls>
        <c:gapWidth val="100"/>
        <c:overlap val="-27"/>
        <c:axId val="329994127"/>
        <c:axId val="1924012127"/>
      </c:barChart>
      <c:catAx>
        <c:axId val="32999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312B57"/>
                </a:solidFill>
                <a:latin typeface="+mn-lt"/>
                <a:ea typeface="+mn-ea"/>
                <a:cs typeface="+mn-cs"/>
              </a:defRPr>
            </a:pPr>
            <a:endParaRPr lang="en-US"/>
          </a:p>
        </c:txPr>
        <c:crossAx val="1924012127"/>
        <c:crosses val="autoZero"/>
        <c:auto val="1"/>
        <c:lblAlgn val="ctr"/>
        <c:lblOffset val="100"/>
        <c:noMultiLvlLbl val="0"/>
      </c:catAx>
      <c:valAx>
        <c:axId val="1924012127"/>
        <c:scaling>
          <c:orientation val="minMax"/>
        </c:scaling>
        <c:delete val="1"/>
        <c:axPos val="l"/>
        <c:numFmt formatCode="General" sourceLinked="1"/>
        <c:majorTickMark val="none"/>
        <c:minorTickMark val="none"/>
        <c:tickLblPos val="nextTo"/>
        <c:crossAx val="329994127"/>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sz="1200" b="1" i="0" baseline="0"/>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3.png"/><Relationship Id="rId7" Type="http://schemas.openxmlformats.org/officeDocument/2006/relationships/image" Target="../media/image5.jpg"/><Relationship Id="rId2" Type="http://schemas.openxmlformats.org/officeDocument/2006/relationships/image" Target="../media/image2.jpg"/><Relationship Id="rId1" Type="http://schemas.openxmlformats.org/officeDocument/2006/relationships/image" Target="../media/image1.png"/><Relationship Id="rId6" Type="http://schemas.microsoft.com/office/2007/relationships/hdphoto" Target="../media/hdphoto2.wdp"/><Relationship Id="rId5" Type="http://schemas.openxmlformats.org/officeDocument/2006/relationships/image" Target="../media/image4.png"/><Relationship Id="rId4" Type="http://schemas.microsoft.com/office/2007/relationships/hdphoto" Target="../media/hdphoto1.wdp"/><Relationship Id="rId9" Type="http://schemas.microsoft.com/office/2007/relationships/hdphoto" Target="../media/hdphoto3.wdp"/></Relationships>
</file>

<file path=xl/drawings/_rels/drawing3.xml.rels><?xml version="1.0" encoding="UTF-8" standalone="yes"?>
<Relationships xmlns="http://schemas.openxmlformats.org/package/2006/relationships"><Relationship Id="rId8" Type="http://schemas.openxmlformats.org/officeDocument/2006/relationships/image" Target="../media/image14.svg"/><Relationship Id="rId13" Type="http://schemas.openxmlformats.org/officeDocument/2006/relationships/image" Target="../media/image17.svg"/><Relationship Id="rId18" Type="http://schemas.microsoft.com/office/2007/relationships/hdphoto" Target="../media/hdphoto2.wdp"/><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6.png"/><Relationship Id="rId17" Type="http://schemas.openxmlformats.org/officeDocument/2006/relationships/image" Target="../media/image4.png"/><Relationship Id="rId2" Type="http://schemas.openxmlformats.org/officeDocument/2006/relationships/image" Target="../media/image8.svg"/><Relationship Id="rId16" Type="http://schemas.openxmlformats.org/officeDocument/2006/relationships/image" Target="../media/image18.jpeg"/><Relationship Id="rId1" Type="http://schemas.openxmlformats.org/officeDocument/2006/relationships/image" Target="../media/image7.png"/><Relationship Id="rId6" Type="http://schemas.openxmlformats.org/officeDocument/2006/relationships/image" Target="../media/image12.svg"/><Relationship Id="rId11" Type="http://schemas.openxmlformats.org/officeDocument/2006/relationships/hyperlink" Target="#Events!A1"/><Relationship Id="rId5" Type="http://schemas.openxmlformats.org/officeDocument/2006/relationships/image" Target="../media/image11.png"/><Relationship Id="rId15" Type="http://schemas.openxmlformats.org/officeDocument/2006/relationships/chart" Target="../charts/chart3.xml"/><Relationship Id="rId10" Type="http://schemas.openxmlformats.org/officeDocument/2006/relationships/hyperlink" Target="#Teacher!A1"/><Relationship Id="rId19" Type="http://schemas.openxmlformats.org/officeDocument/2006/relationships/image" Target="../media/image19.emf"/><Relationship Id="rId4" Type="http://schemas.openxmlformats.org/officeDocument/2006/relationships/image" Target="../media/image10.svg"/><Relationship Id="rId9" Type="http://schemas.openxmlformats.org/officeDocument/2006/relationships/image" Target="../media/image15.jpeg"/><Relationship Id="rId14"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image" Target="../media/image14.svg"/><Relationship Id="rId13" Type="http://schemas.openxmlformats.org/officeDocument/2006/relationships/image" Target="../media/image17.sv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6.pn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image" Target="../media/image12.svg"/><Relationship Id="rId11" Type="http://schemas.openxmlformats.org/officeDocument/2006/relationships/hyperlink" Target="#Teacher!A1"/><Relationship Id="rId5" Type="http://schemas.openxmlformats.org/officeDocument/2006/relationships/image" Target="../media/image11.png"/><Relationship Id="rId10" Type="http://schemas.openxmlformats.org/officeDocument/2006/relationships/hyperlink" Target="#Dashboard!A1"/><Relationship Id="rId4" Type="http://schemas.openxmlformats.org/officeDocument/2006/relationships/image" Target="../media/image10.svg"/><Relationship Id="rId9" Type="http://schemas.openxmlformats.org/officeDocument/2006/relationships/image" Target="../media/image15.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4.svg"/><Relationship Id="rId13" Type="http://schemas.openxmlformats.org/officeDocument/2006/relationships/image" Target="../media/image17.sv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6.png"/><Relationship Id="rId17" Type="http://schemas.openxmlformats.org/officeDocument/2006/relationships/image" Target="../media/image24.png"/><Relationship Id="rId2" Type="http://schemas.openxmlformats.org/officeDocument/2006/relationships/image" Target="../media/image8.svg"/><Relationship Id="rId16" Type="http://schemas.openxmlformats.org/officeDocument/2006/relationships/image" Target="../media/image23.png"/><Relationship Id="rId1" Type="http://schemas.openxmlformats.org/officeDocument/2006/relationships/image" Target="../media/image7.png"/><Relationship Id="rId6" Type="http://schemas.openxmlformats.org/officeDocument/2006/relationships/image" Target="../media/image12.svg"/><Relationship Id="rId11" Type="http://schemas.openxmlformats.org/officeDocument/2006/relationships/hyperlink" Target="#Events!A1"/><Relationship Id="rId5" Type="http://schemas.openxmlformats.org/officeDocument/2006/relationships/image" Target="../media/image11.png"/><Relationship Id="rId15" Type="http://schemas.openxmlformats.org/officeDocument/2006/relationships/image" Target="../media/image22.png"/><Relationship Id="rId10" Type="http://schemas.openxmlformats.org/officeDocument/2006/relationships/hyperlink" Target="#Dashboard!A1"/><Relationship Id="rId4" Type="http://schemas.openxmlformats.org/officeDocument/2006/relationships/image" Target="../media/image10.svg"/><Relationship Id="rId9" Type="http://schemas.openxmlformats.org/officeDocument/2006/relationships/image" Target="../media/image15.jpeg"/><Relationship Id="rId14" Type="http://schemas.openxmlformats.org/officeDocument/2006/relationships/image" Target="../media/image2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15</xdr:col>
      <xdr:colOff>0</xdr:colOff>
      <xdr:row>33</xdr:row>
      <xdr:rowOff>0</xdr:rowOff>
    </xdr:from>
    <xdr:to>
      <xdr:col>15</xdr:col>
      <xdr:colOff>1809750</xdr:colOff>
      <xdr:row>56</xdr:row>
      <xdr:rowOff>177053</xdr:rowOff>
    </xdr:to>
    <xdr:grpSp>
      <xdr:nvGrpSpPr>
        <xdr:cNvPr id="2" name="Group 1">
          <a:extLst>
            <a:ext uri="{FF2B5EF4-FFF2-40B4-BE49-F238E27FC236}">
              <a16:creationId xmlns:a16="http://schemas.microsoft.com/office/drawing/2014/main" id="{74585CEA-F6D3-49FA-92A1-C83EDF933969}"/>
            </a:ext>
          </a:extLst>
        </xdr:cNvPr>
        <xdr:cNvGrpSpPr/>
      </xdr:nvGrpSpPr>
      <xdr:grpSpPr>
        <a:xfrm>
          <a:off x="20887765" y="8919882"/>
          <a:ext cx="1381125" cy="6362700"/>
          <a:chOff x="1762125" y="704850"/>
          <a:chExt cx="1809750" cy="6362700"/>
        </a:xfrm>
        <a:solidFill>
          <a:srgbClr val="5F5490"/>
        </a:solidFill>
      </xdr:grpSpPr>
      <xdr:sp macro="" textlink="">
        <xdr:nvSpPr>
          <xdr:cNvPr id="3" name="TextBox 2">
            <a:extLst>
              <a:ext uri="{FF2B5EF4-FFF2-40B4-BE49-F238E27FC236}">
                <a16:creationId xmlns:a16="http://schemas.microsoft.com/office/drawing/2014/main" id="{E21BDCD7-094D-D35C-BC47-F31B3D7E2F8D}"/>
              </a:ext>
            </a:extLst>
          </xdr:cNvPr>
          <xdr:cNvSpPr txBox="1"/>
        </xdr:nvSpPr>
        <xdr:spPr>
          <a:xfrm>
            <a:off x="1762125" y="704850"/>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a:solidFill>
                  <a:srgbClr val="F2F0F5"/>
                </a:solidFill>
                <a:latin typeface="Abadi" panose="020F0502020204030204" pitchFamily="34" charset="0"/>
              </a:rPr>
              <a:t>Dashboard</a:t>
            </a:r>
          </a:p>
        </xdr:txBody>
      </xdr:sp>
      <xdr:sp macro="" textlink="">
        <xdr:nvSpPr>
          <xdr:cNvPr id="4" name="TextBox 3">
            <a:extLst>
              <a:ext uri="{FF2B5EF4-FFF2-40B4-BE49-F238E27FC236}">
                <a16:creationId xmlns:a16="http://schemas.microsoft.com/office/drawing/2014/main" id="{0BD271FF-3FAF-6F67-647D-332E0EBFD190}"/>
              </a:ext>
            </a:extLst>
          </xdr:cNvPr>
          <xdr:cNvSpPr txBox="1"/>
        </xdr:nvSpPr>
        <xdr:spPr>
          <a:xfrm>
            <a:off x="1762125" y="1674813"/>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a:solidFill>
                  <a:srgbClr val="F2F0F5"/>
                </a:solidFill>
                <a:latin typeface="Abadi" panose="020F0502020204030204" pitchFamily="34" charset="0"/>
              </a:rPr>
              <a:t>Students</a:t>
            </a:r>
          </a:p>
        </xdr:txBody>
      </xdr:sp>
      <xdr:sp macro="" textlink="">
        <xdr:nvSpPr>
          <xdr:cNvPr id="5" name="TextBox 4">
            <a:extLst>
              <a:ext uri="{FF2B5EF4-FFF2-40B4-BE49-F238E27FC236}">
                <a16:creationId xmlns:a16="http://schemas.microsoft.com/office/drawing/2014/main" id="{D602685C-9EA4-35B4-7EEC-133E3660A369}"/>
              </a:ext>
            </a:extLst>
          </xdr:cNvPr>
          <xdr:cNvSpPr txBox="1"/>
        </xdr:nvSpPr>
        <xdr:spPr>
          <a:xfrm>
            <a:off x="1762125" y="3614739"/>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a:solidFill>
                  <a:srgbClr val="F2F0F5"/>
                </a:solidFill>
                <a:latin typeface="Abadi" panose="020F0502020204030204" pitchFamily="34" charset="0"/>
              </a:rPr>
              <a:t>Parents</a:t>
            </a:r>
          </a:p>
        </xdr:txBody>
      </xdr:sp>
      <xdr:sp macro="" textlink="">
        <xdr:nvSpPr>
          <xdr:cNvPr id="6" name="TextBox 5">
            <a:extLst>
              <a:ext uri="{FF2B5EF4-FFF2-40B4-BE49-F238E27FC236}">
                <a16:creationId xmlns:a16="http://schemas.microsoft.com/office/drawing/2014/main" id="{3E843AB2-0112-A8EB-0648-AF9C1ADA5D91}"/>
              </a:ext>
            </a:extLst>
          </xdr:cNvPr>
          <xdr:cNvSpPr txBox="1"/>
        </xdr:nvSpPr>
        <xdr:spPr>
          <a:xfrm>
            <a:off x="1762125" y="2644776"/>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a:solidFill>
                  <a:srgbClr val="F2F0F5"/>
                </a:solidFill>
                <a:latin typeface="Abadi" panose="020F0502020204030204" pitchFamily="34" charset="0"/>
              </a:rPr>
              <a:t>Teachers</a:t>
            </a:r>
          </a:p>
        </xdr:txBody>
      </xdr:sp>
      <xdr:sp macro="" textlink="">
        <xdr:nvSpPr>
          <xdr:cNvPr id="7" name="TextBox 6">
            <a:extLst>
              <a:ext uri="{FF2B5EF4-FFF2-40B4-BE49-F238E27FC236}">
                <a16:creationId xmlns:a16="http://schemas.microsoft.com/office/drawing/2014/main" id="{0E435354-4117-63C5-195C-6E683F310A75}"/>
              </a:ext>
            </a:extLst>
          </xdr:cNvPr>
          <xdr:cNvSpPr txBox="1"/>
        </xdr:nvSpPr>
        <xdr:spPr>
          <a:xfrm>
            <a:off x="1762125" y="4584702"/>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a:solidFill>
                  <a:srgbClr val="F2F0F5"/>
                </a:solidFill>
                <a:latin typeface="Abadi" panose="020F0502020204030204" pitchFamily="34" charset="0"/>
              </a:rPr>
              <a:t>Events</a:t>
            </a:r>
          </a:p>
        </xdr:txBody>
      </xdr:sp>
      <xdr:sp macro="" textlink="">
        <xdr:nvSpPr>
          <xdr:cNvPr id="8" name="TextBox 7">
            <a:extLst>
              <a:ext uri="{FF2B5EF4-FFF2-40B4-BE49-F238E27FC236}">
                <a16:creationId xmlns:a16="http://schemas.microsoft.com/office/drawing/2014/main" id="{DCC5C362-055D-C5F3-52DB-595A9BA141B6}"/>
              </a:ext>
            </a:extLst>
          </xdr:cNvPr>
          <xdr:cNvSpPr txBox="1"/>
        </xdr:nvSpPr>
        <xdr:spPr>
          <a:xfrm>
            <a:off x="1762125" y="5554665"/>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a:solidFill>
                  <a:srgbClr val="F2F0F5"/>
                </a:solidFill>
                <a:latin typeface="Abadi" panose="020F0502020204030204" pitchFamily="34" charset="0"/>
              </a:rPr>
              <a:t>Exams</a:t>
            </a:r>
          </a:p>
        </xdr:txBody>
      </xdr:sp>
      <xdr:sp macro="" textlink="">
        <xdr:nvSpPr>
          <xdr:cNvPr id="9" name="TextBox 8">
            <a:extLst>
              <a:ext uri="{FF2B5EF4-FFF2-40B4-BE49-F238E27FC236}">
                <a16:creationId xmlns:a16="http://schemas.microsoft.com/office/drawing/2014/main" id="{8B25C660-FECF-57A3-51A9-21BAE6DBD799}"/>
              </a:ext>
            </a:extLst>
          </xdr:cNvPr>
          <xdr:cNvSpPr txBox="1"/>
        </xdr:nvSpPr>
        <xdr:spPr>
          <a:xfrm>
            <a:off x="1762125" y="6524625"/>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a:solidFill>
                  <a:srgbClr val="F2F0F5"/>
                </a:solidFill>
                <a:latin typeface="Abadi" panose="020F0502020204030204" pitchFamily="34" charset="0"/>
              </a:rPr>
              <a:t>Assestant</a:t>
            </a:r>
          </a:p>
        </xdr:txBody>
      </xdr:sp>
    </xdr:grpSp>
    <xdr:clientData/>
  </xdr:twoCellAnchor>
  <xdr:twoCellAnchor>
    <xdr:from>
      <xdr:col>6</xdr:col>
      <xdr:colOff>0</xdr:colOff>
      <xdr:row>16</xdr:row>
      <xdr:rowOff>0</xdr:rowOff>
    </xdr:from>
    <xdr:to>
      <xdr:col>10</xdr:col>
      <xdr:colOff>307376</xdr:colOff>
      <xdr:row>26</xdr:row>
      <xdr:rowOff>176251</xdr:rowOff>
    </xdr:to>
    <xdr:graphicFrame macro="">
      <xdr:nvGraphicFramePr>
        <xdr:cNvPr id="10" name="Chart 9">
          <a:extLst>
            <a:ext uri="{FF2B5EF4-FFF2-40B4-BE49-F238E27FC236}">
              <a16:creationId xmlns:a16="http://schemas.microsoft.com/office/drawing/2014/main" id="{D5D9AE14-E3D1-4756-B19D-995B92EB7B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793750</xdr:colOff>
      <xdr:row>1</xdr:row>
      <xdr:rowOff>222250</xdr:rowOff>
    </xdr:from>
    <xdr:to>
      <xdr:col>2</xdr:col>
      <xdr:colOff>3541688</xdr:colOff>
      <xdr:row>1</xdr:row>
      <xdr:rowOff>2984500</xdr:rowOff>
    </xdr:to>
    <xdr:pic>
      <xdr:nvPicPr>
        <xdr:cNvPr id="3" name="Picture 2">
          <a:extLst>
            <a:ext uri="{FF2B5EF4-FFF2-40B4-BE49-F238E27FC236}">
              <a16:creationId xmlns:a16="http://schemas.microsoft.com/office/drawing/2014/main" id="{A65A9242-4633-69BD-0194-7BD3763459C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539" r="24005" b="69539"/>
        <a:stretch>
          <a:fillRect/>
        </a:stretch>
      </xdr:blipFill>
      <xdr:spPr>
        <a:xfrm>
          <a:off x="9810750" y="3349625"/>
          <a:ext cx="2747938" cy="2762250"/>
        </a:xfrm>
        <a:prstGeom prst="ellipse">
          <a:avLst/>
        </a:prstGeom>
      </xdr:spPr>
    </xdr:pic>
    <xdr:clientData/>
  </xdr:twoCellAnchor>
  <xdr:twoCellAnchor editAs="oneCell">
    <xdr:from>
      <xdr:col>2</xdr:col>
      <xdr:colOff>793750</xdr:colOff>
      <xdr:row>2</xdr:row>
      <xdr:rowOff>241300</xdr:rowOff>
    </xdr:from>
    <xdr:to>
      <xdr:col>2</xdr:col>
      <xdr:colOff>3541688</xdr:colOff>
      <xdr:row>2</xdr:row>
      <xdr:rowOff>3003550</xdr:rowOff>
    </xdr:to>
    <xdr:pic>
      <xdr:nvPicPr>
        <xdr:cNvPr id="4" name="Picture 3">
          <a:extLst>
            <a:ext uri="{FF2B5EF4-FFF2-40B4-BE49-F238E27FC236}">
              <a16:creationId xmlns:a16="http://schemas.microsoft.com/office/drawing/2014/main" id="{18A6A9B2-C480-C488-18F4-25CB993EE99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9883" t="8129" r="12632" b="49014"/>
        <a:stretch>
          <a:fillRect/>
        </a:stretch>
      </xdr:blipFill>
      <xdr:spPr>
        <a:xfrm>
          <a:off x="9810750" y="6496050"/>
          <a:ext cx="2747938" cy="2762250"/>
        </a:xfrm>
        <a:prstGeom prst="ellipse">
          <a:avLst/>
        </a:prstGeom>
      </xdr:spPr>
    </xdr:pic>
    <xdr:clientData/>
  </xdr:twoCellAnchor>
  <xdr:twoCellAnchor editAs="oneCell">
    <xdr:from>
      <xdr:col>2</xdr:col>
      <xdr:colOff>793750</xdr:colOff>
      <xdr:row>3</xdr:row>
      <xdr:rowOff>260350</xdr:rowOff>
    </xdr:from>
    <xdr:to>
      <xdr:col>2</xdr:col>
      <xdr:colOff>3541688</xdr:colOff>
      <xdr:row>3</xdr:row>
      <xdr:rowOff>3022600</xdr:rowOff>
    </xdr:to>
    <xdr:pic>
      <xdr:nvPicPr>
        <xdr:cNvPr id="5" name="Picture 4">
          <a:extLst>
            <a:ext uri="{FF2B5EF4-FFF2-40B4-BE49-F238E27FC236}">
              <a16:creationId xmlns:a16="http://schemas.microsoft.com/office/drawing/2014/main" id="{48F93F02-F67C-DCCF-F45B-EBBABD69EF83}"/>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rcRect l="17587" r="16230" b="62566"/>
        <a:stretch>
          <a:fillRect/>
        </a:stretch>
      </xdr:blipFill>
      <xdr:spPr>
        <a:xfrm>
          <a:off x="9810750" y="9642475"/>
          <a:ext cx="2747938" cy="2762250"/>
        </a:xfrm>
        <a:prstGeom prst="ellipse">
          <a:avLst/>
        </a:prstGeom>
      </xdr:spPr>
    </xdr:pic>
    <xdr:clientData/>
  </xdr:twoCellAnchor>
  <xdr:twoCellAnchor editAs="oneCell">
    <xdr:from>
      <xdr:col>2</xdr:col>
      <xdr:colOff>793750</xdr:colOff>
      <xdr:row>4</xdr:row>
      <xdr:rowOff>279400</xdr:rowOff>
    </xdr:from>
    <xdr:to>
      <xdr:col>2</xdr:col>
      <xdr:colOff>3541688</xdr:colOff>
      <xdr:row>4</xdr:row>
      <xdr:rowOff>3041650</xdr:rowOff>
    </xdr:to>
    <xdr:pic>
      <xdr:nvPicPr>
        <xdr:cNvPr id="7" name="Picture 6">
          <a:extLst>
            <a:ext uri="{FF2B5EF4-FFF2-40B4-BE49-F238E27FC236}">
              <a16:creationId xmlns:a16="http://schemas.microsoft.com/office/drawing/2014/main" id="{BFBD6354-24E5-C126-73DF-1603FF8FE202}"/>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colorTemperature colorTemp="5300"/>
                  </a14:imgEffect>
                </a14:imgLayer>
              </a14:imgProps>
            </a:ext>
            <a:ext uri="{28A0092B-C50C-407E-A947-70E740481C1C}">
              <a14:useLocalDpi xmlns:a14="http://schemas.microsoft.com/office/drawing/2010/main" val="0"/>
            </a:ext>
          </a:extLst>
        </a:blip>
        <a:srcRect l="17707" t="1201" r="22189" b="58522"/>
        <a:stretch>
          <a:fillRect/>
        </a:stretch>
      </xdr:blipFill>
      <xdr:spPr>
        <a:xfrm>
          <a:off x="9810750" y="12788900"/>
          <a:ext cx="2747938" cy="2762250"/>
        </a:xfrm>
        <a:prstGeom prst="ellipse">
          <a:avLst/>
        </a:prstGeom>
      </xdr:spPr>
    </xdr:pic>
    <xdr:clientData/>
  </xdr:twoCellAnchor>
  <xdr:twoCellAnchor editAs="oneCell">
    <xdr:from>
      <xdr:col>2</xdr:col>
      <xdr:colOff>793750</xdr:colOff>
      <xdr:row>5</xdr:row>
      <xdr:rowOff>298450</xdr:rowOff>
    </xdr:from>
    <xdr:to>
      <xdr:col>2</xdr:col>
      <xdr:colOff>3541688</xdr:colOff>
      <xdr:row>5</xdr:row>
      <xdr:rowOff>3060700</xdr:rowOff>
    </xdr:to>
    <xdr:pic>
      <xdr:nvPicPr>
        <xdr:cNvPr id="8" name="Picture 7">
          <a:extLst>
            <a:ext uri="{FF2B5EF4-FFF2-40B4-BE49-F238E27FC236}">
              <a16:creationId xmlns:a16="http://schemas.microsoft.com/office/drawing/2014/main" id="{CAFED471-D510-C69B-5D3A-CE138FFE0D83}"/>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21344" t="9400" r="10238" b="44750"/>
        <a:stretch>
          <a:fillRect/>
        </a:stretch>
      </xdr:blipFill>
      <xdr:spPr>
        <a:xfrm>
          <a:off x="9810750" y="15935325"/>
          <a:ext cx="2747938" cy="2762250"/>
        </a:xfrm>
        <a:prstGeom prst="ellipse">
          <a:avLst/>
        </a:prstGeom>
      </xdr:spPr>
    </xdr:pic>
    <xdr:clientData/>
  </xdr:twoCellAnchor>
  <xdr:twoCellAnchor editAs="oneCell">
    <xdr:from>
      <xdr:col>2</xdr:col>
      <xdr:colOff>793750</xdr:colOff>
      <xdr:row>6</xdr:row>
      <xdr:rowOff>317500</xdr:rowOff>
    </xdr:from>
    <xdr:to>
      <xdr:col>2</xdr:col>
      <xdr:colOff>3541688</xdr:colOff>
      <xdr:row>6</xdr:row>
      <xdr:rowOff>3079750</xdr:rowOff>
    </xdr:to>
    <xdr:pic>
      <xdr:nvPicPr>
        <xdr:cNvPr id="9" name="Picture 8">
          <a:extLst>
            <a:ext uri="{FF2B5EF4-FFF2-40B4-BE49-F238E27FC236}">
              <a16:creationId xmlns:a16="http://schemas.microsoft.com/office/drawing/2014/main" id="{7D52284D-2D72-F61B-CCFE-74E81BBC2092}"/>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colorTemperature colorTemp="5300"/>
                  </a14:imgEffect>
                </a14:imgLayer>
              </a14:imgProps>
            </a:ext>
            <a:ext uri="{28A0092B-C50C-407E-A947-70E740481C1C}">
              <a14:useLocalDpi xmlns:a14="http://schemas.microsoft.com/office/drawing/2010/main" val="0"/>
            </a:ext>
          </a:extLst>
        </a:blip>
        <a:srcRect l="18776" t="1077" r="14898" b="61407"/>
        <a:stretch>
          <a:fillRect/>
        </a:stretch>
      </xdr:blipFill>
      <xdr:spPr>
        <a:xfrm>
          <a:off x="9810750" y="19081750"/>
          <a:ext cx="2747938" cy="2762250"/>
        </a:xfrm>
        <a:prstGeom prst="ellipse">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0</xdr:colOff>
      <xdr:row>41</xdr:row>
      <xdr:rowOff>81643</xdr:rowOff>
    </xdr:to>
    <xdr:sp macro="" textlink="">
      <xdr:nvSpPr>
        <xdr:cNvPr id="2" name="Rectangle 1">
          <a:extLst>
            <a:ext uri="{FF2B5EF4-FFF2-40B4-BE49-F238E27FC236}">
              <a16:creationId xmlns:a16="http://schemas.microsoft.com/office/drawing/2014/main" id="{62B9AE4A-3A0D-4F14-B9E6-13DCE6852459}"/>
            </a:ext>
          </a:extLst>
        </xdr:cNvPr>
        <xdr:cNvSpPr/>
      </xdr:nvSpPr>
      <xdr:spPr>
        <a:xfrm>
          <a:off x="0" y="0"/>
          <a:ext cx="2743200" cy="11016343"/>
        </a:xfrm>
        <a:prstGeom prst="rect">
          <a:avLst/>
        </a:prstGeom>
        <a:solidFill>
          <a:srgbClr val="312B5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5491</xdr:colOff>
      <xdr:row>1</xdr:row>
      <xdr:rowOff>168056</xdr:rowOff>
    </xdr:from>
    <xdr:to>
      <xdr:col>21</xdr:col>
      <xdr:colOff>903341</xdr:colOff>
      <xdr:row>38</xdr:row>
      <xdr:rowOff>209687</xdr:rowOff>
    </xdr:to>
    <xdr:sp macro="" textlink="">
      <xdr:nvSpPr>
        <xdr:cNvPr id="3" name="Rectangle: Top Corners Rounded 2">
          <a:extLst>
            <a:ext uri="{FF2B5EF4-FFF2-40B4-BE49-F238E27FC236}">
              <a16:creationId xmlns:a16="http://schemas.microsoft.com/office/drawing/2014/main" id="{5552FE62-07F3-45CB-BFEA-765EEC1AAC71}"/>
            </a:ext>
          </a:extLst>
        </xdr:cNvPr>
        <xdr:cNvSpPr/>
      </xdr:nvSpPr>
      <xdr:spPr>
        <a:xfrm rot="5400000">
          <a:off x="6472450" y="-3289003"/>
          <a:ext cx="9909531" cy="17357050"/>
        </a:xfrm>
        <a:prstGeom prst="round2SameRect">
          <a:avLst>
            <a:gd name="adj1" fmla="val 4164"/>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0</xdr:colOff>
      <xdr:row>1</xdr:row>
      <xdr:rowOff>166024</xdr:rowOff>
    </xdr:from>
    <xdr:to>
      <xdr:col>21</xdr:col>
      <xdr:colOff>219000</xdr:colOff>
      <xdr:row>4</xdr:row>
      <xdr:rowOff>0</xdr:rowOff>
    </xdr:to>
    <xdr:sp macro="" textlink="">
      <xdr:nvSpPr>
        <xdr:cNvPr id="4" name="Rectangle 3">
          <a:extLst>
            <a:ext uri="{FF2B5EF4-FFF2-40B4-BE49-F238E27FC236}">
              <a16:creationId xmlns:a16="http://schemas.microsoft.com/office/drawing/2014/main" id="{9778260A-08BA-4DEF-98B5-BBA69E782F54}"/>
            </a:ext>
          </a:extLst>
        </xdr:cNvPr>
        <xdr:cNvSpPr/>
      </xdr:nvSpPr>
      <xdr:spPr>
        <a:xfrm>
          <a:off x="3657600" y="432724"/>
          <a:ext cx="15763800" cy="63407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0</xdr:colOff>
      <xdr:row>5</xdr:row>
      <xdr:rowOff>0</xdr:rowOff>
    </xdr:from>
    <xdr:to>
      <xdr:col>7</xdr:col>
      <xdr:colOff>773206</xdr:colOff>
      <xdr:row>9</xdr:row>
      <xdr:rowOff>112058</xdr:rowOff>
    </xdr:to>
    <xdr:grpSp>
      <xdr:nvGrpSpPr>
        <xdr:cNvPr id="5" name="Group 4">
          <a:extLst>
            <a:ext uri="{FF2B5EF4-FFF2-40B4-BE49-F238E27FC236}">
              <a16:creationId xmlns:a16="http://schemas.microsoft.com/office/drawing/2014/main" id="{C86F6BA7-CF85-4C1E-83C7-A482147AC704}"/>
            </a:ext>
          </a:extLst>
        </xdr:cNvPr>
        <xdr:cNvGrpSpPr/>
      </xdr:nvGrpSpPr>
      <xdr:grpSpPr>
        <a:xfrm>
          <a:off x="3646714" y="1360714"/>
          <a:ext cx="3508242" cy="1200630"/>
          <a:chOff x="3534892" y="1340425"/>
          <a:chExt cx="2988643" cy="1079696"/>
        </a:xfrm>
      </xdr:grpSpPr>
      <xdr:sp macro="" textlink="">
        <xdr:nvSpPr>
          <xdr:cNvPr id="6" name="Rectangle: Top Corners Rounded 5">
            <a:extLst>
              <a:ext uri="{FF2B5EF4-FFF2-40B4-BE49-F238E27FC236}">
                <a16:creationId xmlns:a16="http://schemas.microsoft.com/office/drawing/2014/main" id="{1C0FD5A3-6A97-5591-229C-9E033C4705FF}"/>
              </a:ext>
            </a:extLst>
          </xdr:cNvPr>
          <xdr:cNvSpPr/>
        </xdr:nvSpPr>
        <xdr:spPr>
          <a:xfrm rot="5400000">
            <a:off x="4552576" y="449162"/>
            <a:ext cx="1077962" cy="2863956"/>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 name="Rectangle: Top Corners Rounded 6">
            <a:extLst>
              <a:ext uri="{FF2B5EF4-FFF2-40B4-BE49-F238E27FC236}">
                <a16:creationId xmlns:a16="http://schemas.microsoft.com/office/drawing/2014/main" id="{FE37B9E5-693F-C54D-DFF0-6E7231BC7868}"/>
              </a:ext>
            </a:extLst>
          </xdr:cNvPr>
          <xdr:cNvSpPr/>
        </xdr:nvSpPr>
        <xdr:spPr>
          <a:xfrm rot="5400000" flipH="1" flipV="1">
            <a:off x="3056833" y="1818484"/>
            <a:ext cx="1079695" cy="123578"/>
          </a:xfrm>
          <a:prstGeom prst="round2SameRect">
            <a:avLst>
              <a:gd name="adj1" fmla="val 50000"/>
              <a:gd name="adj2" fmla="val 0"/>
            </a:avLst>
          </a:prstGeom>
          <a:solidFill>
            <a:srgbClr val="F7A19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17</xdr:col>
      <xdr:colOff>364676</xdr:colOff>
      <xdr:row>5</xdr:row>
      <xdr:rowOff>2241</xdr:rowOff>
    </xdr:from>
    <xdr:to>
      <xdr:col>21</xdr:col>
      <xdr:colOff>219000</xdr:colOff>
      <xdr:row>9</xdr:row>
      <xdr:rowOff>112058</xdr:rowOff>
    </xdr:to>
    <xdr:grpSp>
      <xdr:nvGrpSpPr>
        <xdr:cNvPr id="8" name="Group 7">
          <a:extLst>
            <a:ext uri="{FF2B5EF4-FFF2-40B4-BE49-F238E27FC236}">
              <a16:creationId xmlns:a16="http://schemas.microsoft.com/office/drawing/2014/main" id="{E3103248-B653-48BC-88A9-C44CF7FB5DC5}"/>
            </a:ext>
          </a:extLst>
        </xdr:cNvPr>
        <xdr:cNvGrpSpPr/>
      </xdr:nvGrpSpPr>
      <xdr:grpSpPr>
        <a:xfrm>
          <a:off x="15863212" y="1362955"/>
          <a:ext cx="3501038" cy="1198389"/>
          <a:chOff x="3534892" y="1340425"/>
          <a:chExt cx="2988643" cy="1079696"/>
        </a:xfrm>
      </xdr:grpSpPr>
      <xdr:sp macro="" textlink="">
        <xdr:nvSpPr>
          <xdr:cNvPr id="9" name="Rectangle: Top Corners Rounded 8">
            <a:extLst>
              <a:ext uri="{FF2B5EF4-FFF2-40B4-BE49-F238E27FC236}">
                <a16:creationId xmlns:a16="http://schemas.microsoft.com/office/drawing/2014/main" id="{AE2D6FF9-79DF-B7D4-99FE-C438ED773D84}"/>
              </a:ext>
            </a:extLst>
          </xdr:cNvPr>
          <xdr:cNvSpPr/>
        </xdr:nvSpPr>
        <xdr:spPr>
          <a:xfrm rot="5400000">
            <a:off x="4552576" y="449162"/>
            <a:ext cx="1077962" cy="2863956"/>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Rectangle: Top Corners Rounded 9">
            <a:extLst>
              <a:ext uri="{FF2B5EF4-FFF2-40B4-BE49-F238E27FC236}">
                <a16:creationId xmlns:a16="http://schemas.microsoft.com/office/drawing/2014/main" id="{23A3FF9A-B038-DBAC-F324-D8C42CD595AF}"/>
              </a:ext>
            </a:extLst>
          </xdr:cNvPr>
          <xdr:cNvSpPr/>
        </xdr:nvSpPr>
        <xdr:spPr>
          <a:xfrm rot="5400000" flipH="1" flipV="1">
            <a:off x="3056833" y="1818484"/>
            <a:ext cx="1079695" cy="123578"/>
          </a:xfrm>
          <a:prstGeom prst="round2SameRect">
            <a:avLst>
              <a:gd name="adj1" fmla="val 50000"/>
              <a:gd name="adj2" fmla="val 0"/>
            </a:avLst>
          </a:prstGeom>
          <a:solidFill>
            <a:srgbClr val="34A25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907049</xdr:colOff>
      <xdr:row>5</xdr:row>
      <xdr:rowOff>2241</xdr:rowOff>
    </xdr:from>
    <xdr:to>
      <xdr:col>16</xdr:col>
      <xdr:colOff>761372</xdr:colOff>
      <xdr:row>9</xdr:row>
      <xdr:rowOff>112058</xdr:rowOff>
    </xdr:to>
    <xdr:grpSp>
      <xdr:nvGrpSpPr>
        <xdr:cNvPr id="11" name="Group 10">
          <a:extLst>
            <a:ext uri="{FF2B5EF4-FFF2-40B4-BE49-F238E27FC236}">
              <a16:creationId xmlns:a16="http://schemas.microsoft.com/office/drawing/2014/main" id="{13647515-C5CB-4E6C-9683-B5BD21DFE8E1}"/>
            </a:ext>
          </a:extLst>
        </xdr:cNvPr>
        <xdr:cNvGrpSpPr/>
      </xdr:nvGrpSpPr>
      <xdr:grpSpPr>
        <a:xfrm>
          <a:off x="11847192" y="1362955"/>
          <a:ext cx="3501037" cy="1198389"/>
          <a:chOff x="3534892" y="1340425"/>
          <a:chExt cx="2988643" cy="1079696"/>
        </a:xfrm>
      </xdr:grpSpPr>
      <xdr:sp macro="" textlink="">
        <xdr:nvSpPr>
          <xdr:cNvPr id="12" name="Rectangle: Top Corners Rounded 11">
            <a:extLst>
              <a:ext uri="{FF2B5EF4-FFF2-40B4-BE49-F238E27FC236}">
                <a16:creationId xmlns:a16="http://schemas.microsoft.com/office/drawing/2014/main" id="{40E8F1E3-1757-A7E9-7C69-8C4863BCEDDC}"/>
              </a:ext>
            </a:extLst>
          </xdr:cNvPr>
          <xdr:cNvSpPr/>
        </xdr:nvSpPr>
        <xdr:spPr>
          <a:xfrm rot="5400000">
            <a:off x="4552576" y="449162"/>
            <a:ext cx="1077962" cy="2863956"/>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3" name="Rectangle: Top Corners Rounded 12">
            <a:extLst>
              <a:ext uri="{FF2B5EF4-FFF2-40B4-BE49-F238E27FC236}">
                <a16:creationId xmlns:a16="http://schemas.microsoft.com/office/drawing/2014/main" id="{F568395D-1932-5D89-6DAF-1822CC1F0F8C}"/>
              </a:ext>
            </a:extLst>
          </xdr:cNvPr>
          <xdr:cNvSpPr/>
        </xdr:nvSpPr>
        <xdr:spPr>
          <a:xfrm rot="5400000" flipH="1" flipV="1">
            <a:off x="3056833" y="1818484"/>
            <a:ext cx="1079695" cy="123578"/>
          </a:xfrm>
          <a:prstGeom prst="round2SameRect">
            <a:avLst>
              <a:gd name="adj1" fmla="val 50000"/>
              <a:gd name="adj2" fmla="val 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376511</xdr:colOff>
      <xdr:row>5</xdr:row>
      <xdr:rowOff>2241</xdr:rowOff>
    </xdr:from>
    <xdr:to>
      <xdr:col>12</xdr:col>
      <xdr:colOff>393578</xdr:colOff>
      <xdr:row>9</xdr:row>
      <xdr:rowOff>112058</xdr:rowOff>
    </xdr:to>
    <xdr:grpSp>
      <xdr:nvGrpSpPr>
        <xdr:cNvPr id="14" name="Group 13">
          <a:extLst>
            <a:ext uri="{FF2B5EF4-FFF2-40B4-BE49-F238E27FC236}">
              <a16:creationId xmlns:a16="http://schemas.microsoft.com/office/drawing/2014/main" id="{E6F9FB2C-A9E4-4AA7-9FFB-A191BAE10998}"/>
            </a:ext>
          </a:extLst>
        </xdr:cNvPr>
        <xdr:cNvGrpSpPr/>
      </xdr:nvGrpSpPr>
      <xdr:grpSpPr>
        <a:xfrm>
          <a:off x="7669940" y="1362955"/>
          <a:ext cx="3663781" cy="1198389"/>
          <a:chOff x="3534892" y="1340425"/>
          <a:chExt cx="2988643" cy="1079696"/>
        </a:xfrm>
      </xdr:grpSpPr>
      <xdr:sp macro="" textlink="">
        <xdr:nvSpPr>
          <xdr:cNvPr id="15" name="Rectangle: Top Corners Rounded 14">
            <a:extLst>
              <a:ext uri="{FF2B5EF4-FFF2-40B4-BE49-F238E27FC236}">
                <a16:creationId xmlns:a16="http://schemas.microsoft.com/office/drawing/2014/main" id="{DE707498-2255-9401-83FA-F7641AA68BD0}"/>
              </a:ext>
            </a:extLst>
          </xdr:cNvPr>
          <xdr:cNvSpPr/>
        </xdr:nvSpPr>
        <xdr:spPr>
          <a:xfrm rot="5400000">
            <a:off x="4552576" y="449162"/>
            <a:ext cx="1077962" cy="2863956"/>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 name="Rectangle: Top Corners Rounded 15">
            <a:extLst>
              <a:ext uri="{FF2B5EF4-FFF2-40B4-BE49-F238E27FC236}">
                <a16:creationId xmlns:a16="http://schemas.microsoft.com/office/drawing/2014/main" id="{ACE4947A-AF9A-4A36-8249-F1318FCB72AC}"/>
              </a:ext>
            </a:extLst>
          </xdr:cNvPr>
          <xdr:cNvSpPr/>
        </xdr:nvSpPr>
        <xdr:spPr>
          <a:xfrm rot="5400000" flipH="1" flipV="1">
            <a:off x="3056833" y="1818484"/>
            <a:ext cx="1079695" cy="123578"/>
          </a:xfrm>
          <a:prstGeom prst="round2SameRect">
            <a:avLst>
              <a:gd name="adj1" fmla="val 50000"/>
              <a:gd name="adj2" fmla="val 0"/>
            </a:avLst>
          </a:prstGeom>
          <a:solidFill>
            <a:srgbClr val="5F549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910166</xdr:colOff>
      <xdr:row>10</xdr:row>
      <xdr:rowOff>214066</xdr:rowOff>
    </xdr:from>
    <xdr:to>
      <xdr:col>12</xdr:col>
      <xdr:colOff>458666</xdr:colOff>
      <xdr:row>23</xdr:row>
      <xdr:rowOff>194482</xdr:rowOff>
    </xdr:to>
    <xdr:sp macro="" textlink="">
      <xdr:nvSpPr>
        <xdr:cNvPr id="17" name="Rectangle: Rounded Corners 16">
          <a:extLst>
            <a:ext uri="{FF2B5EF4-FFF2-40B4-BE49-F238E27FC236}">
              <a16:creationId xmlns:a16="http://schemas.microsoft.com/office/drawing/2014/main" id="{6DC1B1A7-CEAB-49FA-9134-A7BC26A25F3C}"/>
            </a:ext>
          </a:extLst>
        </xdr:cNvPr>
        <xdr:cNvSpPr/>
      </xdr:nvSpPr>
      <xdr:spPr>
        <a:xfrm>
          <a:off x="3653366" y="2881066"/>
          <a:ext cx="7778100" cy="3447516"/>
        </a:xfrm>
        <a:prstGeom prst="roundRect">
          <a:avLst>
            <a:gd name="adj" fmla="val 221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670500</xdr:colOff>
      <xdr:row>10</xdr:row>
      <xdr:rowOff>214066</xdr:rowOff>
    </xdr:from>
    <xdr:to>
      <xdr:col>21</xdr:col>
      <xdr:colOff>219000</xdr:colOff>
      <xdr:row>23</xdr:row>
      <xdr:rowOff>194482</xdr:rowOff>
    </xdr:to>
    <xdr:sp macro="" textlink="">
      <xdr:nvSpPr>
        <xdr:cNvPr id="18" name="Rectangle: Rounded Corners 17">
          <a:extLst>
            <a:ext uri="{FF2B5EF4-FFF2-40B4-BE49-F238E27FC236}">
              <a16:creationId xmlns:a16="http://schemas.microsoft.com/office/drawing/2014/main" id="{302263E5-BA15-4128-A844-B9EBB91EE301}"/>
            </a:ext>
          </a:extLst>
        </xdr:cNvPr>
        <xdr:cNvSpPr/>
      </xdr:nvSpPr>
      <xdr:spPr>
        <a:xfrm>
          <a:off x="11610643" y="2935495"/>
          <a:ext cx="7753607" cy="3518273"/>
        </a:xfrm>
        <a:prstGeom prst="roundRect">
          <a:avLst>
            <a:gd name="adj" fmla="val 221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910166</xdr:colOff>
      <xdr:row>24</xdr:row>
      <xdr:rowOff>63497</xdr:rowOff>
    </xdr:from>
    <xdr:to>
      <xdr:col>12</xdr:col>
      <xdr:colOff>458666</xdr:colOff>
      <xdr:row>37</xdr:row>
      <xdr:rowOff>43914</xdr:rowOff>
    </xdr:to>
    <xdr:sp macro="" textlink="">
      <xdr:nvSpPr>
        <xdr:cNvPr id="19" name="Rectangle: Rounded Corners 18">
          <a:extLst>
            <a:ext uri="{FF2B5EF4-FFF2-40B4-BE49-F238E27FC236}">
              <a16:creationId xmlns:a16="http://schemas.microsoft.com/office/drawing/2014/main" id="{B45424D6-76E2-4E7D-A37F-2DBEF07F3CF0}"/>
            </a:ext>
          </a:extLst>
        </xdr:cNvPr>
        <xdr:cNvSpPr/>
      </xdr:nvSpPr>
      <xdr:spPr>
        <a:xfrm>
          <a:off x="3645202" y="6594926"/>
          <a:ext cx="7753607" cy="3518274"/>
        </a:xfrm>
        <a:prstGeom prst="roundRect">
          <a:avLst>
            <a:gd name="adj" fmla="val 221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899584</xdr:colOff>
      <xdr:row>1</xdr:row>
      <xdr:rowOff>179916</xdr:rowOff>
    </xdr:from>
    <xdr:to>
      <xdr:col>9</xdr:col>
      <xdr:colOff>201083</xdr:colOff>
      <xdr:row>4</xdr:row>
      <xdr:rowOff>10584</xdr:rowOff>
    </xdr:to>
    <xdr:sp macro="" textlink="">
      <xdr:nvSpPr>
        <xdr:cNvPr id="21" name="TextBox 20">
          <a:extLst>
            <a:ext uri="{FF2B5EF4-FFF2-40B4-BE49-F238E27FC236}">
              <a16:creationId xmlns:a16="http://schemas.microsoft.com/office/drawing/2014/main" id="{11DE6996-F4C1-41F1-A58C-F82365BC3D3C}"/>
            </a:ext>
          </a:extLst>
        </xdr:cNvPr>
        <xdr:cNvSpPr txBox="1"/>
      </xdr:nvSpPr>
      <xdr:spPr>
        <a:xfrm>
          <a:off x="3642784" y="446616"/>
          <a:ext cx="4787899" cy="630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2400">
              <a:solidFill>
                <a:srgbClr val="312B57"/>
              </a:solidFill>
              <a:latin typeface="Abadi" panose="020F0502020204030204" pitchFamily="34" charset="0"/>
            </a:rPr>
            <a:t>Welcome to RK Modern</a:t>
          </a:r>
          <a:r>
            <a:rPr lang="en-GB" sz="2400" baseline="0">
              <a:solidFill>
                <a:srgbClr val="312B57"/>
              </a:solidFill>
              <a:latin typeface="Abadi" panose="020F0502020204030204" pitchFamily="34" charset="0"/>
            </a:rPr>
            <a:t> School</a:t>
          </a:r>
          <a:endParaRPr lang="en-GB" sz="2400">
            <a:solidFill>
              <a:srgbClr val="312B57"/>
            </a:solidFill>
            <a:latin typeface="Abadi" panose="020F0502020204030204" pitchFamily="34" charset="0"/>
          </a:endParaRPr>
        </a:p>
      </xdr:txBody>
    </xdr:sp>
    <xdr:clientData/>
  </xdr:twoCellAnchor>
  <xdr:twoCellAnchor>
    <xdr:from>
      <xdr:col>16</xdr:col>
      <xdr:colOff>42334</xdr:colOff>
      <xdr:row>1</xdr:row>
      <xdr:rowOff>185208</xdr:rowOff>
    </xdr:from>
    <xdr:to>
      <xdr:col>21</xdr:col>
      <xdr:colOff>254000</xdr:colOff>
      <xdr:row>4</xdr:row>
      <xdr:rowOff>5292</xdr:rowOff>
    </xdr:to>
    <xdr:sp macro="" textlink="">
      <xdr:nvSpPr>
        <xdr:cNvPr id="22" name="TextBox 21">
          <a:extLst>
            <a:ext uri="{FF2B5EF4-FFF2-40B4-BE49-F238E27FC236}">
              <a16:creationId xmlns:a16="http://schemas.microsoft.com/office/drawing/2014/main" id="{FF1260F7-E393-49E8-BA36-E47193F13AF4}"/>
            </a:ext>
          </a:extLst>
        </xdr:cNvPr>
        <xdr:cNvSpPr txBox="1"/>
      </xdr:nvSpPr>
      <xdr:spPr>
        <a:xfrm>
          <a:off x="14672734" y="451908"/>
          <a:ext cx="4783666" cy="620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a:solidFill>
                <a:srgbClr val="312B57"/>
              </a:solidFill>
              <a:latin typeface="Abadi" panose="020F0502020204030204" pitchFamily="34" charset="0"/>
            </a:rPr>
            <a:t>School</a:t>
          </a:r>
          <a:r>
            <a:rPr lang="en-GB" sz="2400" baseline="0">
              <a:solidFill>
                <a:srgbClr val="312B57"/>
              </a:solidFill>
              <a:latin typeface="Abadi" panose="020F0502020204030204" pitchFamily="34" charset="0"/>
            </a:rPr>
            <a:t> Year 2021-2022</a:t>
          </a:r>
          <a:endParaRPr lang="en-GB" sz="2400">
            <a:solidFill>
              <a:srgbClr val="312B57"/>
            </a:solidFill>
            <a:latin typeface="Abadi" panose="020F0502020204030204" pitchFamily="34" charset="0"/>
          </a:endParaRPr>
        </a:p>
      </xdr:txBody>
    </xdr:sp>
    <xdr:clientData/>
  </xdr:twoCellAnchor>
  <xdr:twoCellAnchor editAs="oneCell">
    <xdr:from>
      <xdr:col>17</xdr:col>
      <xdr:colOff>592669</xdr:colOff>
      <xdr:row>5</xdr:row>
      <xdr:rowOff>111333</xdr:rowOff>
    </xdr:from>
    <xdr:to>
      <xdr:col>18</xdr:col>
      <xdr:colOff>582502</xdr:colOff>
      <xdr:row>8</xdr:row>
      <xdr:rowOff>217583</xdr:rowOff>
    </xdr:to>
    <xdr:pic>
      <xdr:nvPicPr>
        <xdr:cNvPr id="23" name="Graphic 22" descr="Family with two children with solid fill">
          <a:extLst>
            <a:ext uri="{FF2B5EF4-FFF2-40B4-BE49-F238E27FC236}">
              <a16:creationId xmlns:a16="http://schemas.microsoft.com/office/drawing/2014/main" id="{9BD6924C-BB95-4FB4-9D97-9CECCB6396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137469" y="1444833"/>
          <a:ext cx="904233" cy="906350"/>
        </a:xfrm>
        <a:prstGeom prst="rect">
          <a:avLst/>
        </a:prstGeom>
      </xdr:spPr>
    </xdr:pic>
    <xdr:clientData/>
  </xdr:twoCellAnchor>
  <xdr:twoCellAnchor editAs="oneCell">
    <xdr:from>
      <xdr:col>4</xdr:col>
      <xdr:colOff>224083</xdr:colOff>
      <xdr:row>5</xdr:row>
      <xdr:rowOff>111333</xdr:rowOff>
    </xdr:from>
    <xdr:to>
      <xdr:col>5</xdr:col>
      <xdr:colOff>213917</xdr:colOff>
      <xdr:row>8</xdr:row>
      <xdr:rowOff>217583</xdr:rowOff>
    </xdr:to>
    <xdr:pic>
      <xdr:nvPicPr>
        <xdr:cNvPr id="24" name="Graphic 23" descr="Schoolhouse with solid fill">
          <a:extLst>
            <a:ext uri="{FF2B5EF4-FFF2-40B4-BE49-F238E27FC236}">
              <a16:creationId xmlns:a16="http://schemas.microsoft.com/office/drawing/2014/main" id="{90282561-FFC0-4867-AF6E-2886EA0382E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881683" y="1444833"/>
          <a:ext cx="904234" cy="906350"/>
        </a:xfrm>
        <a:prstGeom prst="rect">
          <a:avLst/>
        </a:prstGeom>
      </xdr:spPr>
    </xdr:pic>
    <xdr:clientData/>
  </xdr:twoCellAnchor>
  <xdr:twoCellAnchor editAs="oneCell">
    <xdr:from>
      <xdr:col>8</xdr:col>
      <xdr:colOff>600947</xdr:colOff>
      <xdr:row>5</xdr:row>
      <xdr:rowOff>111333</xdr:rowOff>
    </xdr:from>
    <xdr:to>
      <xdr:col>9</xdr:col>
      <xdr:colOff>590780</xdr:colOff>
      <xdr:row>8</xdr:row>
      <xdr:rowOff>217583</xdr:rowOff>
    </xdr:to>
    <xdr:pic>
      <xdr:nvPicPr>
        <xdr:cNvPr id="25" name="Graphic 24" descr="Classroom with solid fill">
          <a:extLst>
            <a:ext uri="{FF2B5EF4-FFF2-40B4-BE49-F238E27FC236}">
              <a16:creationId xmlns:a16="http://schemas.microsoft.com/office/drawing/2014/main" id="{8BC31BDF-5847-4F90-8FA7-F8305F0581D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916147" y="1444833"/>
          <a:ext cx="904233" cy="906350"/>
        </a:xfrm>
        <a:prstGeom prst="rect">
          <a:avLst/>
        </a:prstGeom>
      </xdr:spPr>
    </xdr:pic>
    <xdr:clientData/>
  </xdr:twoCellAnchor>
  <xdr:twoCellAnchor editAs="oneCell">
    <xdr:from>
      <xdr:col>13</xdr:col>
      <xdr:colOff>215805</xdr:colOff>
      <xdr:row>5</xdr:row>
      <xdr:rowOff>111333</xdr:rowOff>
    </xdr:from>
    <xdr:to>
      <xdr:col>14</xdr:col>
      <xdr:colOff>205639</xdr:colOff>
      <xdr:row>8</xdr:row>
      <xdr:rowOff>217583</xdr:rowOff>
    </xdr:to>
    <xdr:pic>
      <xdr:nvPicPr>
        <xdr:cNvPr id="26" name="Graphic 25" descr="School boy with solid fill">
          <a:extLst>
            <a:ext uri="{FF2B5EF4-FFF2-40B4-BE49-F238E27FC236}">
              <a16:creationId xmlns:a16="http://schemas.microsoft.com/office/drawing/2014/main" id="{8F2AED65-4E68-4E30-AE74-6E707C3F188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2103005" y="1444833"/>
          <a:ext cx="904234" cy="906350"/>
        </a:xfrm>
        <a:prstGeom prst="rect">
          <a:avLst/>
        </a:prstGeom>
      </xdr:spPr>
    </xdr:pic>
    <xdr:clientData/>
  </xdr:twoCellAnchor>
  <xdr:twoCellAnchor>
    <xdr:from>
      <xdr:col>4</xdr:col>
      <xdr:colOff>201083</xdr:colOff>
      <xdr:row>10</xdr:row>
      <xdr:rowOff>211665</xdr:rowOff>
    </xdr:from>
    <xdr:to>
      <xdr:col>9</xdr:col>
      <xdr:colOff>211665</xdr:colOff>
      <xdr:row>12</xdr:row>
      <xdr:rowOff>190498</xdr:rowOff>
    </xdr:to>
    <xdr:sp macro="" textlink="">
      <xdr:nvSpPr>
        <xdr:cNvPr id="27" name="TextBox 26">
          <a:extLst>
            <a:ext uri="{FF2B5EF4-FFF2-40B4-BE49-F238E27FC236}">
              <a16:creationId xmlns:a16="http://schemas.microsoft.com/office/drawing/2014/main" id="{23AE2E18-FE0F-4E64-B814-0F3E93C72793}"/>
            </a:ext>
          </a:extLst>
        </xdr:cNvPr>
        <xdr:cNvSpPr txBox="1"/>
      </xdr:nvSpPr>
      <xdr:spPr>
        <a:xfrm>
          <a:off x="3858683" y="2878665"/>
          <a:ext cx="4582582" cy="512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2000" b="1">
              <a:latin typeface="Abadi" panose="020F0502020204030204" pitchFamily="34" charset="0"/>
            </a:rPr>
            <a:t>Calendar</a:t>
          </a:r>
          <a:r>
            <a:rPr lang="en-GB" sz="2000" b="1" baseline="0">
              <a:latin typeface="Abadi" panose="020F0502020204030204" pitchFamily="34" charset="0"/>
            </a:rPr>
            <a:t> Attendance</a:t>
          </a:r>
          <a:endParaRPr lang="en-GB" sz="2000" b="1">
            <a:latin typeface="Abadi" panose="020F0502020204030204" pitchFamily="34" charset="0"/>
          </a:endParaRPr>
        </a:p>
      </xdr:txBody>
    </xdr:sp>
    <xdr:clientData/>
  </xdr:twoCellAnchor>
  <xdr:twoCellAnchor>
    <xdr:from>
      <xdr:col>12</xdr:col>
      <xdr:colOff>857248</xdr:colOff>
      <xdr:row>10</xdr:row>
      <xdr:rowOff>211665</xdr:rowOff>
    </xdr:from>
    <xdr:to>
      <xdr:col>18</xdr:col>
      <xdr:colOff>24914</xdr:colOff>
      <xdr:row>12</xdr:row>
      <xdr:rowOff>190498</xdr:rowOff>
    </xdr:to>
    <xdr:sp macro="" textlink="">
      <xdr:nvSpPr>
        <xdr:cNvPr id="28" name="TextBox 27">
          <a:extLst>
            <a:ext uri="{FF2B5EF4-FFF2-40B4-BE49-F238E27FC236}">
              <a16:creationId xmlns:a16="http://schemas.microsoft.com/office/drawing/2014/main" id="{37C4D7A6-A781-4215-A22A-FAB5759453B5}"/>
            </a:ext>
          </a:extLst>
        </xdr:cNvPr>
        <xdr:cNvSpPr txBox="1"/>
      </xdr:nvSpPr>
      <xdr:spPr>
        <a:xfrm>
          <a:off x="11830048" y="2878665"/>
          <a:ext cx="4654066" cy="512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2000" b="1">
              <a:latin typeface="Abadi" panose="020F0502020204030204" pitchFamily="34" charset="0"/>
            </a:rPr>
            <a:t>Educational</a:t>
          </a:r>
          <a:r>
            <a:rPr lang="en-GB" sz="2000" b="1" baseline="0">
              <a:latin typeface="Abadi" panose="020F0502020204030204" pitchFamily="34" charset="0"/>
            </a:rPr>
            <a:t> Stage</a:t>
          </a:r>
          <a:endParaRPr lang="en-GB" sz="2000" b="1">
            <a:latin typeface="Abadi" panose="020F0502020204030204" pitchFamily="34" charset="0"/>
          </a:endParaRPr>
        </a:p>
      </xdr:txBody>
    </xdr:sp>
    <xdr:clientData/>
  </xdr:twoCellAnchor>
  <xdr:twoCellAnchor>
    <xdr:from>
      <xdr:col>4</xdr:col>
      <xdr:colOff>201083</xdr:colOff>
      <xdr:row>24</xdr:row>
      <xdr:rowOff>63497</xdr:rowOff>
    </xdr:from>
    <xdr:to>
      <xdr:col>9</xdr:col>
      <xdr:colOff>158748</xdr:colOff>
      <xdr:row>26</xdr:row>
      <xdr:rowOff>42330</xdr:rowOff>
    </xdr:to>
    <xdr:sp macro="" textlink="">
      <xdr:nvSpPr>
        <xdr:cNvPr id="29" name="TextBox 28">
          <a:extLst>
            <a:ext uri="{FF2B5EF4-FFF2-40B4-BE49-F238E27FC236}">
              <a16:creationId xmlns:a16="http://schemas.microsoft.com/office/drawing/2014/main" id="{CDA55FCE-021B-4EC2-B3F0-E2A7EDC09A2F}"/>
            </a:ext>
          </a:extLst>
        </xdr:cNvPr>
        <xdr:cNvSpPr txBox="1"/>
      </xdr:nvSpPr>
      <xdr:spPr>
        <a:xfrm>
          <a:off x="3858683" y="6464297"/>
          <a:ext cx="4529665" cy="512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2000" b="1">
              <a:latin typeface="Abadi" panose="020F0502020204030204" pitchFamily="34" charset="0"/>
            </a:rPr>
            <a:t>Activities &amp; Events</a:t>
          </a:r>
        </a:p>
      </xdr:txBody>
    </xdr:sp>
    <xdr:clientData/>
  </xdr:twoCellAnchor>
  <xdr:twoCellAnchor>
    <xdr:from>
      <xdr:col>5</xdr:col>
      <xdr:colOff>773204</xdr:colOff>
      <xdr:row>5</xdr:row>
      <xdr:rowOff>10583</xdr:rowOff>
    </xdr:from>
    <xdr:to>
      <xdr:col>7</xdr:col>
      <xdr:colOff>573988</xdr:colOff>
      <xdr:row>7</xdr:row>
      <xdr:rowOff>0</xdr:rowOff>
    </xdr:to>
    <xdr:sp macro="" textlink="">
      <xdr:nvSpPr>
        <xdr:cNvPr id="31" name="TextBox 30">
          <a:extLst>
            <a:ext uri="{FF2B5EF4-FFF2-40B4-BE49-F238E27FC236}">
              <a16:creationId xmlns:a16="http://schemas.microsoft.com/office/drawing/2014/main" id="{DF67B5C2-0DC7-4CAE-BA33-34E574C3C805}"/>
            </a:ext>
          </a:extLst>
        </xdr:cNvPr>
        <xdr:cNvSpPr txBox="1"/>
      </xdr:nvSpPr>
      <xdr:spPr>
        <a:xfrm>
          <a:off x="5345204" y="1344083"/>
          <a:ext cx="1629584" cy="52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bg1">
                  <a:lumMod val="50000"/>
                </a:schemeClr>
              </a:solidFill>
              <a:latin typeface="Abadi Extra Light" panose="020F0502020204030204" pitchFamily="34" charset="0"/>
            </a:rPr>
            <a:t>Schools</a:t>
          </a:r>
        </a:p>
      </xdr:txBody>
    </xdr:sp>
    <xdr:clientData/>
  </xdr:twoCellAnchor>
  <xdr:twoCellAnchor>
    <xdr:from>
      <xdr:col>5</xdr:col>
      <xdr:colOff>762000</xdr:colOff>
      <xdr:row>5</xdr:row>
      <xdr:rowOff>225195</xdr:rowOff>
    </xdr:from>
    <xdr:to>
      <xdr:col>5</xdr:col>
      <xdr:colOff>762000</xdr:colOff>
      <xdr:row>8</xdr:row>
      <xdr:rowOff>151445</xdr:rowOff>
    </xdr:to>
    <xdr:cxnSp macro="">
      <xdr:nvCxnSpPr>
        <xdr:cNvPr id="32" name="Straight Connector 31">
          <a:extLst>
            <a:ext uri="{FF2B5EF4-FFF2-40B4-BE49-F238E27FC236}">
              <a16:creationId xmlns:a16="http://schemas.microsoft.com/office/drawing/2014/main" id="{07ADEC86-6A01-45E1-861C-10A406202042}"/>
            </a:ext>
          </a:extLst>
        </xdr:cNvPr>
        <xdr:cNvCxnSpPr/>
      </xdr:nvCxnSpPr>
      <xdr:spPr>
        <a:xfrm flipV="1">
          <a:off x="5334000" y="1558695"/>
          <a:ext cx="0" cy="7263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391041</xdr:colOff>
      <xdr:row>5</xdr:row>
      <xdr:rowOff>10583</xdr:rowOff>
    </xdr:from>
    <xdr:to>
      <xdr:col>12</xdr:col>
      <xdr:colOff>200541</xdr:colOff>
      <xdr:row>7</xdr:row>
      <xdr:rowOff>0</xdr:rowOff>
    </xdr:to>
    <xdr:sp macro="" textlink="">
      <xdr:nvSpPr>
        <xdr:cNvPr id="33" name="TextBox 32">
          <a:extLst>
            <a:ext uri="{FF2B5EF4-FFF2-40B4-BE49-F238E27FC236}">
              <a16:creationId xmlns:a16="http://schemas.microsoft.com/office/drawing/2014/main" id="{3E37F019-CDE6-48D9-B71B-4FF31E289066}"/>
            </a:ext>
          </a:extLst>
        </xdr:cNvPr>
        <xdr:cNvSpPr txBox="1"/>
      </xdr:nvSpPr>
      <xdr:spPr>
        <a:xfrm>
          <a:off x="9535041" y="1344083"/>
          <a:ext cx="1638300" cy="52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bg1">
                  <a:lumMod val="50000"/>
                </a:schemeClr>
              </a:solidFill>
              <a:latin typeface="Abadi Extra Light" panose="020F0502020204030204" pitchFamily="34" charset="0"/>
            </a:rPr>
            <a:t>Teachers</a:t>
          </a:r>
        </a:p>
      </xdr:txBody>
    </xdr:sp>
    <xdr:clientData/>
  </xdr:twoCellAnchor>
  <xdr:twoCellAnchor>
    <xdr:from>
      <xdr:col>14</xdr:col>
      <xdr:colOff>849319</xdr:colOff>
      <xdr:row>5</xdr:row>
      <xdr:rowOff>10583</xdr:rowOff>
    </xdr:from>
    <xdr:to>
      <xdr:col>16</xdr:col>
      <xdr:colOff>658818</xdr:colOff>
      <xdr:row>7</xdr:row>
      <xdr:rowOff>0</xdr:rowOff>
    </xdr:to>
    <xdr:sp macro="" textlink="">
      <xdr:nvSpPr>
        <xdr:cNvPr id="34" name="TextBox 33">
          <a:extLst>
            <a:ext uri="{FF2B5EF4-FFF2-40B4-BE49-F238E27FC236}">
              <a16:creationId xmlns:a16="http://schemas.microsoft.com/office/drawing/2014/main" id="{16888C08-ED12-4AB6-AEE3-6E90FDA46054}"/>
            </a:ext>
          </a:extLst>
        </xdr:cNvPr>
        <xdr:cNvSpPr txBox="1"/>
      </xdr:nvSpPr>
      <xdr:spPr>
        <a:xfrm>
          <a:off x="13650919" y="1344083"/>
          <a:ext cx="1638299" cy="52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bg1">
                  <a:lumMod val="50000"/>
                </a:schemeClr>
              </a:solidFill>
              <a:latin typeface="Abadi Extra Light" panose="020F0502020204030204" pitchFamily="34" charset="0"/>
            </a:rPr>
            <a:t>Students</a:t>
          </a:r>
        </a:p>
      </xdr:txBody>
    </xdr:sp>
    <xdr:clientData/>
  </xdr:twoCellAnchor>
  <xdr:twoCellAnchor>
    <xdr:from>
      <xdr:col>19</xdr:col>
      <xdr:colOff>307781</xdr:colOff>
      <xdr:row>5</xdr:row>
      <xdr:rowOff>10583</xdr:rowOff>
    </xdr:from>
    <xdr:to>
      <xdr:col>21</xdr:col>
      <xdr:colOff>117281</xdr:colOff>
      <xdr:row>7</xdr:row>
      <xdr:rowOff>0</xdr:rowOff>
    </xdr:to>
    <xdr:sp macro="" textlink="">
      <xdr:nvSpPr>
        <xdr:cNvPr id="35" name="TextBox 34">
          <a:extLst>
            <a:ext uri="{FF2B5EF4-FFF2-40B4-BE49-F238E27FC236}">
              <a16:creationId xmlns:a16="http://schemas.microsoft.com/office/drawing/2014/main" id="{E2CC940E-B21D-46ED-9852-C7221173635D}"/>
            </a:ext>
          </a:extLst>
        </xdr:cNvPr>
        <xdr:cNvSpPr txBox="1"/>
      </xdr:nvSpPr>
      <xdr:spPr>
        <a:xfrm>
          <a:off x="17681381" y="1344083"/>
          <a:ext cx="1638300" cy="52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bg1">
                  <a:lumMod val="50000"/>
                </a:schemeClr>
              </a:solidFill>
              <a:latin typeface="Abadi Extra Light" panose="020F0502020204030204" pitchFamily="34" charset="0"/>
            </a:rPr>
            <a:t>Parents</a:t>
          </a:r>
        </a:p>
      </xdr:txBody>
    </xdr:sp>
    <xdr:clientData/>
  </xdr:twoCellAnchor>
  <xdr:twoCellAnchor>
    <xdr:from>
      <xdr:col>10</xdr:col>
      <xdr:colOff>385044</xdr:colOff>
      <xdr:row>5</xdr:row>
      <xdr:rowOff>226316</xdr:rowOff>
    </xdr:from>
    <xdr:to>
      <xdr:col>10</xdr:col>
      <xdr:colOff>385044</xdr:colOff>
      <xdr:row>8</xdr:row>
      <xdr:rowOff>152566</xdr:rowOff>
    </xdr:to>
    <xdr:cxnSp macro="">
      <xdr:nvCxnSpPr>
        <xdr:cNvPr id="36" name="Straight Connector 35">
          <a:extLst>
            <a:ext uri="{FF2B5EF4-FFF2-40B4-BE49-F238E27FC236}">
              <a16:creationId xmlns:a16="http://schemas.microsoft.com/office/drawing/2014/main" id="{7B0B33DE-3D5E-4B6E-BBDC-C455298AF3E8}"/>
            </a:ext>
          </a:extLst>
        </xdr:cNvPr>
        <xdr:cNvCxnSpPr/>
      </xdr:nvCxnSpPr>
      <xdr:spPr>
        <a:xfrm flipV="1">
          <a:off x="9529044" y="1559816"/>
          <a:ext cx="0" cy="7263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834211</xdr:colOff>
      <xdr:row>5</xdr:row>
      <xdr:rowOff>226316</xdr:rowOff>
    </xdr:from>
    <xdr:to>
      <xdr:col>14</xdr:col>
      <xdr:colOff>834211</xdr:colOff>
      <xdr:row>8</xdr:row>
      <xdr:rowOff>152566</xdr:rowOff>
    </xdr:to>
    <xdr:cxnSp macro="">
      <xdr:nvCxnSpPr>
        <xdr:cNvPr id="37" name="Straight Connector 36">
          <a:extLst>
            <a:ext uri="{FF2B5EF4-FFF2-40B4-BE49-F238E27FC236}">
              <a16:creationId xmlns:a16="http://schemas.microsoft.com/office/drawing/2014/main" id="{971D097A-4DCF-4399-95C8-CEF5D0E8CCA3}"/>
            </a:ext>
          </a:extLst>
        </xdr:cNvPr>
        <xdr:cNvCxnSpPr/>
      </xdr:nvCxnSpPr>
      <xdr:spPr>
        <a:xfrm flipV="1">
          <a:off x="13635811" y="1559816"/>
          <a:ext cx="0" cy="7263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291837</xdr:colOff>
      <xdr:row>5</xdr:row>
      <xdr:rowOff>226316</xdr:rowOff>
    </xdr:from>
    <xdr:to>
      <xdr:col>19</xdr:col>
      <xdr:colOff>291837</xdr:colOff>
      <xdr:row>8</xdr:row>
      <xdr:rowOff>152566</xdr:rowOff>
    </xdr:to>
    <xdr:cxnSp macro="">
      <xdr:nvCxnSpPr>
        <xdr:cNvPr id="38" name="Straight Connector 37">
          <a:extLst>
            <a:ext uri="{FF2B5EF4-FFF2-40B4-BE49-F238E27FC236}">
              <a16:creationId xmlns:a16="http://schemas.microsoft.com/office/drawing/2014/main" id="{819B805F-EF27-46BF-BEB0-AFF3209BA100}"/>
            </a:ext>
          </a:extLst>
        </xdr:cNvPr>
        <xdr:cNvCxnSpPr/>
      </xdr:nvCxnSpPr>
      <xdr:spPr>
        <a:xfrm flipV="1">
          <a:off x="17665437" y="1559816"/>
          <a:ext cx="0" cy="7263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398923</xdr:colOff>
      <xdr:row>6</xdr:row>
      <xdr:rowOff>259978</xdr:rowOff>
    </xdr:from>
    <xdr:to>
      <xdr:col>12</xdr:col>
      <xdr:colOff>156883</xdr:colOff>
      <xdr:row>8</xdr:row>
      <xdr:rowOff>123266</xdr:rowOff>
    </xdr:to>
    <xdr:sp macro="" textlink="'pivot tables'!K13">
      <xdr:nvSpPr>
        <xdr:cNvPr id="39" name="TextBox 38">
          <a:extLst>
            <a:ext uri="{FF2B5EF4-FFF2-40B4-BE49-F238E27FC236}">
              <a16:creationId xmlns:a16="http://schemas.microsoft.com/office/drawing/2014/main" id="{BF1D9CC5-2D57-4A77-9F4F-E7C3F5A965C6}"/>
            </a:ext>
          </a:extLst>
        </xdr:cNvPr>
        <xdr:cNvSpPr txBox="1"/>
      </xdr:nvSpPr>
      <xdr:spPr>
        <a:xfrm>
          <a:off x="9542923" y="1860178"/>
          <a:ext cx="1586760"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AF46232-C472-4B32-ACBD-9600B225EAD0}" type="TxLink">
            <a:rPr lang="en-US" sz="2400" b="0" i="0" u="none" strike="noStrike">
              <a:solidFill>
                <a:srgbClr val="000000"/>
              </a:solidFill>
              <a:latin typeface="Abadi" panose="020B0604020104020204" pitchFamily="34" charset="0"/>
              <a:ea typeface="Calibri"/>
              <a:cs typeface="Calibri"/>
            </a:rPr>
            <a:pPr marL="0" indent="0" algn="ctr"/>
            <a:t> 128 </a:t>
          </a:fld>
          <a:endParaRPr lang="en-GB" sz="2400" b="0" i="0" u="none" strike="noStrike">
            <a:solidFill>
              <a:srgbClr val="000000"/>
            </a:solidFill>
            <a:latin typeface="Abadi" panose="020B0604020104020204" pitchFamily="34" charset="0"/>
            <a:ea typeface="Calibri"/>
            <a:cs typeface="Calibri"/>
          </a:endParaRPr>
        </a:p>
      </xdr:txBody>
    </xdr:sp>
    <xdr:clientData/>
  </xdr:twoCellAnchor>
  <xdr:twoCellAnchor>
    <xdr:from>
      <xdr:col>14</xdr:col>
      <xdr:colOff>839813</xdr:colOff>
      <xdr:row>6</xdr:row>
      <xdr:rowOff>259978</xdr:rowOff>
    </xdr:from>
    <xdr:to>
      <xdr:col>16</xdr:col>
      <xdr:colOff>597772</xdr:colOff>
      <xdr:row>8</xdr:row>
      <xdr:rowOff>123266</xdr:rowOff>
    </xdr:to>
    <xdr:sp macro="" textlink="'pivot tables'!K5">
      <xdr:nvSpPr>
        <xdr:cNvPr id="40" name="TextBox 39">
          <a:extLst>
            <a:ext uri="{FF2B5EF4-FFF2-40B4-BE49-F238E27FC236}">
              <a16:creationId xmlns:a16="http://schemas.microsoft.com/office/drawing/2014/main" id="{988F61C8-2C4A-4236-96A1-84110F192095}"/>
            </a:ext>
          </a:extLst>
        </xdr:cNvPr>
        <xdr:cNvSpPr txBox="1"/>
      </xdr:nvSpPr>
      <xdr:spPr>
        <a:xfrm>
          <a:off x="13641413" y="1860178"/>
          <a:ext cx="1586759"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E3D8CF3-1969-4628-A1D4-D7A678FD29D4}" type="TxLink">
            <a:rPr lang="en-US" sz="2400" b="0" i="0" u="none" strike="noStrike">
              <a:solidFill>
                <a:srgbClr val="000000"/>
              </a:solidFill>
              <a:latin typeface="Abadi" panose="020B0604020104020204" pitchFamily="34" charset="0"/>
              <a:ea typeface="Calibri"/>
              <a:cs typeface="Calibri"/>
            </a:rPr>
            <a:pPr marL="0" indent="0" algn="ctr"/>
            <a:t> 3,066 </a:t>
          </a:fld>
          <a:endParaRPr lang="en-GB" sz="2400" b="0" i="0" u="none" strike="noStrike">
            <a:solidFill>
              <a:srgbClr val="000000"/>
            </a:solidFill>
            <a:latin typeface="Abadi" panose="020B0604020104020204" pitchFamily="34" charset="0"/>
            <a:ea typeface="Calibri"/>
            <a:cs typeface="Calibri"/>
          </a:endParaRPr>
        </a:p>
      </xdr:txBody>
    </xdr:sp>
    <xdr:clientData/>
  </xdr:twoCellAnchor>
  <xdr:twoCellAnchor>
    <xdr:from>
      <xdr:col>19</xdr:col>
      <xdr:colOff>308654</xdr:colOff>
      <xdr:row>6</xdr:row>
      <xdr:rowOff>259978</xdr:rowOff>
    </xdr:from>
    <xdr:to>
      <xdr:col>21</xdr:col>
      <xdr:colOff>66614</xdr:colOff>
      <xdr:row>8</xdr:row>
      <xdr:rowOff>123266</xdr:rowOff>
    </xdr:to>
    <xdr:sp macro="" textlink="'pivot tables'!K18">
      <xdr:nvSpPr>
        <xdr:cNvPr id="41" name="TextBox 40">
          <a:extLst>
            <a:ext uri="{FF2B5EF4-FFF2-40B4-BE49-F238E27FC236}">
              <a16:creationId xmlns:a16="http://schemas.microsoft.com/office/drawing/2014/main" id="{233AA4B6-0527-4627-A413-361F058E8065}"/>
            </a:ext>
          </a:extLst>
        </xdr:cNvPr>
        <xdr:cNvSpPr txBox="1"/>
      </xdr:nvSpPr>
      <xdr:spPr>
        <a:xfrm>
          <a:off x="17682254" y="1860178"/>
          <a:ext cx="1586760"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31CA33E-3A2A-4F5D-A55B-BE22DE4C859D}" type="TxLink">
            <a:rPr lang="en-US" sz="2400" b="0" i="0" u="none" strike="noStrike">
              <a:solidFill>
                <a:srgbClr val="000000"/>
              </a:solidFill>
              <a:latin typeface="Abadi" panose="020B0604020104020204" pitchFamily="34" charset="0"/>
              <a:ea typeface="Calibri"/>
              <a:cs typeface="Calibri"/>
            </a:rPr>
            <a:pPr marL="0" indent="0" algn="ctr"/>
            <a:t> 1,357 </a:t>
          </a:fld>
          <a:endParaRPr lang="en-GB" sz="2400" b="0" i="0" u="none" strike="noStrike">
            <a:solidFill>
              <a:srgbClr val="000000"/>
            </a:solidFill>
            <a:latin typeface="Abadi" panose="020B0604020104020204" pitchFamily="34" charset="0"/>
            <a:ea typeface="Calibri"/>
            <a:cs typeface="Calibri"/>
          </a:endParaRPr>
        </a:p>
      </xdr:txBody>
    </xdr:sp>
    <xdr:clientData/>
  </xdr:twoCellAnchor>
  <xdr:twoCellAnchor>
    <xdr:from>
      <xdr:col>5</xdr:col>
      <xdr:colOff>784411</xdr:colOff>
      <xdr:row>6</xdr:row>
      <xdr:rowOff>259978</xdr:rowOff>
    </xdr:from>
    <xdr:to>
      <xdr:col>7</xdr:col>
      <xdr:colOff>542371</xdr:colOff>
      <xdr:row>8</xdr:row>
      <xdr:rowOff>123266</xdr:rowOff>
    </xdr:to>
    <xdr:sp macro="" textlink="'pivot tables'!C7">
      <xdr:nvSpPr>
        <xdr:cNvPr id="42" name="TextBox 41">
          <a:extLst>
            <a:ext uri="{FF2B5EF4-FFF2-40B4-BE49-F238E27FC236}">
              <a16:creationId xmlns:a16="http://schemas.microsoft.com/office/drawing/2014/main" id="{4D6B0D98-911D-4D95-9408-319DE2C49283}"/>
            </a:ext>
          </a:extLst>
        </xdr:cNvPr>
        <xdr:cNvSpPr txBox="1"/>
      </xdr:nvSpPr>
      <xdr:spPr>
        <a:xfrm>
          <a:off x="5356411" y="1860178"/>
          <a:ext cx="1586760"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644427-A9AA-4DAF-8C45-D3D967AF1D04}" type="TxLink">
            <a:rPr lang="en-US" sz="2400" b="0" i="0" u="none" strike="noStrike">
              <a:solidFill>
                <a:srgbClr val="000000"/>
              </a:solidFill>
              <a:latin typeface="Abadi" panose="020B0604020104020204" pitchFamily="34" charset="0"/>
              <a:ea typeface="Calibri"/>
              <a:cs typeface="Calibri"/>
            </a:rPr>
            <a:pPr marL="0" indent="0" algn="ctr"/>
            <a:t>99</a:t>
          </a:fld>
          <a:endParaRPr lang="en-GB" sz="2400" b="0" i="0" u="none" strike="noStrike">
            <a:solidFill>
              <a:srgbClr val="000000"/>
            </a:solidFill>
            <a:latin typeface="Abadi" panose="020B0604020104020204" pitchFamily="34" charset="0"/>
            <a:ea typeface="Calibri"/>
            <a:cs typeface="Calibri"/>
          </a:endParaRPr>
        </a:p>
      </xdr:txBody>
    </xdr:sp>
    <xdr:clientData/>
  </xdr:twoCellAnchor>
  <xdr:twoCellAnchor editAs="oneCell">
    <xdr:from>
      <xdr:col>0</xdr:col>
      <xdr:colOff>874059</xdr:colOff>
      <xdr:row>30</xdr:row>
      <xdr:rowOff>177339</xdr:rowOff>
    </xdr:from>
    <xdr:to>
      <xdr:col>2</xdr:col>
      <xdr:colOff>907676</xdr:colOff>
      <xdr:row>38</xdr:row>
      <xdr:rowOff>224118</xdr:rowOff>
    </xdr:to>
    <xdr:pic>
      <xdr:nvPicPr>
        <xdr:cNvPr id="43" name="Picture 42" descr="Child writing on notebook">
          <a:extLst>
            <a:ext uri="{FF2B5EF4-FFF2-40B4-BE49-F238E27FC236}">
              <a16:creationId xmlns:a16="http://schemas.microsoft.com/office/drawing/2014/main" id="{A102B7AC-D5B9-4CE9-9A27-2A46861CEAE5}"/>
            </a:ext>
          </a:extLst>
        </xdr:cNvPr>
        <xdr:cNvPicPr>
          <a:picLocks noChangeAspect="1"/>
        </xdr:cNvPicPr>
      </xdr:nvPicPr>
      <xdr:blipFill rotWithShape="1">
        <a:blip xmlns:r="http://schemas.openxmlformats.org/officeDocument/2006/relationships" r:embed="rId9">
          <a:alphaModFix amt="70000"/>
        </a:blip>
        <a:srcRect l="33113"/>
        <a:stretch>
          <a:fillRect/>
        </a:stretch>
      </xdr:blipFill>
      <xdr:spPr>
        <a:xfrm>
          <a:off x="874059" y="8178339"/>
          <a:ext cx="1862417" cy="2180379"/>
        </a:xfrm>
        <a:prstGeom prst="round2DiagRect">
          <a:avLst>
            <a:gd name="adj1" fmla="val 6426"/>
            <a:gd name="adj2" fmla="val 15060"/>
          </a:avLst>
        </a:prstGeom>
        <a:ln>
          <a:noFill/>
        </a:ln>
      </xdr:spPr>
    </xdr:pic>
    <xdr:clientData/>
  </xdr:twoCellAnchor>
  <xdr:twoCellAnchor>
    <xdr:from>
      <xdr:col>0</xdr:col>
      <xdr:colOff>862523</xdr:colOff>
      <xdr:row>1</xdr:row>
      <xdr:rowOff>166023</xdr:rowOff>
    </xdr:from>
    <xdr:to>
      <xdr:col>3</xdr:col>
      <xdr:colOff>33130</xdr:colOff>
      <xdr:row>38</xdr:row>
      <xdr:rowOff>232832</xdr:rowOff>
    </xdr:to>
    <xdr:grpSp>
      <xdr:nvGrpSpPr>
        <xdr:cNvPr id="44" name="Group 43">
          <a:extLst>
            <a:ext uri="{FF2B5EF4-FFF2-40B4-BE49-F238E27FC236}">
              <a16:creationId xmlns:a16="http://schemas.microsoft.com/office/drawing/2014/main" id="{1209CECA-B9EF-461E-9082-28D43A7724C9}"/>
            </a:ext>
          </a:extLst>
        </xdr:cNvPr>
        <xdr:cNvGrpSpPr/>
      </xdr:nvGrpSpPr>
      <xdr:grpSpPr>
        <a:xfrm>
          <a:off x="862523" y="438166"/>
          <a:ext cx="1905643" cy="10136095"/>
          <a:chOff x="862523" y="434964"/>
          <a:chExt cx="1927545" cy="10017633"/>
        </a:xfrm>
      </xdr:grpSpPr>
      <xdr:sp macro="" textlink="">
        <xdr:nvSpPr>
          <xdr:cNvPr id="45" name="Rectangle: Top Corners Rounded 44">
            <a:extLst>
              <a:ext uri="{FF2B5EF4-FFF2-40B4-BE49-F238E27FC236}">
                <a16:creationId xmlns:a16="http://schemas.microsoft.com/office/drawing/2014/main" id="{210AB437-6602-7D5C-772A-99589EE998BB}"/>
              </a:ext>
            </a:extLst>
          </xdr:cNvPr>
          <xdr:cNvSpPr/>
        </xdr:nvSpPr>
        <xdr:spPr>
          <a:xfrm rot="16200000">
            <a:off x="-3202259" y="4499746"/>
            <a:ext cx="10017633" cy="1888069"/>
          </a:xfrm>
          <a:prstGeom prst="round2SameRect">
            <a:avLst/>
          </a:prstGeom>
          <a:gradFill>
            <a:gsLst>
              <a:gs pos="41000">
                <a:srgbClr val="5F5490"/>
              </a:gs>
              <a:gs pos="69000">
                <a:srgbClr val="5F5490">
                  <a:alpha val="95000"/>
                </a:srgbClr>
              </a:gs>
              <a:gs pos="100000">
                <a:srgbClr val="5F5490">
                  <a:alpha val="80000"/>
                </a:srgbClr>
              </a:gs>
            </a:gsLst>
            <a:lin ang="10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nvGrpSpPr>
          <xdr:cNvPr id="46" name="Group 45">
            <a:extLst>
              <a:ext uri="{FF2B5EF4-FFF2-40B4-BE49-F238E27FC236}">
                <a16:creationId xmlns:a16="http://schemas.microsoft.com/office/drawing/2014/main" id="{2AFE5456-8753-372C-B05E-1774C83939C0}"/>
              </a:ext>
            </a:extLst>
          </xdr:cNvPr>
          <xdr:cNvGrpSpPr/>
        </xdr:nvGrpSpPr>
        <xdr:grpSpPr>
          <a:xfrm>
            <a:off x="1115335" y="1494661"/>
            <a:ext cx="1674733" cy="1613135"/>
            <a:chOff x="2502730" y="1902287"/>
            <a:chExt cx="1710267" cy="1599742"/>
          </a:xfrm>
        </xdr:grpSpPr>
        <xdr:sp macro="" textlink="">
          <xdr:nvSpPr>
            <xdr:cNvPr id="60" name="Rectangle: Top Corners Rounded 59">
              <a:extLst>
                <a:ext uri="{FF2B5EF4-FFF2-40B4-BE49-F238E27FC236}">
                  <a16:creationId xmlns:a16="http://schemas.microsoft.com/office/drawing/2014/main" id="{9E377461-BA8F-61E3-6AB7-4A401D817701}"/>
                </a:ext>
              </a:extLst>
            </xdr:cNvPr>
            <xdr:cNvSpPr/>
          </xdr:nvSpPr>
          <xdr:spPr>
            <a:xfrm rot="16200000">
              <a:off x="2819671" y="2115379"/>
              <a:ext cx="537711" cy="1171593"/>
            </a:xfrm>
            <a:prstGeom prst="round2SameRect">
              <a:avLst>
                <a:gd name="adj1" fmla="val 50000"/>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algn="l"/>
              <a:endParaRPr lang="en-GB" sz="11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61" name="Freeform: Shape 60">
              <a:extLst>
                <a:ext uri="{FF2B5EF4-FFF2-40B4-BE49-F238E27FC236}">
                  <a16:creationId xmlns:a16="http://schemas.microsoft.com/office/drawing/2014/main" id="{4D0BCDFF-0D61-5A01-1AE1-6509199FAA34}"/>
                </a:ext>
              </a:extLst>
            </xdr:cNvPr>
            <xdr:cNvSpPr/>
          </xdr:nvSpPr>
          <xdr:spPr>
            <a:xfrm rot="5400000">
              <a:off x="3093357" y="2382388"/>
              <a:ext cx="1599742" cy="639539"/>
            </a:xfrm>
            <a:custGeom>
              <a:avLst/>
              <a:gdLst>
                <a:gd name="connsiteX0" fmla="*/ 0 w 1557845"/>
                <a:gd name="connsiteY0" fmla="*/ 0 h 622559"/>
                <a:gd name="connsiteX1" fmla="*/ 1557845 w 1557845"/>
                <a:gd name="connsiteY1" fmla="*/ 0 h 622559"/>
                <a:gd name="connsiteX2" fmla="*/ 1546824 w 1557845"/>
                <a:gd name="connsiteY2" fmla="*/ 1111 h 622559"/>
                <a:gd name="connsiteX3" fmla="*/ 1040329 w 1557845"/>
                <a:gd name="connsiteY3" fmla="*/ 622559 h 622559"/>
                <a:gd name="connsiteX4" fmla="*/ 517505 w 1557845"/>
                <a:gd name="connsiteY4" fmla="*/ 622558 h 622559"/>
                <a:gd name="connsiteX5" fmla="*/ 11012 w 1557845"/>
                <a:gd name="connsiteY5" fmla="*/ 1110 h 622559"/>
                <a:gd name="connsiteX6" fmla="*/ 0 w 1557845"/>
                <a:gd name="connsiteY6" fmla="*/ 0 h 6225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557845" h="622559">
                  <a:moveTo>
                    <a:pt x="0" y="0"/>
                  </a:moveTo>
                  <a:lnTo>
                    <a:pt x="1557845" y="0"/>
                  </a:lnTo>
                  <a:lnTo>
                    <a:pt x="1546824" y="1111"/>
                  </a:lnTo>
                  <a:cubicBezTo>
                    <a:pt x="1257768" y="60260"/>
                    <a:pt x="1040330" y="316016"/>
                    <a:pt x="1040329" y="622559"/>
                  </a:cubicBezTo>
                  <a:lnTo>
                    <a:pt x="517505" y="622558"/>
                  </a:lnTo>
                  <a:cubicBezTo>
                    <a:pt x="517506" y="316015"/>
                    <a:pt x="300067" y="60259"/>
                    <a:pt x="11012" y="1110"/>
                  </a:cubicBezTo>
                  <a:lnTo>
                    <a:pt x="0" y="0"/>
                  </a:lnTo>
                  <a:close/>
                </a:path>
              </a:pathLst>
            </a:cu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endParaRPr lang="en-GB" sz="1100">
                <a:ln w="0"/>
                <a:solidFill>
                  <a:schemeClr val="tx1"/>
                </a:solidFill>
                <a:effectLst>
                  <a:outerShdw blurRad="38100" dist="19050" dir="2700000" algn="tl" rotWithShape="0">
                    <a:schemeClr val="dk1">
                      <a:alpha val="40000"/>
                    </a:schemeClr>
                  </a:outerShdw>
                </a:effectLst>
              </a:endParaRPr>
            </a:p>
          </xdr:txBody>
        </xdr:sp>
      </xdr:grpSp>
      <xdr:grpSp>
        <xdr:nvGrpSpPr>
          <xdr:cNvPr id="47" name="Group 46">
            <a:extLst>
              <a:ext uri="{FF2B5EF4-FFF2-40B4-BE49-F238E27FC236}">
                <a16:creationId xmlns:a16="http://schemas.microsoft.com/office/drawing/2014/main" id="{126A2A55-F499-7B2F-A239-0A1C6078CE23}"/>
              </a:ext>
            </a:extLst>
          </xdr:cNvPr>
          <xdr:cNvGrpSpPr/>
        </xdr:nvGrpSpPr>
        <xdr:grpSpPr>
          <a:xfrm>
            <a:off x="1275522" y="521191"/>
            <a:ext cx="1110356" cy="1071020"/>
            <a:chOff x="8184336" y="2467854"/>
            <a:chExt cx="2890209" cy="2268286"/>
          </a:xfrm>
        </xdr:grpSpPr>
        <xdr:sp macro="" textlink="">
          <xdr:nvSpPr>
            <xdr:cNvPr id="56" name="Freeform: Shape 55">
              <a:extLst>
                <a:ext uri="{FF2B5EF4-FFF2-40B4-BE49-F238E27FC236}">
                  <a16:creationId xmlns:a16="http://schemas.microsoft.com/office/drawing/2014/main" id="{37EF8AE8-F9B5-13F1-2573-CC359173862B}"/>
                </a:ext>
              </a:extLst>
            </xdr:cNvPr>
            <xdr:cNvSpPr/>
          </xdr:nvSpPr>
          <xdr:spPr>
            <a:xfrm>
              <a:off x="8184336" y="2467854"/>
              <a:ext cx="2890209" cy="2268286"/>
            </a:xfrm>
            <a:custGeom>
              <a:avLst/>
              <a:gdLst>
                <a:gd name="connsiteX0" fmla="*/ 1444866 w 2890209"/>
                <a:gd name="connsiteY0" fmla="*/ 2267895 h 2268286"/>
                <a:gd name="connsiteX1" fmla="*/ 14348 w 2890209"/>
                <a:gd name="connsiteY1" fmla="*/ 2268287 h 2268286"/>
                <a:gd name="connsiteX2" fmla="*/ 0 w 2890209"/>
                <a:gd name="connsiteY2" fmla="*/ 2256912 h 2268286"/>
                <a:gd name="connsiteX3" fmla="*/ 0 w 2890209"/>
                <a:gd name="connsiteY3" fmla="*/ 10983 h 2268286"/>
                <a:gd name="connsiteX4" fmla="*/ 13392 w 2890209"/>
                <a:gd name="connsiteY4" fmla="*/ 0 h 2268286"/>
                <a:gd name="connsiteX5" fmla="*/ 2876340 w 2890209"/>
                <a:gd name="connsiteY5" fmla="*/ 0 h 2268286"/>
                <a:gd name="connsiteX6" fmla="*/ 2890210 w 2890209"/>
                <a:gd name="connsiteY6" fmla="*/ 10590 h 2268286"/>
                <a:gd name="connsiteX7" fmla="*/ 2890210 w 2890209"/>
                <a:gd name="connsiteY7" fmla="*/ 2257697 h 2268286"/>
                <a:gd name="connsiteX8" fmla="*/ 2877297 w 2890209"/>
                <a:gd name="connsiteY8" fmla="*/ 2267895 h 22682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90209" h="2268286">
                  <a:moveTo>
                    <a:pt x="1444866" y="2267895"/>
                  </a:moveTo>
                  <a:cubicBezTo>
                    <a:pt x="968027" y="2267895"/>
                    <a:pt x="491187" y="2267895"/>
                    <a:pt x="14348" y="2268287"/>
                  </a:cubicBezTo>
                  <a:cubicBezTo>
                    <a:pt x="3348" y="2268287"/>
                    <a:pt x="0" y="2267110"/>
                    <a:pt x="0" y="2256912"/>
                  </a:cubicBezTo>
                  <a:cubicBezTo>
                    <a:pt x="478" y="1508138"/>
                    <a:pt x="478" y="759756"/>
                    <a:pt x="0" y="10983"/>
                  </a:cubicBezTo>
                  <a:cubicBezTo>
                    <a:pt x="0" y="1569"/>
                    <a:pt x="2391" y="0"/>
                    <a:pt x="13392" y="0"/>
                  </a:cubicBezTo>
                  <a:cubicBezTo>
                    <a:pt x="967548" y="392"/>
                    <a:pt x="1921705" y="392"/>
                    <a:pt x="2876340" y="0"/>
                  </a:cubicBezTo>
                  <a:cubicBezTo>
                    <a:pt x="2886862" y="0"/>
                    <a:pt x="2890210" y="1177"/>
                    <a:pt x="2890210" y="10590"/>
                  </a:cubicBezTo>
                  <a:cubicBezTo>
                    <a:pt x="2889732" y="759756"/>
                    <a:pt x="2889732" y="1508530"/>
                    <a:pt x="2890210" y="2257697"/>
                  </a:cubicBezTo>
                  <a:cubicBezTo>
                    <a:pt x="2890210" y="2266326"/>
                    <a:pt x="2887340" y="2267895"/>
                    <a:pt x="2877297" y="2267895"/>
                  </a:cubicBezTo>
                  <a:close/>
                </a:path>
              </a:pathLst>
            </a:custGeom>
            <a:solidFill>
              <a:srgbClr val="FDFDFD">
                <a:alpha val="0"/>
              </a:srgbClr>
            </a:solidFill>
            <a:ln w="477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GB"/>
            </a:p>
          </xdr:txBody>
        </xdr:sp>
        <xdr:sp macro="" textlink="">
          <xdr:nvSpPr>
            <xdr:cNvPr id="57" name="Freeform: Shape 56">
              <a:extLst>
                <a:ext uri="{FF2B5EF4-FFF2-40B4-BE49-F238E27FC236}">
                  <a16:creationId xmlns:a16="http://schemas.microsoft.com/office/drawing/2014/main" id="{1A6EE9D2-64DD-A036-BA42-83F0A605F35A}"/>
                </a:ext>
              </a:extLst>
            </xdr:cNvPr>
            <xdr:cNvSpPr/>
          </xdr:nvSpPr>
          <xdr:spPr>
            <a:xfrm>
              <a:off x="8654479" y="3074972"/>
              <a:ext cx="1043115" cy="1061835"/>
            </a:xfrm>
            <a:custGeom>
              <a:avLst/>
              <a:gdLst>
                <a:gd name="connsiteX0" fmla="*/ 1043116 w 1043115"/>
                <a:gd name="connsiteY0" fmla="*/ 1061051 h 1061835"/>
                <a:gd name="connsiteX1" fmla="*/ 705454 w 1043115"/>
                <a:gd name="connsiteY1" fmla="*/ 1061051 h 1061835"/>
                <a:gd name="connsiteX2" fmla="*/ 687280 w 1043115"/>
                <a:gd name="connsiteY2" fmla="*/ 1052422 h 1061835"/>
                <a:gd name="connsiteX3" fmla="*/ 593538 w 1043115"/>
                <a:gd name="connsiteY3" fmla="*/ 918278 h 1061835"/>
                <a:gd name="connsiteX4" fmla="*/ 528971 w 1043115"/>
                <a:gd name="connsiteY4" fmla="*/ 825319 h 1061835"/>
                <a:gd name="connsiteX5" fmla="*/ 465361 w 1043115"/>
                <a:gd name="connsiteY5" fmla="*/ 734713 h 1061835"/>
                <a:gd name="connsiteX6" fmla="*/ 434751 w 1043115"/>
                <a:gd name="connsiteY6" fmla="*/ 692352 h 1061835"/>
                <a:gd name="connsiteX7" fmla="*/ 420881 w 1043115"/>
                <a:gd name="connsiteY7" fmla="*/ 687253 h 1061835"/>
                <a:gd name="connsiteX8" fmla="*/ 333835 w 1043115"/>
                <a:gd name="connsiteY8" fmla="*/ 687253 h 1061835"/>
                <a:gd name="connsiteX9" fmla="*/ 319487 w 1043115"/>
                <a:gd name="connsiteY9" fmla="*/ 699412 h 1061835"/>
                <a:gd name="connsiteX10" fmla="*/ 319965 w 1043115"/>
                <a:gd name="connsiteY10" fmla="*/ 952795 h 1061835"/>
                <a:gd name="connsiteX11" fmla="*/ 320444 w 1043115"/>
                <a:gd name="connsiteY11" fmla="*/ 1051246 h 1061835"/>
                <a:gd name="connsiteX12" fmla="*/ 307052 w 1043115"/>
                <a:gd name="connsiteY12" fmla="*/ 1061836 h 1061835"/>
                <a:gd name="connsiteX13" fmla="*/ 14826 w 1043115"/>
                <a:gd name="connsiteY13" fmla="*/ 1061836 h 1061835"/>
                <a:gd name="connsiteX14" fmla="*/ 0 w 1043115"/>
                <a:gd name="connsiteY14" fmla="*/ 1049284 h 1061835"/>
                <a:gd name="connsiteX15" fmla="*/ 478 w 1043115"/>
                <a:gd name="connsiteY15" fmla="*/ 242460 h 1061835"/>
                <a:gd name="connsiteX16" fmla="*/ 0 w 1043115"/>
                <a:gd name="connsiteY16" fmla="*/ 12611 h 1061835"/>
                <a:gd name="connsiteX17" fmla="*/ 15305 w 1043115"/>
                <a:gd name="connsiteY17" fmla="*/ 59 h 1061835"/>
                <a:gd name="connsiteX18" fmla="*/ 522753 w 1043115"/>
                <a:gd name="connsiteY18" fmla="*/ 844 h 1061835"/>
                <a:gd name="connsiteX19" fmla="*/ 773369 w 1043115"/>
                <a:gd name="connsiteY19" fmla="*/ 51050 h 1061835"/>
                <a:gd name="connsiteX20" fmla="*/ 903938 w 1043115"/>
                <a:gd name="connsiteY20" fmla="*/ 137733 h 1061835"/>
                <a:gd name="connsiteX21" fmla="*/ 968983 w 1043115"/>
                <a:gd name="connsiteY21" fmla="*/ 235007 h 1061835"/>
                <a:gd name="connsiteX22" fmla="*/ 978549 w 1043115"/>
                <a:gd name="connsiteY22" fmla="*/ 433478 h 1061835"/>
                <a:gd name="connsiteX23" fmla="*/ 914938 w 1043115"/>
                <a:gd name="connsiteY23" fmla="*/ 541734 h 1061835"/>
                <a:gd name="connsiteX24" fmla="*/ 858024 w 1043115"/>
                <a:gd name="connsiteY24" fmla="*/ 591940 h 1061835"/>
                <a:gd name="connsiteX25" fmla="*/ 754716 w 1043115"/>
                <a:gd name="connsiteY25" fmla="*/ 647245 h 1061835"/>
                <a:gd name="connsiteX26" fmla="*/ 750412 w 1043115"/>
                <a:gd name="connsiteY26" fmla="*/ 660581 h 1061835"/>
                <a:gd name="connsiteX27" fmla="*/ 838893 w 1043115"/>
                <a:gd name="connsiteY27" fmla="*/ 781389 h 1061835"/>
                <a:gd name="connsiteX28" fmla="*/ 902981 w 1043115"/>
                <a:gd name="connsiteY28" fmla="*/ 869641 h 1061835"/>
                <a:gd name="connsiteX29" fmla="*/ 968983 w 1043115"/>
                <a:gd name="connsiteY29" fmla="*/ 959463 h 1061835"/>
                <a:gd name="connsiteX30" fmla="*/ 1030680 w 1043115"/>
                <a:gd name="connsiteY30" fmla="*/ 1044578 h 1061835"/>
                <a:gd name="connsiteX31" fmla="*/ 1043116 w 1043115"/>
                <a:gd name="connsiteY31" fmla="*/ 1061051 h 10618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1043115" h="1061835">
                  <a:moveTo>
                    <a:pt x="1043116" y="1061051"/>
                  </a:moveTo>
                  <a:lnTo>
                    <a:pt x="705454" y="1061051"/>
                  </a:lnTo>
                  <a:cubicBezTo>
                    <a:pt x="696367" y="1061051"/>
                    <a:pt x="691584" y="1059090"/>
                    <a:pt x="687280" y="1052422"/>
                  </a:cubicBezTo>
                  <a:cubicBezTo>
                    <a:pt x="657627" y="1006923"/>
                    <a:pt x="625104" y="962993"/>
                    <a:pt x="593538" y="918278"/>
                  </a:cubicBezTo>
                  <a:cubicBezTo>
                    <a:pt x="571537" y="887292"/>
                    <a:pt x="552406" y="855521"/>
                    <a:pt x="528971" y="825319"/>
                  </a:cubicBezTo>
                  <a:cubicBezTo>
                    <a:pt x="506014" y="795901"/>
                    <a:pt x="487839" y="764131"/>
                    <a:pt x="465361" y="734713"/>
                  </a:cubicBezTo>
                  <a:cubicBezTo>
                    <a:pt x="454839" y="720593"/>
                    <a:pt x="444317" y="706864"/>
                    <a:pt x="434751" y="692352"/>
                  </a:cubicBezTo>
                  <a:cubicBezTo>
                    <a:pt x="431403" y="687253"/>
                    <a:pt x="426620" y="687253"/>
                    <a:pt x="420881" y="687253"/>
                  </a:cubicBezTo>
                  <a:cubicBezTo>
                    <a:pt x="391706" y="687253"/>
                    <a:pt x="363010" y="687645"/>
                    <a:pt x="333835" y="687253"/>
                  </a:cubicBezTo>
                  <a:cubicBezTo>
                    <a:pt x="322357" y="686860"/>
                    <a:pt x="319487" y="689998"/>
                    <a:pt x="319487" y="699412"/>
                  </a:cubicBezTo>
                  <a:cubicBezTo>
                    <a:pt x="319965" y="783742"/>
                    <a:pt x="319965" y="868465"/>
                    <a:pt x="319965" y="952795"/>
                  </a:cubicBezTo>
                  <a:cubicBezTo>
                    <a:pt x="319965" y="985743"/>
                    <a:pt x="319487" y="1018298"/>
                    <a:pt x="320444" y="1051246"/>
                  </a:cubicBezTo>
                  <a:cubicBezTo>
                    <a:pt x="320444" y="1059875"/>
                    <a:pt x="317096" y="1061836"/>
                    <a:pt x="307052" y="1061836"/>
                  </a:cubicBezTo>
                  <a:cubicBezTo>
                    <a:pt x="209484" y="1061444"/>
                    <a:pt x="111916" y="1061444"/>
                    <a:pt x="14826" y="1061836"/>
                  </a:cubicBezTo>
                  <a:cubicBezTo>
                    <a:pt x="2391" y="1061836"/>
                    <a:pt x="0" y="1059090"/>
                    <a:pt x="0" y="1049284"/>
                  </a:cubicBezTo>
                  <a:cubicBezTo>
                    <a:pt x="478" y="780212"/>
                    <a:pt x="478" y="511532"/>
                    <a:pt x="478" y="242460"/>
                  </a:cubicBezTo>
                  <a:cubicBezTo>
                    <a:pt x="478" y="165974"/>
                    <a:pt x="478" y="89489"/>
                    <a:pt x="0" y="12611"/>
                  </a:cubicBezTo>
                  <a:cubicBezTo>
                    <a:pt x="0" y="2805"/>
                    <a:pt x="2870" y="59"/>
                    <a:pt x="15305" y="59"/>
                  </a:cubicBezTo>
                  <a:cubicBezTo>
                    <a:pt x="184614" y="452"/>
                    <a:pt x="353923" y="-725"/>
                    <a:pt x="522753" y="844"/>
                  </a:cubicBezTo>
                  <a:cubicBezTo>
                    <a:pt x="610756" y="1628"/>
                    <a:pt x="694932" y="16926"/>
                    <a:pt x="773369" y="51050"/>
                  </a:cubicBezTo>
                  <a:cubicBezTo>
                    <a:pt x="823588" y="73407"/>
                    <a:pt x="867111" y="101648"/>
                    <a:pt x="903938" y="137733"/>
                  </a:cubicBezTo>
                  <a:cubicBezTo>
                    <a:pt x="933591" y="166759"/>
                    <a:pt x="952722" y="200099"/>
                    <a:pt x="968983" y="235007"/>
                  </a:cubicBezTo>
                  <a:cubicBezTo>
                    <a:pt x="999593" y="300510"/>
                    <a:pt x="999114" y="367190"/>
                    <a:pt x="978549" y="433478"/>
                  </a:cubicBezTo>
                  <a:cubicBezTo>
                    <a:pt x="966592" y="472309"/>
                    <a:pt x="946504" y="509963"/>
                    <a:pt x="914938" y="541734"/>
                  </a:cubicBezTo>
                  <a:cubicBezTo>
                    <a:pt x="897242" y="559385"/>
                    <a:pt x="879546" y="577427"/>
                    <a:pt x="858024" y="591940"/>
                  </a:cubicBezTo>
                  <a:cubicBezTo>
                    <a:pt x="825979" y="613513"/>
                    <a:pt x="792978" y="633517"/>
                    <a:pt x="754716" y="647245"/>
                  </a:cubicBezTo>
                  <a:cubicBezTo>
                    <a:pt x="745151" y="650775"/>
                    <a:pt x="745629" y="653913"/>
                    <a:pt x="750412" y="660581"/>
                  </a:cubicBezTo>
                  <a:cubicBezTo>
                    <a:pt x="779587" y="700981"/>
                    <a:pt x="809240" y="741381"/>
                    <a:pt x="838893" y="781389"/>
                  </a:cubicBezTo>
                  <a:cubicBezTo>
                    <a:pt x="860415" y="810414"/>
                    <a:pt x="879546" y="841008"/>
                    <a:pt x="902981" y="869641"/>
                  </a:cubicBezTo>
                  <a:cubicBezTo>
                    <a:pt x="926895" y="898667"/>
                    <a:pt x="945069" y="930438"/>
                    <a:pt x="968983" y="959463"/>
                  </a:cubicBezTo>
                  <a:cubicBezTo>
                    <a:pt x="991462" y="986919"/>
                    <a:pt x="1010115" y="1016337"/>
                    <a:pt x="1030680" y="1044578"/>
                  </a:cubicBezTo>
                  <a:cubicBezTo>
                    <a:pt x="1034028" y="1049284"/>
                    <a:pt x="1041681" y="1052422"/>
                    <a:pt x="1043116" y="1061051"/>
                  </a:cubicBezTo>
                  <a:close/>
                </a:path>
              </a:pathLst>
            </a:custGeom>
            <a:solidFill>
              <a:srgbClr val="F2F0F5"/>
            </a:solidFill>
            <a:ln w="477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GB"/>
            </a:p>
          </xdr:txBody>
        </xdr:sp>
        <xdr:sp macro="" textlink="">
          <xdr:nvSpPr>
            <xdr:cNvPr id="58" name="Freeform: Shape 57">
              <a:extLst>
                <a:ext uri="{FF2B5EF4-FFF2-40B4-BE49-F238E27FC236}">
                  <a16:creationId xmlns:a16="http://schemas.microsoft.com/office/drawing/2014/main" id="{BDA27251-A3B5-1611-8DD5-1C770390C2A8}"/>
                </a:ext>
              </a:extLst>
            </xdr:cNvPr>
            <xdr:cNvSpPr/>
          </xdr:nvSpPr>
          <xdr:spPr>
            <a:xfrm>
              <a:off x="9704282" y="3075031"/>
              <a:ext cx="965644" cy="1061776"/>
            </a:xfrm>
            <a:custGeom>
              <a:avLst/>
              <a:gdLst>
                <a:gd name="connsiteX0" fmla="*/ 949383 w 965644"/>
                <a:gd name="connsiteY0" fmla="*/ 0 h 1061776"/>
                <a:gd name="connsiteX1" fmla="*/ 911599 w 965644"/>
                <a:gd name="connsiteY1" fmla="*/ 36086 h 1061776"/>
                <a:gd name="connsiteX2" fmla="*/ 825988 w 965644"/>
                <a:gd name="connsiteY2" fmla="*/ 115709 h 1061776"/>
                <a:gd name="connsiteX3" fmla="*/ 759986 w 965644"/>
                <a:gd name="connsiteY3" fmla="*/ 177682 h 1061776"/>
                <a:gd name="connsiteX4" fmla="*/ 632287 w 965644"/>
                <a:gd name="connsiteY4" fmla="*/ 295744 h 1061776"/>
                <a:gd name="connsiteX5" fmla="*/ 506501 w 965644"/>
                <a:gd name="connsiteY5" fmla="*/ 412238 h 1061776"/>
                <a:gd name="connsiteX6" fmla="*/ 439543 w 965644"/>
                <a:gd name="connsiteY6" fmla="*/ 474995 h 1061776"/>
                <a:gd name="connsiteX7" fmla="*/ 395542 w 965644"/>
                <a:gd name="connsiteY7" fmla="*/ 515395 h 1061776"/>
                <a:gd name="connsiteX8" fmla="*/ 395063 w 965644"/>
                <a:gd name="connsiteY8" fmla="*/ 528731 h 1061776"/>
                <a:gd name="connsiteX9" fmla="*/ 495979 w 965644"/>
                <a:gd name="connsiteY9" fmla="*/ 622867 h 1061776"/>
                <a:gd name="connsiteX10" fmla="*/ 554807 w 965644"/>
                <a:gd name="connsiteY10" fmla="*/ 678172 h 1061776"/>
                <a:gd name="connsiteX11" fmla="*/ 685854 w 965644"/>
                <a:gd name="connsiteY11" fmla="*/ 799764 h 1061776"/>
                <a:gd name="connsiteX12" fmla="*/ 743725 w 965644"/>
                <a:gd name="connsiteY12" fmla="*/ 853893 h 1061776"/>
                <a:gd name="connsiteX13" fmla="*/ 878598 w 965644"/>
                <a:gd name="connsiteY13" fmla="*/ 979015 h 1061776"/>
                <a:gd name="connsiteX14" fmla="*/ 932643 w 965644"/>
                <a:gd name="connsiteY14" fmla="*/ 1030005 h 1061776"/>
                <a:gd name="connsiteX15" fmla="*/ 965644 w 965644"/>
                <a:gd name="connsiteY15" fmla="*/ 1059815 h 1061776"/>
                <a:gd name="connsiteX16" fmla="*/ 955600 w 965644"/>
                <a:gd name="connsiteY16" fmla="*/ 1061384 h 1061776"/>
                <a:gd name="connsiteX17" fmla="*/ 591156 w 965644"/>
                <a:gd name="connsiteY17" fmla="*/ 1061776 h 1061776"/>
                <a:gd name="connsiteX18" fmla="*/ 557198 w 965644"/>
                <a:gd name="connsiteY18" fmla="*/ 1041772 h 1061776"/>
                <a:gd name="connsiteX19" fmla="*/ 515588 w 965644"/>
                <a:gd name="connsiteY19" fmla="*/ 1002549 h 1061776"/>
                <a:gd name="connsiteX20" fmla="*/ 438586 w 965644"/>
                <a:gd name="connsiteY20" fmla="*/ 930378 h 1061776"/>
                <a:gd name="connsiteX21" fmla="*/ 379280 w 965644"/>
                <a:gd name="connsiteY21" fmla="*/ 874289 h 1061776"/>
                <a:gd name="connsiteX22" fmla="*/ 249190 w 965644"/>
                <a:gd name="connsiteY22" fmla="*/ 753481 h 1061776"/>
                <a:gd name="connsiteX23" fmla="*/ 187971 w 965644"/>
                <a:gd name="connsiteY23" fmla="*/ 695430 h 1061776"/>
                <a:gd name="connsiteX24" fmla="*/ 55967 w 965644"/>
                <a:gd name="connsiteY24" fmla="*/ 578937 h 1061776"/>
                <a:gd name="connsiteX25" fmla="*/ 3835 w 965644"/>
                <a:gd name="connsiteY25" fmla="*/ 534222 h 1061776"/>
                <a:gd name="connsiteX26" fmla="*/ 3357 w 965644"/>
                <a:gd name="connsiteY26" fmla="*/ 523240 h 1061776"/>
                <a:gd name="connsiteX27" fmla="*/ 117664 w 965644"/>
                <a:gd name="connsiteY27" fmla="*/ 421259 h 1061776"/>
                <a:gd name="connsiteX28" fmla="*/ 151144 w 965644"/>
                <a:gd name="connsiteY28" fmla="*/ 389880 h 1061776"/>
                <a:gd name="connsiteX29" fmla="*/ 236276 w 965644"/>
                <a:gd name="connsiteY29" fmla="*/ 313002 h 1061776"/>
                <a:gd name="connsiteX30" fmla="*/ 364454 w 965644"/>
                <a:gd name="connsiteY30" fmla="*/ 198470 h 1061776"/>
                <a:gd name="connsiteX31" fmla="*/ 493588 w 965644"/>
                <a:gd name="connsiteY31" fmla="*/ 83154 h 1061776"/>
                <a:gd name="connsiteX32" fmla="*/ 580155 w 965644"/>
                <a:gd name="connsiteY32" fmla="*/ 6276 h 1061776"/>
                <a:gd name="connsiteX33" fmla="*/ 593069 w 965644"/>
                <a:gd name="connsiteY33" fmla="*/ 1177 h 1061776"/>
                <a:gd name="connsiteX34" fmla="*/ 949383 w 965644"/>
                <a:gd name="connsiteY34" fmla="*/ 0 h 10617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Lst>
              <a:rect l="l" t="t" r="r" b="b"/>
              <a:pathLst>
                <a:path w="965644" h="1061776">
                  <a:moveTo>
                    <a:pt x="949383" y="0"/>
                  </a:moveTo>
                  <a:cubicBezTo>
                    <a:pt x="935991" y="12944"/>
                    <a:pt x="924034" y="24711"/>
                    <a:pt x="911599" y="36086"/>
                  </a:cubicBezTo>
                  <a:cubicBezTo>
                    <a:pt x="883381" y="62757"/>
                    <a:pt x="855641" y="90214"/>
                    <a:pt x="825988" y="115709"/>
                  </a:cubicBezTo>
                  <a:cubicBezTo>
                    <a:pt x="803031" y="135713"/>
                    <a:pt x="782465" y="157286"/>
                    <a:pt x="759986" y="177682"/>
                  </a:cubicBezTo>
                  <a:cubicBezTo>
                    <a:pt x="716463" y="216513"/>
                    <a:pt x="674854" y="256521"/>
                    <a:pt x="632287" y="295744"/>
                  </a:cubicBezTo>
                  <a:cubicBezTo>
                    <a:pt x="590199" y="334575"/>
                    <a:pt x="548589" y="373406"/>
                    <a:pt x="506501" y="412238"/>
                  </a:cubicBezTo>
                  <a:cubicBezTo>
                    <a:pt x="483544" y="433026"/>
                    <a:pt x="462978" y="454991"/>
                    <a:pt x="439543" y="474995"/>
                  </a:cubicBezTo>
                  <a:cubicBezTo>
                    <a:pt x="424238" y="487939"/>
                    <a:pt x="410846" y="502059"/>
                    <a:pt x="395542" y="515395"/>
                  </a:cubicBezTo>
                  <a:cubicBezTo>
                    <a:pt x="390281" y="519709"/>
                    <a:pt x="389324" y="523240"/>
                    <a:pt x="395063" y="528731"/>
                  </a:cubicBezTo>
                  <a:cubicBezTo>
                    <a:pt x="428064" y="560502"/>
                    <a:pt x="462500" y="591488"/>
                    <a:pt x="495979" y="622867"/>
                  </a:cubicBezTo>
                  <a:cubicBezTo>
                    <a:pt x="515588" y="641302"/>
                    <a:pt x="534719" y="660129"/>
                    <a:pt x="554807" y="678172"/>
                  </a:cubicBezTo>
                  <a:cubicBezTo>
                    <a:pt x="599286" y="718180"/>
                    <a:pt x="641853" y="759364"/>
                    <a:pt x="685854" y="799764"/>
                  </a:cubicBezTo>
                  <a:cubicBezTo>
                    <a:pt x="705463" y="817807"/>
                    <a:pt x="724116" y="836242"/>
                    <a:pt x="743725" y="853893"/>
                  </a:cubicBezTo>
                  <a:cubicBezTo>
                    <a:pt x="789639" y="895077"/>
                    <a:pt x="833162" y="937438"/>
                    <a:pt x="878598" y="979015"/>
                  </a:cubicBezTo>
                  <a:cubicBezTo>
                    <a:pt x="896773" y="995881"/>
                    <a:pt x="914947" y="1012747"/>
                    <a:pt x="932643" y="1030005"/>
                  </a:cubicBezTo>
                  <a:cubicBezTo>
                    <a:pt x="943165" y="1040203"/>
                    <a:pt x="957513" y="1048048"/>
                    <a:pt x="965644" y="1059815"/>
                  </a:cubicBezTo>
                  <a:cubicBezTo>
                    <a:pt x="962775" y="1062953"/>
                    <a:pt x="958470" y="1061384"/>
                    <a:pt x="955600" y="1061384"/>
                  </a:cubicBezTo>
                  <a:cubicBezTo>
                    <a:pt x="834119" y="1061384"/>
                    <a:pt x="712637" y="1061384"/>
                    <a:pt x="591156" y="1061776"/>
                  </a:cubicBezTo>
                  <a:cubicBezTo>
                    <a:pt x="572981" y="1061776"/>
                    <a:pt x="567242" y="1049617"/>
                    <a:pt x="557198" y="1041772"/>
                  </a:cubicBezTo>
                  <a:cubicBezTo>
                    <a:pt x="541893" y="1030005"/>
                    <a:pt x="529937" y="1015101"/>
                    <a:pt x="515588" y="1002549"/>
                  </a:cubicBezTo>
                  <a:cubicBezTo>
                    <a:pt x="489283" y="979015"/>
                    <a:pt x="465370" y="953520"/>
                    <a:pt x="438586" y="930378"/>
                  </a:cubicBezTo>
                  <a:cubicBezTo>
                    <a:pt x="418020" y="912335"/>
                    <a:pt x="399368" y="892724"/>
                    <a:pt x="379280" y="874289"/>
                  </a:cubicBezTo>
                  <a:cubicBezTo>
                    <a:pt x="335279" y="834673"/>
                    <a:pt x="292713" y="793489"/>
                    <a:pt x="249190" y="753481"/>
                  </a:cubicBezTo>
                  <a:cubicBezTo>
                    <a:pt x="228624" y="734261"/>
                    <a:pt x="209015" y="714257"/>
                    <a:pt x="187971" y="695430"/>
                  </a:cubicBezTo>
                  <a:cubicBezTo>
                    <a:pt x="144448" y="656599"/>
                    <a:pt x="100925" y="616983"/>
                    <a:pt x="55967" y="578937"/>
                  </a:cubicBezTo>
                  <a:cubicBezTo>
                    <a:pt x="38271" y="564032"/>
                    <a:pt x="21531" y="548735"/>
                    <a:pt x="3835" y="534222"/>
                  </a:cubicBezTo>
                  <a:cubicBezTo>
                    <a:pt x="-948" y="530300"/>
                    <a:pt x="-1426" y="527554"/>
                    <a:pt x="3357" y="523240"/>
                  </a:cubicBezTo>
                  <a:cubicBezTo>
                    <a:pt x="40662" y="488723"/>
                    <a:pt x="78924" y="454599"/>
                    <a:pt x="117664" y="421259"/>
                  </a:cubicBezTo>
                  <a:cubicBezTo>
                    <a:pt x="129621" y="411061"/>
                    <a:pt x="140143" y="400078"/>
                    <a:pt x="151144" y="389880"/>
                  </a:cubicBezTo>
                  <a:cubicBezTo>
                    <a:pt x="179362" y="363993"/>
                    <a:pt x="207102" y="338105"/>
                    <a:pt x="236276" y="313002"/>
                  </a:cubicBezTo>
                  <a:cubicBezTo>
                    <a:pt x="279799" y="275348"/>
                    <a:pt x="321409" y="236517"/>
                    <a:pt x="364454" y="198470"/>
                  </a:cubicBezTo>
                  <a:cubicBezTo>
                    <a:pt x="407498" y="160031"/>
                    <a:pt x="450065" y="121200"/>
                    <a:pt x="493588" y="83154"/>
                  </a:cubicBezTo>
                  <a:cubicBezTo>
                    <a:pt x="522762" y="57658"/>
                    <a:pt x="549068" y="30202"/>
                    <a:pt x="580155" y="6276"/>
                  </a:cubicBezTo>
                  <a:cubicBezTo>
                    <a:pt x="583982" y="3138"/>
                    <a:pt x="587329" y="1177"/>
                    <a:pt x="593069" y="1177"/>
                  </a:cubicBezTo>
                  <a:cubicBezTo>
                    <a:pt x="711681" y="0"/>
                    <a:pt x="829814" y="0"/>
                    <a:pt x="949383" y="0"/>
                  </a:cubicBezTo>
                  <a:close/>
                </a:path>
              </a:pathLst>
            </a:custGeom>
            <a:solidFill>
              <a:srgbClr val="F2F0F5"/>
            </a:solidFill>
            <a:ln w="477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GB"/>
            </a:p>
          </xdr:txBody>
        </xdr:sp>
        <xdr:sp macro="" textlink="">
          <xdr:nvSpPr>
            <xdr:cNvPr id="59" name="Freeform: Shape 58">
              <a:extLst>
                <a:ext uri="{FF2B5EF4-FFF2-40B4-BE49-F238E27FC236}">
                  <a16:creationId xmlns:a16="http://schemas.microsoft.com/office/drawing/2014/main" id="{8FE3125E-E0AB-138B-9B1B-F2F00191F74A}"/>
                </a:ext>
              </a:extLst>
            </xdr:cNvPr>
            <xdr:cNvSpPr/>
          </xdr:nvSpPr>
          <xdr:spPr>
            <a:xfrm>
              <a:off x="8973488" y="3278346"/>
              <a:ext cx="345253" cy="281097"/>
            </a:xfrm>
            <a:custGeom>
              <a:avLst/>
              <a:gdLst>
                <a:gd name="connsiteX0" fmla="*/ 957 w 345253"/>
                <a:gd name="connsiteY0" fmla="*/ 141067 h 281097"/>
                <a:gd name="connsiteX1" fmla="*/ 478 w 345253"/>
                <a:gd name="connsiteY1" fmla="*/ 13198 h 281097"/>
                <a:gd name="connsiteX2" fmla="*/ 15305 w 345253"/>
                <a:gd name="connsiteY2" fmla="*/ 255 h 281097"/>
                <a:gd name="connsiteX3" fmla="*/ 175048 w 345253"/>
                <a:gd name="connsiteY3" fmla="*/ 2216 h 281097"/>
                <a:gd name="connsiteX4" fmla="*/ 330966 w 345253"/>
                <a:gd name="connsiteY4" fmla="*/ 88115 h 281097"/>
                <a:gd name="connsiteX5" fmla="*/ 336227 w 345253"/>
                <a:gd name="connsiteY5" fmla="*/ 182251 h 281097"/>
                <a:gd name="connsiteX6" fmla="*/ 170266 w 345253"/>
                <a:gd name="connsiteY6" fmla="*/ 279917 h 281097"/>
                <a:gd name="connsiteX7" fmla="*/ 10044 w 345253"/>
                <a:gd name="connsiteY7" fmla="*/ 280702 h 281097"/>
                <a:gd name="connsiteX8" fmla="*/ 0 w 345253"/>
                <a:gd name="connsiteY8" fmla="*/ 270896 h 281097"/>
                <a:gd name="connsiteX9" fmla="*/ 957 w 345253"/>
                <a:gd name="connsiteY9" fmla="*/ 141067 h 2810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45253" h="281097">
                  <a:moveTo>
                    <a:pt x="957" y="141067"/>
                  </a:moveTo>
                  <a:cubicBezTo>
                    <a:pt x="957" y="98313"/>
                    <a:pt x="1435" y="55952"/>
                    <a:pt x="478" y="13198"/>
                  </a:cubicBezTo>
                  <a:cubicBezTo>
                    <a:pt x="478" y="3785"/>
                    <a:pt x="2391" y="-137"/>
                    <a:pt x="15305" y="255"/>
                  </a:cubicBezTo>
                  <a:cubicBezTo>
                    <a:pt x="68393" y="1431"/>
                    <a:pt x="121960" y="-2099"/>
                    <a:pt x="175048" y="2216"/>
                  </a:cubicBezTo>
                  <a:cubicBezTo>
                    <a:pt x="245833" y="7707"/>
                    <a:pt x="300834" y="32026"/>
                    <a:pt x="330966" y="88115"/>
                  </a:cubicBezTo>
                  <a:cubicBezTo>
                    <a:pt x="347705" y="119494"/>
                    <a:pt x="350097" y="151657"/>
                    <a:pt x="336227" y="182251"/>
                  </a:cubicBezTo>
                  <a:cubicBezTo>
                    <a:pt x="308008" y="244224"/>
                    <a:pt x="250137" y="276387"/>
                    <a:pt x="170266" y="279917"/>
                  </a:cubicBezTo>
                  <a:cubicBezTo>
                    <a:pt x="117177" y="282271"/>
                    <a:pt x="63610" y="280310"/>
                    <a:pt x="10044" y="280702"/>
                  </a:cubicBezTo>
                  <a:cubicBezTo>
                    <a:pt x="478" y="280702"/>
                    <a:pt x="0" y="276779"/>
                    <a:pt x="0" y="270896"/>
                  </a:cubicBezTo>
                  <a:cubicBezTo>
                    <a:pt x="957" y="228142"/>
                    <a:pt x="957" y="184604"/>
                    <a:pt x="957" y="141067"/>
                  </a:cubicBezTo>
                  <a:close/>
                </a:path>
              </a:pathLst>
            </a:custGeom>
            <a:solidFill>
              <a:srgbClr val="5F5490"/>
            </a:solidFill>
            <a:ln w="477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GB"/>
            </a:p>
          </xdr:txBody>
        </xdr:sp>
      </xdr:grpSp>
      <xdr:grpSp>
        <xdr:nvGrpSpPr>
          <xdr:cNvPr id="48" name="Group 47">
            <a:extLst>
              <a:ext uri="{FF2B5EF4-FFF2-40B4-BE49-F238E27FC236}">
                <a16:creationId xmlns:a16="http://schemas.microsoft.com/office/drawing/2014/main" id="{C19C627D-EDD0-DDC8-3C20-98D366F8057C}"/>
              </a:ext>
            </a:extLst>
          </xdr:cNvPr>
          <xdr:cNvGrpSpPr/>
        </xdr:nvGrpSpPr>
        <xdr:grpSpPr>
          <a:xfrm>
            <a:off x="1131797" y="2039469"/>
            <a:ext cx="1266259" cy="6274893"/>
            <a:chOff x="1762125" y="704850"/>
            <a:chExt cx="1809750" cy="6362700"/>
          </a:xfrm>
          <a:noFill/>
        </xdr:grpSpPr>
        <xdr:sp macro="" textlink="">
          <xdr:nvSpPr>
            <xdr:cNvPr id="49" name="TextBox 48">
              <a:extLst>
                <a:ext uri="{FF2B5EF4-FFF2-40B4-BE49-F238E27FC236}">
                  <a16:creationId xmlns:a16="http://schemas.microsoft.com/office/drawing/2014/main" id="{E9A907E1-52D0-0E85-F49F-AD56E0A8210F}"/>
                </a:ext>
              </a:extLst>
            </xdr:cNvPr>
            <xdr:cNvSpPr txBox="1"/>
          </xdr:nvSpPr>
          <xdr:spPr>
            <a:xfrm>
              <a:off x="1762125" y="704850"/>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5F5490"/>
                  </a:solidFill>
                  <a:latin typeface="Abadi" panose="020F0502020204030204" pitchFamily="34" charset="0"/>
                </a:rPr>
                <a:t>Dashboard</a:t>
              </a:r>
            </a:p>
          </xdr:txBody>
        </xdr:sp>
        <xdr:sp macro="" textlink="">
          <xdr:nvSpPr>
            <xdr:cNvPr id="50" name="TextBox 49">
              <a:extLst>
                <a:ext uri="{FF2B5EF4-FFF2-40B4-BE49-F238E27FC236}">
                  <a16:creationId xmlns:a16="http://schemas.microsoft.com/office/drawing/2014/main" id="{77CEFEA3-A180-27FD-F5D5-A194E57839CF}"/>
                </a:ext>
              </a:extLst>
            </xdr:cNvPr>
            <xdr:cNvSpPr txBox="1"/>
          </xdr:nvSpPr>
          <xdr:spPr>
            <a:xfrm>
              <a:off x="1762125" y="1674813"/>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F2F0F5"/>
                  </a:solidFill>
                  <a:latin typeface="Abadi" panose="020F0502020204030204" pitchFamily="34" charset="0"/>
                </a:rPr>
                <a:t>Students</a:t>
              </a:r>
            </a:p>
          </xdr:txBody>
        </xdr:sp>
        <xdr:sp macro="" textlink="">
          <xdr:nvSpPr>
            <xdr:cNvPr id="51" name="TextBox 50">
              <a:extLst>
                <a:ext uri="{FF2B5EF4-FFF2-40B4-BE49-F238E27FC236}">
                  <a16:creationId xmlns:a16="http://schemas.microsoft.com/office/drawing/2014/main" id="{641DA691-E287-248E-679F-C14A57597CA1}"/>
                </a:ext>
              </a:extLst>
            </xdr:cNvPr>
            <xdr:cNvSpPr txBox="1"/>
          </xdr:nvSpPr>
          <xdr:spPr>
            <a:xfrm>
              <a:off x="1762125" y="3614739"/>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F2F0F5"/>
                  </a:solidFill>
                  <a:latin typeface="Abadi" panose="020F0502020204030204" pitchFamily="34" charset="0"/>
                </a:rPr>
                <a:t>Parents</a:t>
              </a:r>
            </a:p>
          </xdr:txBody>
        </xdr:sp>
        <xdr:sp macro="" textlink="">
          <xdr:nvSpPr>
            <xdr:cNvPr id="52" name="TextBox 51">
              <a:hlinkClick xmlns:r="http://schemas.openxmlformats.org/officeDocument/2006/relationships" r:id="rId10"/>
              <a:extLst>
                <a:ext uri="{FF2B5EF4-FFF2-40B4-BE49-F238E27FC236}">
                  <a16:creationId xmlns:a16="http://schemas.microsoft.com/office/drawing/2014/main" id="{665A4B5C-0060-4C58-21FE-81ECD6EBD4D9}"/>
                </a:ext>
              </a:extLst>
            </xdr:cNvPr>
            <xdr:cNvSpPr txBox="1"/>
          </xdr:nvSpPr>
          <xdr:spPr>
            <a:xfrm>
              <a:off x="1762125" y="2644776"/>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F2F0F5"/>
                  </a:solidFill>
                  <a:latin typeface="Abadi" panose="020F0502020204030204" pitchFamily="34" charset="0"/>
                </a:rPr>
                <a:t>Teachers</a:t>
              </a:r>
            </a:p>
          </xdr:txBody>
        </xdr:sp>
        <xdr:sp macro="" textlink="">
          <xdr:nvSpPr>
            <xdr:cNvPr id="53" name="TextBox 52">
              <a:hlinkClick xmlns:r="http://schemas.openxmlformats.org/officeDocument/2006/relationships" r:id="rId11"/>
              <a:extLst>
                <a:ext uri="{FF2B5EF4-FFF2-40B4-BE49-F238E27FC236}">
                  <a16:creationId xmlns:a16="http://schemas.microsoft.com/office/drawing/2014/main" id="{404701B8-EE3C-CE07-1758-97F4FDE9FF6D}"/>
                </a:ext>
              </a:extLst>
            </xdr:cNvPr>
            <xdr:cNvSpPr txBox="1"/>
          </xdr:nvSpPr>
          <xdr:spPr>
            <a:xfrm>
              <a:off x="1762125" y="4584702"/>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F2F0F5"/>
                  </a:solidFill>
                  <a:latin typeface="Abadi" panose="020F0502020204030204" pitchFamily="34" charset="0"/>
                </a:rPr>
                <a:t>Events</a:t>
              </a:r>
            </a:p>
          </xdr:txBody>
        </xdr:sp>
        <xdr:sp macro="" textlink="">
          <xdr:nvSpPr>
            <xdr:cNvPr id="54" name="TextBox 53">
              <a:extLst>
                <a:ext uri="{FF2B5EF4-FFF2-40B4-BE49-F238E27FC236}">
                  <a16:creationId xmlns:a16="http://schemas.microsoft.com/office/drawing/2014/main" id="{E6EA0132-4F48-D111-8E1B-0257E76FFADD}"/>
                </a:ext>
              </a:extLst>
            </xdr:cNvPr>
            <xdr:cNvSpPr txBox="1"/>
          </xdr:nvSpPr>
          <xdr:spPr>
            <a:xfrm>
              <a:off x="1762125" y="5554665"/>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F2F0F5"/>
                  </a:solidFill>
                  <a:latin typeface="Abadi" panose="020F0502020204030204" pitchFamily="34" charset="0"/>
                </a:rPr>
                <a:t>Exams</a:t>
              </a:r>
            </a:p>
          </xdr:txBody>
        </xdr:sp>
        <xdr:sp macro="" textlink="">
          <xdr:nvSpPr>
            <xdr:cNvPr id="55" name="TextBox 54">
              <a:extLst>
                <a:ext uri="{FF2B5EF4-FFF2-40B4-BE49-F238E27FC236}">
                  <a16:creationId xmlns:a16="http://schemas.microsoft.com/office/drawing/2014/main" id="{98014E1C-D24F-2F4D-BEAC-201565F77135}"/>
                </a:ext>
              </a:extLst>
            </xdr:cNvPr>
            <xdr:cNvSpPr txBox="1"/>
          </xdr:nvSpPr>
          <xdr:spPr>
            <a:xfrm>
              <a:off x="1762125" y="6524625"/>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F2F0F5"/>
                  </a:solidFill>
                  <a:latin typeface="Abadi" panose="020F0502020204030204" pitchFamily="34" charset="0"/>
                </a:rPr>
                <a:t>Assestant</a:t>
              </a:r>
            </a:p>
          </xdr:txBody>
        </xdr:sp>
      </xdr:grpSp>
    </xdr:grpSp>
    <xdr:clientData/>
  </xdr:twoCellAnchor>
  <xdr:twoCellAnchor editAs="oneCell">
    <xdr:from>
      <xdr:col>20</xdr:col>
      <xdr:colOff>476251</xdr:colOff>
      <xdr:row>1</xdr:row>
      <xdr:rowOff>217715</xdr:rowOff>
    </xdr:from>
    <xdr:to>
      <xdr:col>21</xdr:col>
      <xdr:colOff>104572</xdr:colOff>
      <xdr:row>3</xdr:row>
      <xdr:rowOff>213429</xdr:rowOff>
    </xdr:to>
    <xdr:pic>
      <xdr:nvPicPr>
        <xdr:cNvPr id="62" name="Graphic 61" descr="Books with solid fill">
          <a:extLst>
            <a:ext uri="{FF2B5EF4-FFF2-40B4-BE49-F238E27FC236}">
              <a16:creationId xmlns:a16="http://schemas.microsoft.com/office/drawing/2014/main" id="{B6C353BB-907A-494F-8FCC-7FB418870DA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8764251" y="484415"/>
          <a:ext cx="542721" cy="529114"/>
        </a:xfrm>
        <a:prstGeom prst="rect">
          <a:avLst/>
        </a:prstGeom>
      </xdr:spPr>
    </xdr:pic>
    <xdr:clientData/>
  </xdr:twoCellAnchor>
  <xdr:twoCellAnchor>
    <xdr:from>
      <xdr:col>16</xdr:col>
      <xdr:colOff>40822</xdr:colOff>
      <xdr:row>12</xdr:row>
      <xdr:rowOff>231322</xdr:rowOff>
    </xdr:from>
    <xdr:to>
      <xdr:col>21</xdr:col>
      <xdr:colOff>148893</xdr:colOff>
      <xdr:row>23</xdr:row>
      <xdr:rowOff>103412</xdr:rowOff>
    </xdr:to>
    <xdr:graphicFrame macro="">
      <xdr:nvGraphicFramePr>
        <xdr:cNvPr id="63" name="Chart 62">
          <a:extLst>
            <a:ext uri="{FF2B5EF4-FFF2-40B4-BE49-F238E27FC236}">
              <a16:creationId xmlns:a16="http://schemas.microsoft.com/office/drawing/2014/main" id="{B5699749-D329-417F-91FA-DED335379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165223</xdr:colOff>
      <xdr:row>13</xdr:row>
      <xdr:rowOff>13605</xdr:rowOff>
    </xdr:from>
    <xdr:to>
      <xdr:col>16</xdr:col>
      <xdr:colOff>84365</xdr:colOff>
      <xdr:row>14</xdr:row>
      <xdr:rowOff>264580</xdr:rowOff>
    </xdr:to>
    <xdr:sp macro="" textlink="">
      <xdr:nvSpPr>
        <xdr:cNvPr id="64" name="TextBox 63">
          <a:extLst>
            <a:ext uri="{FF2B5EF4-FFF2-40B4-BE49-F238E27FC236}">
              <a16:creationId xmlns:a16="http://schemas.microsoft.com/office/drawing/2014/main" id="{70C6873E-E82B-436E-8DD5-81360A84A878}"/>
            </a:ext>
          </a:extLst>
        </xdr:cNvPr>
        <xdr:cNvSpPr txBox="1"/>
      </xdr:nvSpPr>
      <xdr:spPr>
        <a:xfrm>
          <a:off x="12052423" y="3480705"/>
          <a:ext cx="2662342" cy="51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800" b="1">
              <a:solidFill>
                <a:srgbClr val="312B57"/>
              </a:solidFill>
              <a:latin typeface="Abadi" panose="020F0502020204030204" pitchFamily="34" charset="0"/>
            </a:rPr>
            <a:t>Elementary School</a:t>
          </a:r>
        </a:p>
      </xdr:txBody>
    </xdr:sp>
    <xdr:clientData/>
  </xdr:twoCellAnchor>
  <xdr:twoCellAnchor>
    <xdr:from>
      <xdr:col>13</xdr:col>
      <xdr:colOff>165223</xdr:colOff>
      <xdr:row>16</xdr:row>
      <xdr:rowOff>131986</xdr:rowOff>
    </xdr:from>
    <xdr:to>
      <xdr:col>16</xdr:col>
      <xdr:colOff>84365</xdr:colOff>
      <xdr:row>18</xdr:row>
      <xdr:rowOff>110819</xdr:rowOff>
    </xdr:to>
    <xdr:sp macro="" textlink="">
      <xdr:nvSpPr>
        <xdr:cNvPr id="65" name="TextBox 64">
          <a:extLst>
            <a:ext uri="{FF2B5EF4-FFF2-40B4-BE49-F238E27FC236}">
              <a16:creationId xmlns:a16="http://schemas.microsoft.com/office/drawing/2014/main" id="{E1ABFFF4-8D1A-43BD-B91A-CADCC9FED653}"/>
            </a:ext>
          </a:extLst>
        </xdr:cNvPr>
        <xdr:cNvSpPr txBox="1"/>
      </xdr:nvSpPr>
      <xdr:spPr>
        <a:xfrm>
          <a:off x="12052423" y="4399186"/>
          <a:ext cx="2662342" cy="512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800" b="1">
              <a:solidFill>
                <a:srgbClr val="312B57"/>
              </a:solidFill>
              <a:latin typeface="Abadi" panose="020F0502020204030204" pitchFamily="34" charset="0"/>
            </a:rPr>
            <a:t>Preschool</a:t>
          </a:r>
        </a:p>
      </xdr:txBody>
    </xdr:sp>
    <xdr:clientData/>
  </xdr:twoCellAnchor>
  <xdr:twoCellAnchor>
    <xdr:from>
      <xdr:col>13</xdr:col>
      <xdr:colOff>165223</xdr:colOff>
      <xdr:row>19</xdr:row>
      <xdr:rowOff>209548</xdr:rowOff>
    </xdr:from>
    <xdr:to>
      <xdr:col>16</xdr:col>
      <xdr:colOff>84365</xdr:colOff>
      <xdr:row>21</xdr:row>
      <xdr:rowOff>188380</xdr:rowOff>
    </xdr:to>
    <xdr:sp macro="" textlink="">
      <xdr:nvSpPr>
        <xdr:cNvPr id="66" name="TextBox 65">
          <a:extLst>
            <a:ext uri="{FF2B5EF4-FFF2-40B4-BE49-F238E27FC236}">
              <a16:creationId xmlns:a16="http://schemas.microsoft.com/office/drawing/2014/main" id="{72CB6CCE-C6F9-47E5-938E-991387B415D1}"/>
            </a:ext>
          </a:extLst>
        </xdr:cNvPr>
        <xdr:cNvSpPr txBox="1"/>
      </xdr:nvSpPr>
      <xdr:spPr>
        <a:xfrm>
          <a:off x="12052423" y="5276848"/>
          <a:ext cx="2662342" cy="512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800" b="1">
              <a:solidFill>
                <a:srgbClr val="312B57"/>
              </a:solidFill>
              <a:latin typeface="Abadi" panose="020F0502020204030204" pitchFamily="34" charset="0"/>
            </a:rPr>
            <a:t>Primary School</a:t>
          </a:r>
        </a:p>
      </xdr:txBody>
    </xdr:sp>
    <xdr:clientData/>
  </xdr:twoCellAnchor>
  <xdr:twoCellAnchor>
    <xdr:from>
      <xdr:col>13</xdr:col>
      <xdr:colOff>272143</xdr:colOff>
      <xdr:row>14</xdr:row>
      <xdr:rowOff>211665</xdr:rowOff>
    </xdr:from>
    <xdr:to>
      <xdr:col>14</xdr:col>
      <xdr:colOff>455674</xdr:colOff>
      <xdr:row>16</xdr:row>
      <xdr:rowOff>74953</xdr:rowOff>
    </xdr:to>
    <xdr:sp macro="" textlink="'pivot tables'!C4">
      <xdr:nvSpPr>
        <xdr:cNvPr id="67" name="TextBox 66">
          <a:extLst>
            <a:ext uri="{FF2B5EF4-FFF2-40B4-BE49-F238E27FC236}">
              <a16:creationId xmlns:a16="http://schemas.microsoft.com/office/drawing/2014/main" id="{E342BB00-F97A-48ED-9C89-CFCF41B03889}"/>
            </a:ext>
          </a:extLst>
        </xdr:cNvPr>
        <xdr:cNvSpPr txBox="1"/>
      </xdr:nvSpPr>
      <xdr:spPr>
        <a:xfrm>
          <a:off x="12159343" y="3945465"/>
          <a:ext cx="1097931"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485C679-BD2B-45ED-B8C4-3A069227FF35}" type="TxLink">
            <a:rPr lang="en-US" sz="2400" b="0" i="0" u="none" strike="noStrike">
              <a:solidFill>
                <a:srgbClr val="000000"/>
              </a:solidFill>
              <a:latin typeface="Abadi" panose="020B0604020104020204" pitchFamily="34" charset="0"/>
              <a:ea typeface="Calibri"/>
              <a:cs typeface="Calibri"/>
            </a:rPr>
            <a:pPr marL="0" indent="0" algn="l"/>
            <a:t>38</a:t>
          </a:fld>
          <a:endParaRPr lang="en-GB" sz="2400" b="0" i="0" u="none" strike="noStrike">
            <a:solidFill>
              <a:srgbClr val="000000"/>
            </a:solidFill>
            <a:latin typeface="Abadi" panose="020B0604020104020204" pitchFamily="34" charset="0"/>
            <a:ea typeface="Calibri"/>
            <a:cs typeface="Calibri"/>
          </a:endParaRPr>
        </a:p>
      </xdr:txBody>
    </xdr:sp>
    <xdr:clientData/>
  </xdr:twoCellAnchor>
  <xdr:twoCellAnchor>
    <xdr:from>
      <xdr:col>12</xdr:col>
      <xdr:colOff>816428</xdr:colOff>
      <xdr:row>13</xdr:row>
      <xdr:rowOff>176893</xdr:rowOff>
    </xdr:from>
    <xdr:to>
      <xdr:col>13</xdr:col>
      <xdr:colOff>84750</xdr:colOff>
      <xdr:row>14</xdr:row>
      <xdr:rowOff>84750</xdr:rowOff>
    </xdr:to>
    <xdr:sp macro="" textlink="">
      <xdr:nvSpPr>
        <xdr:cNvPr id="68" name="Oval 67">
          <a:extLst>
            <a:ext uri="{FF2B5EF4-FFF2-40B4-BE49-F238E27FC236}">
              <a16:creationId xmlns:a16="http://schemas.microsoft.com/office/drawing/2014/main" id="{57341291-DDCB-414F-9AA2-3C1D97836F4F}"/>
            </a:ext>
          </a:extLst>
        </xdr:cNvPr>
        <xdr:cNvSpPr/>
      </xdr:nvSpPr>
      <xdr:spPr>
        <a:xfrm>
          <a:off x="11789228" y="3643993"/>
          <a:ext cx="182722" cy="174557"/>
        </a:xfrm>
        <a:prstGeom prst="ellipse">
          <a:avLst/>
        </a:prstGeom>
        <a:solidFill>
          <a:srgbClr val="5F549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816428</xdr:colOff>
      <xdr:row>16</xdr:row>
      <xdr:rowOff>268061</xdr:rowOff>
    </xdr:from>
    <xdr:to>
      <xdr:col>13</xdr:col>
      <xdr:colOff>84750</xdr:colOff>
      <xdr:row>17</xdr:row>
      <xdr:rowOff>175918</xdr:rowOff>
    </xdr:to>
    <xdr:sp macro="" textlink="">
      <xdr:nvSpPr>
        <xdr:cNvPr id="69" name="Oval 68">
          <a:extLst>
            <a:ext uri="{FF2B5EF4-FFF2-40B4-BE49-F238E27FC236}">
              <a16:creationId xmlns:a16="http://schemas.microsoft.com/office/drawing/2014/main" id="{F7DA4245-65F0-45DF-B53A-BCC1F87B4E28}"/>
            </a:ext>
          </a:extLst>
        </xdr:cNvPr>
        <xdr:cNvSpPr/>
      </xdr:nvSpPr>
      <xdr:spPr>
        <a:xfrm>
          <a:off x="11789228" y="4535261"/>
          <a:ext cx="182722" cy="174557"/>
        </a:xfrm>
        <a:prstGeom prst="ellipse">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816428</xdr:colOff>
      <xdr:row>20</xdr:row>
      <xdr:rowOff>87086</xdr:rowOff>
    </xdr:from>
    <xdr:to>
      <xdr:col>13</xdr:col>
      <xdr:colOff>84750</xdr:colOff>
      <xdr:row>20</xdr:row>
      <xdr:rowOff>267086</xdr:rowOff>
    </xdr:to>
    <xdr:sp macro="" textlink="">
      <xdr:nvSpPr>
        <xdr:cNvPr id="70" name="Oval 69">
          <a:extLst>
            <a:ext uri="{FF2B5EF4-FFF2-40B4-BE49-F238E27FC236}">
              <a16:creationId xmlns:a16="http://schemas.microsoft.com/office/drawing/2014/main" id="{48331E4D-FCDF-492B-998C-65DCEA61EB06}"/>
            </a:ext>
          </a:extLst>
        </xdr:cNvPr>
        <xdr:cNvSpPr/>
      </xdr:nvSpPr>
      <xdr:spPr>
        <a:xfrm>
          <a:off x="11789228" y="5421086"/>
          <a:ext cx="182722" cy="180000"/>
        </a:xfrm>
        <a:prstGeom prst="ellipse">
          <a:avLst/>
        </a:prstGeom>
        <a:solidFill>
          <a:srgbClr val="34A25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272143</xdr:colOff>
      <xdr:row>18</xdr:row>
      <xdr:rowOff>49741</xdr:rowOff>
    </xdr:from>
    <xdr:to>
      <xdr:col>14</xdr:col>
      <xdr:colOff>455674</xdr:colOff>
      <xdr:row>19</xdr:row>
      <xdr:rowOff>185172</xdr:rowOff>
    </xdr:to>
    <xdr:sp macro="" textlink="'pivot tables'!C5">
      <xdr:nvSpPr>
        <xdr:cNvPr id="71" name="TextBox 70">
          <a:extLst>
            <a:ext uri="{FF2B5EF4-FFF2-40B4-BE49-F238E27FC236}">
              <a16:creationId xmlns:a16="http://schemas.microsoft.com/office/drawing/2014/main" id="{AD521CBF-A64F-4F78-B8E0-F6FE7AC45654}"/>
            </a:ext>
          </a:extLst>
        </xdr:cNvPr>
        <xdr:cNvSpPr txBox="1"/>
      </xdr:nvSpPr>
      <xdr:spPr>
        <a:xfrm>
          <a:off x="12159343" y="4850341"/>
          <a:ext cx="1097931" cy="402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E3BBEEB-0B5B-4EC0-836E-124B39DC2EE3}" type="TxLink">
            <a:rPr lang="en-US" sz="2400" b="0" i="0" u="none" strike="noStrike">
              <a:solidFill>
                <a:srgbClr val="000000"/>
              </a:solidFill>
              <a:latin typeface="Abadi" panose="020B0604020104020204" pitchFamily="34" charset="0"/>
              <a:ea typeface="Calibri"/>
              <a:cs typeface="Calibri"/>
            </a:rPr>
            <a:pPr marL="0" indent="0" algn="l"/>
            <a:t>32</a:t>
          </a:fld>
          <a:endParaRPr lang="en-GB" sz="2400" b="0" i="0" u="none" strike="noStrike">
            <a:solidFill>
              <a:srgbClr val="000000"/>
            </a:solidFill>
            <a:latin typeface="Abadi" panose="020B0604020104020204" pitchFamily="34" charset="0"/>
            <a:ea typeface="Calibri"/>
            <a:cs typeface="Calibri"/>
          </a:endParaRPr>
        </a:p>
      </xdr:txBody>
    </xdr:sp>
    <xdr:clientData/>
  </xdr:twoCellAnchor>
  <xdr:twoCellAnchor>
    <xdr:from>
      <xdr:col>13</xdr:col>
      <xdr:colOff>272143</xdr:colOff>
      <xdr:row>21</xdr:row>
      <xdr:rowOff>159958</xdr:rowOff>
    </xdr:from>
    <xdr:to>
      <xdr:col>14</xdr:col>
      <xdr:colOff>455674</xdr:colOff>
      <xdr:row>23</xdr:row>
      <xdr:rowOff>23246</xdr:rowOff>
    </xdr:to>
    <xdr:sp macro="" textlink="'pivot tables'!C6">
      <xdr:nvSpPr>
        <xdr:cNvPr id="72" name="TextBox 71">
          <a:extLst>
            <a:ext uri="{FF2B5EF4-FFF2-40B4-BE49-F238E27FC236}">
              <a16:creationId xmlns:a16="http://schemas.microsoft.com/office/drawing/2014/main" id="{D2D253FD-6B96-48D0-913D-661CA70AD746}"/>
            </a:ext>
          </a:extLst>
        </xdr:cNvPr>
        <xdr:cNvSpPr txBox="1"/>
      </xdr:nvSpPr>
      <xdr:spPr>
        <a:xfrm>
          <a:off x="12159343" y="5760658"/>
          <a:ext cx="1097931"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7833D44-1D92-406B-BB72-317FA65BD62F}" type="TxLink">
            <a:rPr lang="en-US" sz="2400" b="0" i="0" u="none" strike="noStrike">
              <a:solidFill>
                <a:srgbClr val="000000"/>
              </a:solidFill>
              <a:latin typeface="Abadi" panose="020B0604020104020204" pitchFamily="34" charset="0"/>
              <a:ea typeface="Calibri"/>
              <a:cs typeface="Calibri"/>
            </a:rPr>
            <a:pPr marL="0" indent="0" algn="l"/>
            <a:t>29</a:t>
          </a:fld>
          <a:endParaRPr lang="en-GB" sz="2400" b="0" i="0" u="none" strike="noStrike">
            <a:solidFill>
              <a:srgbClr val="000000"/>
            </a:solidFill>
            <a:latin typeface="Abadi" panose="020B0604020104020204" pitchFamily="34" charset="0"/>
            <a:ea typeface="Calibri"/>
            <a:cs typeface="Calibri"/>
          </a:endParaRPr>
        </a:p>
      </xdr:txBody>
    </xdr:sp>
    <xdr:clientData/>
  </xdr:twoCellAnchor>
  <xdr:twoCellAnchor>
    <xdr:from>
      <xdr:col>10</xdr:col>
      <xdr:colOff>789214</xdr:colOff>
      <xdr:row>24</xdr:row>
      <xdr:rowOff>176892</xdr:rowOff>
    </xdr:from>
    <xdr:to>
      <xdr:col>12</xdr:col>
      <xdr:colOff>149678</xdr:colOff>
      <xdr:row>26</xdr:row>
      <xdr:rowOff>40821</xdr:rowOff>
    </xdr:to>
    <xdr:sp macro="" textlink="">
      <xdr:nvSpPr>
        <xdr:cNvPr id="73" name="TextBox 72">
          <a:hlinkClick xmlns:r="http://schemas.openxmlformats.org/officeDocument/2006/relationships" r:id="rId11"/>
          <a:extLst>
            <a:ext uri="{FF2B5EF4-FFF2-40B4-BE49-F238E27FC236}">
              <a16:creationId xmlns:a16="http://schemas.microsoft.com/office/drawing/2014/main" id="{674CCA2A-EE25-4ABE-8ED3-E75CD2AC4AA1}"/>
            </a:ext>
          </a:extLst>
        </xdr:cNvPr>
        <xdr:cNvSpPr txBox="1"/>
      </xdr:nvSpPr>
      <xdr:spPr>
        <a:xfrm>
          <a:off x="9933214" y="6577692"/>
          <a:ext cx="1189264" cy="397329"/>
        </a:xfrm>
        <a:prstGeom prst="roundRect">
          <a:avLst>
            <a:gd name="adj" fmla="val 50000"/>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solidFill>
                <a:srgbClr val="34A25A"/>
              </a:solidFill>
            </a:rPr>
            <a:t>View All</a:t>
          </a:r>
        </a:p>
      </xdr:txBody>
    </xdr:sp>
    <xdr:clientData/>
  </xdr:twoCellAnchor>
  <xdr:twoCellAnchor>
    <xdr:from>
      <xdr:col>4</xdr:col>
      <xdr:colOff>600075</xdr:colOff>
      <xdr:row>27</xdr:row>
      <xdr:rowOff>40823</xdr:rowOff>
    </xdr:from>
    <xdr:to>
      <xdr:col>9</xdr:col>
      <xdr:colOff>327931</xdr:colOff>
      <xdr:row>28</xdr:row>
      <xdr:rowOff>244930</xdr:rowOff>
    </xdr:to>
    <xdr:sp macro="" textlink="'pivot tables'!P4">
      <xdr:nvSpPr>
        <xdr:cNvPr id="74" name="TextBox 73">
          <a:extLst>
            <a:ext uri="{FF2B5EF4-FFF2-40B4-BE49-F238E27FC236}">
              <a16:creationId xmlns:a16="http://schemas.microsoft.com/office/drawing/2014/main" id="{65EEF367-A314-4A8C-A5AA-6B6937C8EF00}"/>
            </a:ext>
          </a:extLst>
        </xdr:cNvPr>
        <xdr:cNvSpPr txBox="1"/>
      </xdr:nvSpPr>
      <xdr:spPr>
        <a:xfrm>
          <a:off x="4246789" y="7388680"/>
          <a:ext cx="4286249"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BC54737-3905-4297-878B-8435C523A6FD}" type="TxLink">
            <a:rPr lang="en-US" sz="1600" b="0" i="0" u="none" strike="noStrike">
              <a:solidFill>
                <a:srgbClr val="000000"/>
              </a:solidFill>
              <a:latin typeface="Calibri"/>
              <a:ea typeface="Calibri"/>
              <a:cs typeface="Calibri"/>
            </a:rPr>
            <a:pPr algn="l"/>
            <a:t>Back to School Dance (on the Quad)</a:t>
          </a:fld>
          <a:endParaRPr lang="en-GB" sz="1800">
            <a:latin typeface="+mn-lt"/>
          </a:endParaRPr>
        </a:p>
      </xdr:txBody>
    </xdr:sp>
    <xdr:clientData/>
  </xdr:twoCellAnchor>
  <xdr:twoCellAnchor>
    <xdr:from>
      <xdr:col>4</xdr:col>
      <xdr:colOff>600075</xdr:colOff>
      <xdr:row>29</xdr:row>
      <xdr:rowOff>191409</xdr:rowOff>
    </xdr:from>
    <xdr:to>
      <xdr:col>9</xdr:col>
      <xdr:colOff>327931</xdr:colOff>
      <xdr:row>31</xdr:row>
      <xdr:rowOff>123373</xdr:rowOff>
    </xdr:to>
    <xdr:sp macro="" textlink="'pivot tables'!P5">
      <xdr:nvSpPr>
        <xdr:cNvPr id="75" name="TextBox 74">
          <a:extLst>
            <a:ext uri="{FF2B5EF4-FFF2-40B4-BE49-F238E27FC236}">
              <a16:creationId xmlns:a16="http://schemas.microsoft.com/office/drawing/2014/main" id="{42C613BF-B3D3-4E55-A0CE-0910875A7EB4}"/>
            </a:ext>
          </a:extLst>
        </xdr:cNvPr>
        <xdr:cNvSpPr txBox="1"/>
      </xdr:nvSpPr>
      <xdr:spPr>
        <a:xfrm>
          <a:off x="4246789" y="8083552"/>
          <a:ext cx="4286249"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AABAFCC-BBD1-4173-AC2A-87BAE558CB18}" type="TxLink">
            <a:rPr lang="en-US" sz="1600" b="0" i="0" u="none" strike="noStrike">
              <a:solidFill>
                <a:srgbClr val="000000"/>
              </a:solidFill>
              <a:latin typeface="Calibri"/>
              <a:ea typeface="Calibri"/>
              <a:cs typeface="Calibri"/>
            </a:rPr>
            <a:pPr marL="0" indent="0" algn="l"/>
            <a:t>Elimination Game</a:t>
          </a:fld>
          <a:endParaRPr lang="en-GB" sz="1800" b="0" i="0" u="none" strike="noStrike">
            <a:solidFill>
              <a:srgbClr val="000000"/>
            </a:solidFill>
            <a:latin typeface="Calibri"/>
            <a:ea typeface="Calibri"/>
            <a:cs typeface="Calibri"/>
          </a:endParaRPr>
        </a:p>
      </xdr:txBody>
    </xdr:sp>
    <xdr:clientData/>
  </xdr:twoCellAnchor>
  <xdr:twoCellAnchor>
    <xdr:from>
      <xdr:col>4</xdr:col>
      <xdr:colOff>600075</xdr:colOff>
      <xdr:row>32</xdr:row>
      <xdr:rowOff>69853</xdr:rowOff>
    </xdr:from>
    <xdr:to>
      <xdr:col>9</xdr:col>
      <xdr:colOff>327931</xdr:colOff>
      <xdr:row>34</xdr:row>
      <xdr:rowOff>1817</xdr:rowOff>
    </xdr:to>
    <xdr:sp macro="" textlink="'pivot tables'!P6">
      <xdr:nvSpPr>
        <xdr:cNvPr id="76" name="TextBox 75">
          <a:extLst>
            <a:ext uri="{FF2B5EF4-FFF2-40B4-BE49-F238E27FC236}">
              <a16:creationId xmlns:a16="http://schemas.microsoft.com/office/drawing/2014/main" id="{FE5FC0D4-06A4-4256-A97F-E7F1E5D6C538}"/>
            </a:ext>
          </a:extLst>
        </xdr:cNvPr>
        <xdr:cNvSpPr txBox="1"/>
      </xdr:nvSpPr>
      <xdr:spPr>
        <a:xfrm>
          <a:off x="4246789" y="8778424"/>
          <a:ext cx="4286249"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C0DDD68-0EDE-4E32-98B5-343B7B2BDF45}" type="TxLink">
            <a:rPr lang="en-US" sz="1600" b="0" i="0" u="none" strike="noStrike">
              <a:solidFill>
                <a:srgbClr val="000000"/>
              </a:solidFill>
              <a:latin typeface="Calibri"/>
              <a:ea typeface="Calibri"/>
              <a:cs typeface="Calibri"/>
            </a:rPr>
            <a:pPr marL="0" indent="0" algn="l"/>
            <a:t>Fall Sports Rally</a:t>
          </a:fld>
          <a:endParaRPr lang="en-GB" sz="1800" b="0" i="0" u="none" strike="noStrike">
            <a:solidFill>
              <a:srgbClr val="000000"/>
            </a:solidFill>
            <a:latin typeface="Calibri"/>
            <a:ea typeface="Calibri"/>
            <a:cs typeface="Calibri"/>
          </a:endParaRPr>
        </a:p>
      </xdr:txBody>
    </xdr:sp>
    <xdr:clientData/>
  </xdr:twoCellAnchor>
  <xdr:twoCellAnchor>
    <xdr:from>
      <xdr:col>4</xdr:col>
      <xdr:colOff>600075</xdr:colOff>
      <xdr:row>34</xdr:row>
      <xdr:rowOff>220438</xdr:rowOff>
    </xdr:from>
    <xdr:to>
      <xdr:col>9</xdr:col>
      <xdr:colOff>327931</xdr:colOff>
      <xdr:row>36</xdr:row>
      <xdr:rowOff>152402</xdr:rowOff>
    </xdr:to>
    <xdr:sp macro="" textlink="'pivot tables'!P7">
      <xdr:nvSpPr>
        <xdr:cNvPr id="77" name="TextBox 76">
          <a:extLst>
            <a:ext uri="{FF2B5EF4-FFF2-40B4-BE49-F238E27FC236}">
              <a16:creationId xmlns:a16="http://schemas.microsoft.com/office/drawing/2014/main" id="{1A1B3B68-1690-49B7-9DA7-0E289FF97C1C}"/>
            </a:ext>
          </a:extLst>
        </xdr:cNvPr>
        <xdr:cNvSpPr txBox="1"/>
      </xdr:nvSpPr>
      <xdr:spPr>
        <a:xfrm>
          <a:off x="4246789" y="9473295"/>
          <a:ext cx="4286249"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ED2C3A8-6C5B-43FD-B4D2-86AFF30ABB40}" type="TxLink">
            <a:rPr lang="en-US" sz="1600" b="0" i="0" u="none" strike="noStrike">
              <a:solidFill>
                <a:srgbClr val="000000"/>
              </a:solidFill>
              <a:latin typeface="Calibri"/>
              <a:ea typeface="Calibri"/>
              <a:cs typeface="Calibri"/>
            </a:rPr>
            <a:pPr marL="0" indent="0" algn="l"/>
            <a:t>Freshman Elections</a:t>
          </a:fld>
          <a:endParaRPr lang="en-GB" sz="1800" b="0" i="0" u="none" strike="noStrike">
            <a:solidFill>
              <a:srgbClr val="000000"/>
            </a:solidFill>
            <a:latin typeface="Calibri"/>
            <a:ea typeface="Calibri"/>
            <a:cs typeface="Calibri"/>
          </a:endParaRPr>
        </a:p>
      </xdr:txBody>
    </xdr:sp>
    <xdr:clientData/>
  </xdr:twoCellAnchor>
  <xdr:twoCellAnchor>
    <xdr:from>
      <xdr:col>4</xdr:col>
      <xdr:colOff>600075</xdr:colOff>
      <xdr:row>29</xdr:row>
      <xdr:rowOff>82098</xdr:rowOff>
    </xdr:from>
    <xdr:to>
      <xdr:col>12</xdr:col>
      <xdr:colOff>161034</xdr:colOff>
      <xdr:row>29</xdr:row>
      <xdr:rowOff>82098</xdr:rowOff>
    </xdr:to>
    <xdr:cxnSp macro="">
      <xdr:nvCxnSpPr>
        <xdr:cNvPr id="78" name="Straight Connector 77">
          <a:extLst>
            <a:ext uri="{FF2B5EF4-FFF2-40B4-BE49-F238E27FC236}">
              <a16:creationId xmlns:a16="http://schemas.microsoft.com/office/drawing/2014/main" id="{0EF1D73E-8F98-4BE8-B627-A81EABB1DA39}"/>
            </a:ext>
          </a:extLst>
        </xdr:cNvPr>
        <xdr:cNvCxnSpPr/>
      </xdr:nvCxnSpPr>
      <xdr:spPr>
        <a:xfrm flipH="1">
          <a:off x="4246789" y="7974241"/>
          <a:ext cx="6854388"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600075</xdr:colOff>
      <xdr:row>31</xdr:row>
      <xdr:rowOff>232684</xdr:rowOff>
    </xdr:from>
    <xdr:to>
      <xdr:col>12</xdr:col>
      <xdr:colOff>161034</xdr:colOff>
      <xdr:row>31</xdr:row>
      <xdr:rowOff>232684</xdr:rowOff>
    </xdr:to>
    <xdr:cxnSp macro="">
      <xdr:nvCxnSpPr>
        <xdr:cNvPr id="79" name="Straight Connector 78">
          <a:extLst>
            <a:ext uri="{FF2B5EF4-FFF2-40B4-BE49-F238E27FC236}">
              <a16:creationId xmlns:a16="http://schemas.microsoft.com/office/drawing/2014/main" id="{075E5091-2BCA-4EBF-AB05-A66BDED23D38}"/>
            </a:ext>
          </a:extLst>
        </xdr:cNvPr>
        <xdr:cNvCxnSpPr/>
      </xdr:nvCxnSpPr>
      <xdr:spPr>
        <a:xfrm flipH="1">
          <a:off x="4246789" y="8669113"/>
          <a:ext cx="6854388"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600075</xdr:colOff>
      <xdr:row>34</xdr:row>
      <xdr:rowOff>111128</xdr:rowOff>
    </xdr:from>
    <xdr:to>
      <xdr:col>12</xdr:col>
      <xdr:colOff>161034</xdr:colOff>
      <xdr:row>34</xdr:row>
      <xdr:rowOff>111128</xdr:rowOff>
    </xdr:to>
    <xdr:cxnSp macro="">
      <xdr:nvCxnSpPr>
        <xdr:cNvPr id="80" name="Straight Connector 79">
          <a:extLst>
            <a:ext uri="{FF2B5EF4-FFF2-40B4-BE49-F238E27FC236}">
              <a16:creationId xmlns:a16="http://schemas.microsoft.com/office/drawing/2014/main" id="{A0482157-8963-4E0F-A3A8-2022FFF8C95E}"/>
            </a:ext>
          </a:extLst>
        </xdr:cNvPr>
        <xdr:cNvCxnSpPr/>
      </xdr:nvCxnSpPr>
      <xdr:spPr>
        <a:xfrm flipH="1">
          <a:off x="4246789" y="9363985"/>
          <a:ext cx="6854388"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115510</xdr:colOff>
      <xdr:row>13</xdr:row>
      <xdr:rowOff>91601</xdr:rowOff>
    </xdr:from>
    <xdr:to>
      <xdr:col>21</xdr:col>
      <xdr:colOff>129117</xdr:colOff>
      <xdr:row>23</xdr:row>
      <xdr:rowOff>113372</xdr:rowOff>
    </xdr:to>
    <xdr:graphicFrame macro="">
      <xdr:nvGraphicFramePr>
        <xdr:cNvPr id="82" name="Chart 81">
          <a:extLst>
            <a:ext uri="{FF2B5EF4-FFF2-40B4-BE49-F238E27FC236}">
              <a16:creationId xmlns:a16="http://schemas.microsoft.com/office/drawing/2014/main" id="{5422F80E-82BA-4247-B2B9-13016E253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4</xdr:col>
      <xdr:colOff>169936</xdr:colOff>
      <xdr:row>12</xdr:row>
      <xdr:rowOff>68037</xdr:rowOff>
    </xdr:from>
    <xdr:to>
      <xdr:col>12</xdr:col>
      <xdr:colOff>176893</xdr:colOff>
      <xdr:row>16</xdr:row>
      <xdr:rowOff>40822</xdr:rowOff>
    </xdr:to>
    <mc:AlternateContent xmlns:mc="http://schemas.openxmlformats.org/markup-compatibility/2006" xmlns:tsle="http://schemas.microsoft.com/office/drawing/2012/timeslicer">
      <mc:Choice Requires="tsle">
        <xdr:graphicFrame macro="">
          <xdr:nvGraphicFramePr>
            <xdr:cNvPr id="81" name="Full Date">
              <a:extLst>
                <a:ext uri="{FF2B5EF4-FFF2-40B4-BE49-F238E27FC236}">
                  <a16:creationId xmlns:a16="http://schemas.microsoft.com/office/drawing/2014/main" id="{C66CD5FE-5027-48D7-BA92-B9D6D677E34A}"/>
                </a:ext>
              </a:extLst>
            </xdr:cNvPr>
            <xdr:cNvGraphicFramePr/>
          </xdr:nvGraphicFramePr>
          <xdr:xfrm>
            <a:off x="0" y="0"/>
            <a:ext cx="0" cy="0"/>
          </xdr:xfrm>
          <a:graphic>
            <a:graphicData uri="http://schemas.microsoft.com/office/drawing/2012/timeslicer">
              <tsle:timeslicer name="Full Date"/>
            </a:graphicData>
          </a:graphic>
        </xdr:graphicFrame>
      </mc:Choice>
      <mc:Fallback xmlns="">
        <xdr:sp macro="" textlink="">
          <xdr:nvSpPr>
            <xdr:cNvPr id="0" name=""/>
            <xdr:cNvSpPr>
              <a:spLocks noTextEdit="1"/>
            </xdr:cNvSpPr>
          </xdr:nvSpPr>
          <xdr:spPr>
            <a:xfrm>
              <a:off x="3816650" y="3333751"/>
              <a:ext cx="7300386" cy="1061357"/>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fLocksWithSheet="0"/>
  </xdr:twoCellAnchor>
  <xdr:twoCellAnchor>
    <xdr:from>
      <xdr:col>4</xdr:col>
      <xdr:colOff>149677</xdr:colOff>
      <xdr:row>12</xdr:row>
      <xdr:rowOff>95252</xdr:rowOff>
    </xdr:from>
    <xdr:to>
      <xdr:col>4</xdr:col>
      <xdr:colOff>775607</xdr:colOff>
      <xdr:row>13</xdr:row>
      <xdr:rowOff>258536</xdr:rowOff>
    </xdr:to>
    <xdr:sp macro="" textlink="">
      <xdr:nvSpPr>
        <xdr:cNvPr id="83" name="Rectangle 82">
          <a:extLst>
            <a:ext uri="{FF2B5EF4-FFF2-40B4-BE49-F238E27FC236}">
              <a16:creationId xmlns:a16="http://schemas.microsoft.com/office/drawing/2014/main" id="{118F2D1B-8BD1-8D54-E795-09C4E0B8BA77}"/>
            </a:ext>
          </a:extLst>
        </xdr:cNvPr>
        <xdr:cNvSpPr/>
      </xdr:nvSpPr>
      <xdr:spPr>
        <a:xfrm>
          <a:off x="3796391" y="3360966"/>
          <a:ext cx="625930" cy="43542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169934</xdr:colOff>
      <xdr:row>16</xdr:row>
      <xdr:rowOff>118815</xdr:rowOff>
    </xdr:from>
    <xdr:to>
      <xdr:col>12</xdr:col>
      <xdr:colOff>258536</xdr:colOff>
      <xdr:row>23</xdr:row>
      <xdr:rowOff>130021</xdr:rowOff>
    </xdr:to>
    <mc:AlternateContent xmlns:mc="http://schemas.openxmlformats.org/markup-compatibility/2006" xmlns:a14="http://schemas.microsoft.com/office/drawing/2010/main">
      <mc:Choice Requires="a14">
        <xdr:graphicFrame macro="">
          <xdr:nvGraphicFramePr>
            <xdr:cNvPr id="85" name="Day 1">
              <a:extLst>
                <a:ext uri="{FF2B5EF4-FFF2-40B4-BE49-F238E27FC236}">
                  <a16:creationId xmlns:a16="http://schemas.microsoft.com/office/drawing/2014/main" id="{44315AEB-5AF9-47E5-ADF2-648B772A6711}"/>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mlns="">
        <xdr:sp macro="" textlink="">
          <xdr:nvSpPr>
            <xdr:cNvPr id="0" name=""/>
            <xdr:cNvSpPr>
              <a:spLocks noTextEdit="1"/>
            </xdr:cNvSpPr>
          </xdr:nvSpPr>
          <xdr:spPr>
            <a:xfrm>
              <a:off x="3816648" y="4473101"/>
              <a:ext cx="7382031" cy="191620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12</xdr:col>
      <xdr:colOff>670500</xdr:colOff>
      <xdr:row>24</xdr:row>
      <xdr:rowOff>63497</xdr:rowOff>
    </xdr:from>
    <xdr:to>
      <xdr:col>21</xdr:col>
      <xdr:colOff>219000</xdr:colOff>
      <xdr:row>37</xdr:row>
      <xdr:rowOff>43914</xdr:rowOff>
    </xdr:to>
    <xdr:sp macro="" textlink="">
      <xdr:nvSpPr>
        <xdr:cNvPr id="110" name="Rectangle: Rounded Corners 109">
          <a:extLst>
            <a:ext uri="{FF2B5EF4-FFF2-40B4-BE49-F238E27FC236}">
              <a16:creationId xmlns:a16="http://schemas.microsoft.com/office/drawing/2014/main" id="{6516777B-9A5D-42D9-B267-EA669574CBF4}"/>
            </a:ext>
          </a:extLst>
        </xdr:cNvPr>
        <xdr:cNvSpPr/>
      </xdr:nvSpPr>
      <xdr:spPr>
        <a:xfrm>
          <a:off x="11610643" y="6594926"/>
          <a:ext cx="7753607" cy="3518274"/>
        </a:xfrm>
        <a:prstGeom prst="roundRect">
          <a:avLst>
            <a:gd name="adj" fmla="val 221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7503</xdr:colOff>
      <xdr:row>25</xdr:row>
      <xdr:rowOff>84708</xdr:rowOff>
    </xdr:from>
    <xdr:to>
      <xdr:col>15</xdr:col>
      <xdr:colOff>366092</xdr:colOff>
      <xdr:row>36</xdr:row>
      <xdr:rowOff>129532</xdr:rowOff>
    </xdr:to>
    <xdr:sp macro="" textlink="">
      <xdr:nvSpPr>
        <xdr:cNvPr id="111" name="Rectangle: Rounded Corners 110">
          <a:extLst>
            <a:ext uri="{FF2B5EF4-FFF2-40B4-BE49-F238E27FC236}">
              <a16:creationId xmlns:a16="http://schemas.microsoft.com/office/drawing/2014/main" id="{BA23C881-293E-4A82-ACFC-A515E8D9CABF}"/>
            </a:ext>
          </a:extLst>
        </xdr:cNvPr>
        <xdr:cNvSpPr/>
      </xdr:nvSpPr>
      <xdr:spPr>
        <a:xfrm>
          <a:off x="11859324" y="6888279"/>
          <a:ext cx="2181947" cy="3038396"/>
        </a:xfrm>
        <a:prstGeom prst="roundRect">
          <a:avLst>
            <a:gd name="adj" fmla="val 8504"/>
          </a:avLst>
        </a:prstGeom>
        <a:solidFill>
          <a:srgbClr val="5F549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15</xdr:col>
      <xdr:colOff>741489</xdr:colOff>
      <xdr:row>25</xdr:row>
      <xdr:rowOff>84708</xdr:rowOff>
    </xdr:from>
    <xdr:to>
      <xdr:col>18</xdr:col>
      <xdr:colOff>181195</xdr:colOff>
      <xdr:row>36</xdr:row>
      <xdr:rowOff>129532</xdr:rowOff>
    </xdr:to>
    <xdr:sp macro="" textlink="">
      <xdr:nvSpPr>
        <xdr:cNvPr id="112" name="Rectangle: Rounded Corners 111">
          <a:extLst>
            <a:ext uri="{FF2B5EF4-FFF2-40B4-BE49-F238E27FC236}">
              <a16:creationId xmlns:a16="http://schemas.microsoft.com/office/drawing/2014/main" id="{CE261C62-4C11-46DF-B814-31CED182E7AE}"/>
            </a:ext>
          </a:extLst>
        </xdr:cNvPr>
        <xdr:cNvSpPr/>
      </xdr:nvSpPr>
      <xdr:spPr>
        <a:xfrm>
          <a:off x="14416668" y="6888279"/>
          <a:ext cx="2174741" cy="3038396"/>
        </a:xfrm>
        <a:prstGeom prst="roundRect">
          <a:avLst>
            <a:gd name="adj" fmla="val 8504"/>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556592</xdr:colOff>
      <xdr:row>25</xdr:row>
      <xdr:rowOff>84708</xdr:rowOff>
    </xdr:from>
    <xdr:to>
      <xdr:col>20</xdr:col>
      <xdr:colOff>907977</xdr:colOff>
      <xdr:row>36</xdr:row>
      <xdr:rowOff>129532</xdr:rowOff>
    </xdr:to>
    <xdr:sp macro="" textlink="">
      <xdr:nvSpPr>
        <xdr:cNvPr id="113" name="Rectangle: Rounded Corners 112">
          <a:extLst>
            <a:ext uri="{FF2B5EF4-FFF2-40B4-BE49-F238E27FC236}">
              <a16:creationId xmlns:a16="http://schemas.microsoft.com/office/drawing/2014/main" id="{000199D7-1684-4751-9B7C-7AD4FB003896}"/>
            </a:ext>
          </a:extLst>
        </xdr:cNvPr>
        <xdr:cNvSpPr/>
      </xdr:nvSpPr>
      <xdr:spPr>
        <a:xfrm>
          <a:off x="16966806" y="6888279"/>
          <a:ext cx="2174742" cy="3038396"/>
        </a:xfrm>
        <a:prstGeom prst="roundRect">
          <a:avLst>
            <a:gd name="adj" fmla="val 8504"/>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236101</xdr:colOff>
      <xdr:row>33</xdr:row>
      <xdr:rowOff>95914</xdr:rowOff>
    </xdr:from>
    <xdr:to>
      <xdr:col>15</xdr:col>
      <xdr:colOff>137494</xdr:colOff>
      <xdr:row>35</xdr:row>
      <xdr:rowOff>147461</xdr:rowOff>
    </xdr:to>
    <xdr:sp macro="" textlink="">
      <xdr:nvSpPr>
        <xdr:cNvPr id="114" name="Rectangle: Rounded Corners 113">
          <a:extLst>
            <a:ext uri="{FF2B5EF4-FFF2-40B4-BE49-F238E27FC236}">
              <a16:creationId xmlns:a16="http://schemas.microsoft.com/office/drawing/2014/main" id="{38BA7589-21D2-4C84-B08A-03EE162BA1B3}"/>
            </a:ext>
          </a:extLst>
        </xdr:cNvPr>
        <xdr:cNvSpPr/>
      </xdr:nvSpPr>
      <xdr:spPr>
        <a:xfrm>
          <a:off x="12087922" y="9076628"/>
          <a:ext cx="1724751" cy="595833"/>
        </a:xfrm>
        <a:prstGeom prst="roundRect">
          <a:avLst>
            <a:gd name="adj" fmla="val 21812"/>
          </a:avLst>
        </a:prstGeom>
        <a:solidFill>
          <a:srgbClr val="9086B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600" b="1">
            <a:solidFill>
              <a:schemeClr val="bg1"/>
            </a:solidFill>
          </a:endParaRPr>
        </a:p>
        <a:p>
          <a:pPr marL="0" indent="0" algn="l"/>
          <a:endParaRPr lang="en-US" sz="1600" b="1">
            <a:solidFill>
              <a:schemeClr val="bg1"/>
            </a:solidFill>
          </a:endParaRPr>
        </a:p>
      </xdr:txBody>
    </xdr:sp>
    <xdr:clientData/>
  </xdr:twoCellAnchor>
  <xdr:twoCellAnchor>
    <xdr:from>
      <xdr:col>16</xdr:col>
      <xdr:colOff>50986</xdr:colOff>
      <xdr:row>33</xdr:row>
      <xdr:rowOff>95914</xdr:rowOff>
    </xdr:from>
    <xdr:to>
      <xdr:col>17</xdr:col>
      <xdr:colOff>871698</xdr:colOff>
      <xdr:row>35</xdr:row>
      <xdr:rowOff>147461</xdr:rowOff>
    </xdr:to>
    <xdr:sp macro="" textlink="">
      <xdr:nvSpPr>
        <xdr:cNvPr id="115" name="Rectangle: Rounded Corners 114">
          <a:extLst>
            <a:ext uri="{FF2B5EF4-FFF2-40B4-BE49-F238E27FC236}">
              <a16:creationId xmlns:a16="http://schemas.microsoft.com/office/drawing/2014/main" id="{8415F116-60B3-412F-A0EA-8F63685CB61D}"/>
            </a:ext>
          </a:extLst>
        </xdr:cNvPr>
        <xdr:cNvSpPr/>
      </xdr:nvSpPr>
      <xdr:spPr>
        <a:xfrm>
          <a:off x="14637843" y="9076628"/>
          <a:ext cx="1732391" cy="595833"/>
        </a:xfrm>
        <a:prstGeom prst="roundRect">
          <a:avLst>
            <a:gd name="adj" fmla="val 21812"/>
          </a:avLst>
        </a:prstGeom>
        <a:solidFill>
          <a:srgbClr val="FFDE7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a:p>
      </xdr:txBody>
    </xdr:sp>
    <xdr:clientData/>
  </xdr:twoCellAnchor>
  <xdr:twoCellAnchor>
    <xdr:from>
      <xdr:col>18</xdr:col>
      <xdr:colOff>781589</xdr:colOff>
      <xdr:row>33</xdr:row>
      <xdr:rowOff>95914</xdr:rowOff>
    </xdr:from>
    <xdr:to>
      <xdr:col>20</xdr:col>
      <xdr:colOff>682981</xdr:colOff>
      <xdr:row>35</xdr:row>
      <xdr:rowOff>147461</xdr:rowOff>
    </xdr:to>
    <xdr:sp macro="" textlink="">
      <xdr:nvSpPr>
        <xdr:cNvPr id="116" name="Rectangle: Rounded Corners 115">
          <a:extLst>
            <a:ext uri="{FF2B5EF4-FFF2-40B4-BE49-F238E27FC236}">
              <a16:creationId xmlns:a16="http://schemas.microsoft.com/office/drawing/2014/main" id="{41EE420B-66F5-4D4D-BC28-7747A413A6ED}"/>
            </a:ext>
          </a:extLst>
        </xdr:cNvPr>
        <xdr:cNvSpPr/>
      </xdr:nvSpPr>
      <xdr:spPr>
        <a:xfrm>
          <a:off x="17191803" y="9076628"/>
          <a:ext cx="1724749" cy="595833"/>
        </a:xfrm>
        <a:prstGeom prst="roundRect">
          <a:avLst>
            <a:gd name="adj" fmla="val 19911"/>
          </a:avLst>
        </a:prstGeom>
        <a:solidFill>
          <a:srgbClr val="39F56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b="1">
            <a:solidFill>
              <a:srgbClr val="5F5490"/>
            </a:solidFill>
          </a:endParaRPr>
        </a:p>
      </xdr:txBody>
    </xdr:sp>
    <xdr:clientData/>
  </xdr:twoCellAnchor>
  <xdr:twoCellAnchor editAs="oneCell">
    <xdr:from>
      <xdr:col>16</xdr:col>
      <xdr:colOff>369939</xdr:colOff>
      <xdr:row>25</xdr:row>
      <xdr:rowOff>160749</xdr:rowOff>
    </xdr:from>
    <xdr:to>
      <xdr:col>17</xdr:col>
      <xdr:colOff>552744</xdr:colOff>
      <xdr:row>29</xdr:row>
      <xdr:rowOff>152177</xdr:rowOff>
    </xdr:to>
    <xdr:pic>
      <xdr:nvPicPr>
        <xdr:cNvPr id="117" name="Picture 116">
          <a:extLst>
            <a:ext uri="{FF2B5EF4-FFF2-40B4-BE49-F238E27FC236}">
              <a16:creationId xmlns:a16="http://schemas.microsoft.com/office/drawing/2014/main" id="{75BCC712-971A-4934-877C-8EE820A870B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9883" t="8129" r="12632" b="49014"/>
        <a:stretch>
          <a:fillRect/>
        </a:stretch>
      </xdr:blipFill>
      <xdr:spPr>
        <a:xfrm>
          <a:off x="14956796" y="6964320"/>
          <a:ext cx="1094484" cy="1080000"/>
        </a:xfrm>
        <a:prstGeom prst="ellipse">
          <a:avLst/>
        </a:prstGeom>
      </xdr:spPr>
    </xdr:pic>
    <xdr:clientData/>
  </xdr:twoCellAnchor>
  <xdr:twoCellAnchor editAs="oneCell">
    <xdr:from>
      <xdr:col>19</xdr:col>
      <xdr:colOff>192284</xdr:colOff>
      <xdr:row>25</xdr:row>
      <xdr:rowOff>160749</xdr:rowOff>
    </xdr:from>
    <xdr:to>
      <xdr:col>20</xdr:col>
      <xdr:colOff>360606</xdr:colOff>
      <xdr:row>29</xdr:row>
      <xdr:rowOff>152177</xdr:rowOff>
    </xdr:to>
    <xdr:pic>
      <xdr:nvPicPr>
        <xdr:cNvPr id="118" name="Picture 117">
          <a:extLst>
            <a:ext uri="{FF2B5EF4-FFF2-40B4-BE49-F238E27FC236}">
              <a16:creationId xmlns:a16="http://schemas.microsoft.com/office/drawing/2014/main" id="{0171A89D-84E4-4788-B96F-E9AB740C5663}"/>
            </a:ext>
          </a:extLst>
        </xdr:cNvPr>
        <xdr:cNvPicPr>
          <a:picLocks noChangeAspect="1"/>
        </xdr:cNvPicPr>
      </xdr:nvPicPr>
      <xdr:blipFill rotWithShape="1">
        <a:blip xmlns:r="http://schemas.openxmlformats.org/officeDocument/2006/relationships" r:embed="rId17">
          <a:extLst>
            <a:ext uri="{BEBA8EAE-BF5A-486C-A8C5-ECC9F3942E4B}">
              <a14:imgProps xmlns:a14="http://schemas.microsoft.com/office/drawing/2010/main">
                <a14:imgLayer r:embed="rId18">
                  <a14:imgEffect>
                    <a14:colorTemperature colorTemp="5300"/>
                  </a14:imgEffect>
                </a14:imgLayer>
              </a14:imgProps>
            </a:ext>
            <a:ext uri="{28A0092B-C50C-407E-A947-70E740481C1C}">
              <a14:useLocalDpi xmlns:a14="http://schemas.microsoft.com/office/drawing/2010/main" val="0"/>
            </a:ext>
          </a:extLst>
        </a:blip>
        <a:srcRect l="17707" t="1201" r="22189" b="58522"/>
        <a:stretch>
          <a:fillRect/>
        </a:stretch>
      </xdr:blipFill>
      <xdr:spPr>
        <a:xfrm>
          <a:off x="17514177" y="6964320"/>
          <a:ext cx="1080000" cy="1080000"/>
        </a:xfrm>
        <a:prstGeom prst="ellipse">
          <a:avLst/>
        </a:prstGeom>
      </xdr:spPr>
    </xdr:pic>
    <xdr:clientData/>
  </xdr:twoCellAnchor>
  <xdr:twoCellAnchor>
    <xdr:from>
      <xdr:col>13</xdr:col>
      <xdr:colOff>390905</xdr:colOff>
      <xdr:row>33</xdr:row>
      <xdr:rowOff>167152</xdr:rowOff>
    </xdr:from>
    <xdr:to>
      <xdr:col>14</xdr:col>
      <xdr:colOff>894369</xdr:colOff>
      <xdr:row>35</xdr:row>
      <xdr:rowOff>71902</xdr:rowOff>
    </xdr:to>
    <xdr:sp macro="" textlink="">
      <xdr:nvSpPr>
        <xdr:cNvPr id="119" name="TextBox 118">
          <a:extLst>
            <a:ext uri="{FF2B5EF4-FFF2-40B4-BE49-F238E27FC236}">
              <a16:creationId xmlns:a16="http://schemas.microsoft.com/office/drawing/2014/main" id="{3E5A0568-A85A-4F20-9E3B-B387AC4A18E1}"/>
            </a:ext>
          </a:extLst>
        </xdr:cNvPr>
        <xdr:cNvSpPr txBox="1"/>
      </xdr:nvSpPr>
      <xdr:spPr>
        <a:xfrm>
          <a:off x="12242726" y="9147866"/>
          <a:ext cx="1415143" cy="449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b="1">
              <a:solidFill>
                <a:schemeClr val="bg1"/>
              </a:solidFill>
            </a:rPr>
            <a:t>1st</a:t>
          </a:r>
        </a:p>
      </xdr:txBody>
    </xdr:sp>
    <xdr:clientData/>
  </xdr:twoCellAnchor>
  <xdr:twoCellAnchor>
    <xdr:from>
      <xdr:col>16</xdr:col>
      <xdr:colOff>209610</xdr:colOff>
      <xdr:row>33</xdr:row>
      <xdr:rowOff>191164</xdr:rowOff>
    </xdr:from>
    <xdr:to>
      <xdr:col>17</xdr:col>
      <xdr:colOff>713074</xdr:colOff>
      <xdr:row>35</xdr:row>
      <xdr:rowOff>95914</xdr:rowOff>
    </xdr:to>
    <xdr:sp macro="" textlink="">
      <xdr:nvSpPr>
        <xdr:cNvPr id="120" name="TextBox 119">
          <a:extLst>
            <a:ext uri="{FF2B5EF4-FFF2-40B4-BE49-F238E27FC236}">
              <a16:creationId xmlns:a16="http://schemas.microsoft.com/office/drawing/2014/main" id="{257C734A-7631-43DA-AEDD-2CFA30C8B0DE}"/>
            </a:ext>
          </a:extLst>
        </xdr:cNvPr>
        <xdr:cNvSpPr txBox="1"/>
      </xdr:nvSpPr>
      <xdr:spPr>
        <a:xfrm>
          <a:off x="14796467" y="9171878"/>
          <a:ext cx="1415143" cy="449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b="1">
              <a:solidFill>
                <a:schemeClr val="accent2">
                  <a:lumMod val="75000"/>
                </a:schemeClr>
              </a:solidFill>
            </a:rPr>
            <a:t>2nd</a:t>
          </a:r>
        </a:p>
      </xdr:txBody>
    </xdr:sp>
    <xdr:clientData/>
  </xdr:twoCellAnchor>
  <xdr:twoCellAnchor>
    <xdr:from>
      <xdr:col>19</xdr:col>
      <xdr:colOff>24713</xdr:colOff>
      <xdr:row>33</xdr:row>
      <xdr:rowOff>177557</xdr:rowOff>
    </xdr:from>
    <xdr:to>
      <xdr:col>20</xdr:col>
      <xdr:colOff>528178</xdr:colOff>
      <xdr:row>35</xdr:row>
      <xdr:rowOff>82307</xdr:rowOff>
    </xdr:to>
    <xdr:sp macro="" textlink="">
      <xdr:nvSpPr>
        <xdr:cNvPr id="121" name="TextBox 120">
          <a:extLst>
            <a:ext uri="{FF2B5EF4-FFF2-40B4-BE49-F238E27FC236}">
              <a16:creationId xmlns:a16="http://schemas.microsoft.com/office/drawing/2014/main" id="{0B5F68A4-3913-48F0-8AEC-582FD976E3FE}"/>
            </a:ext>
          </a:extLst>
        </xdr:cNvPr>
        <xdr:cNvSpPr txBox="1"/>
      </xdr:nvSpPr>
      <xdr:spPr>
        <a:xfrm>
          <a:off x="17346606" y="9158271"/>
          <a:ext cx="1415143" cy="449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b="1">
              <a:solidFill>
                <a:schemeClr val="accent6">
                  <a:lumMod val="50000"/>
                </a:schemeClr>
              </a:solidFill>
            </a:rPr>
            <a:t>3rd</a:t>
          </a:r>
        </a:p>
      </xdr:txBody>
    </xdr:sp>
    <xdr:clientData/>
  </xdr:twoCellAnchor>
  <xdr:twoCellAnchor>
    <xdr:from>
      <xdr:col>13</xdr:col>
      <xdr:colOff>50726</xdr:colOff>
      <xdr:row>29</xdr:row>
      <xdr:rowOff>224301</xdr:rowOff>
    </xdr:from>
    <xdr:to>
      <xdr:col>15</xdr:col>
      <xdr:colOff>322868</xdr:colOff>
      <xdr:row>31</xdr:row>
      <xdr:rowOff>129051</xdr:rowOff>
    </xdr:to>
    <xdr:sp macro="" textlink="'pivot tables'!V4">
      <xdr:nvSpPr>
        <xdr:cNvPr id="122" name="TextBox 121">
          <a:extLst>
            <a:ext uri="{FF2B5EF4-FFF2-40B4-BE49-F238E27FC236}">
              <a16:creationId xmlns:a16="http://schemas.microsoft.com/office/drawing/2014/main" id="{63838855-B701-44CD-898D-3E4AF8337E5F}"/>
            </a:ext>
          </a:extLst>
        </xdr:cNvPr>
        <xdr:cNvSpPr txBox="1"/>
      </xdr:nvSpPr>
      <xdr:spPr>
        <a:xfrm>
          <a:off x="11902547" y="8116444"/>
          <a:ext cx="2095500" cy="449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434B2E-EC7D-4413-9005-E42BAFEE5553}" type="TxLink">
            <a:rPr lang="en-US" sz="2400" b="1" i="0" u="none" strike="noStrike">
              <a:solidFill>
                <a:schemeClr val="bg1"/>
              </a:solidFill>
              <a:latin typeface="Calibri"/>
              <a:ea typeface="Calibri"/>
              <a:cs typeface="Calibri"/>
            </a:rPr>
            <a:pPr marL="0" indent="0" algn="ctr"/>
            <a:t>Rovan Hossam</a:t>
          </a:fld>
          <a:endParaRPr lang="en-GB" sz="2400" b="1" i="0" u="none" strike="noStrike">
            <a:solidFill>
              <a:schemeClr val="bg1"/>
            </a:solidFill>
            <a:latin typeface="Calibri"/>
            <a:ea typeface="Calibri"/>
            <a:cs typeface="Calibri"/>
          </a:endParaRPr>
        </a:p>
      </xdr:txBody>
    </xdr:sp>
    <xdr:clientData/>
  </xdr:twoCellAnchor>
  <xdr:twoCellAnchor>
    <xdr:from>
      <xdr:col>13</xdr:col>
      <xdr:colOff>50726</xdr:colOff>
      <xdr:row>31</xdr:row>
      <xdr:rowOff>101837</xdr:rowOff>
    </xdr:from>
    <xdr:to>
      <xdr:col>15</xdr:col>
      <xdr:colOff>322868</xdr:colOff>
      <xdr:row>33</xdr:row>
      <xdr:rowOff>6588</xdr:rowOff>
    </xdr:to>
    <xdr:sp macro="" textlink="'pivot tables'!W4">
      <xdr:nvSpPr>
        <xdr:cNvPr id="123" name="TextBox 122">
          <a:extLst>
            <a:ext uri="{FF2B5EF4-FFF2-40B4-BE49-F238E27FC236}">
              <a16:creationId xmlns:a16="http://schemas.microsoft.com/office/drawing/2014/main" id="{367F924F-87D7-48A2-9A2D-A66FE975E9C4}"/>
            </a:ext>
          </a:extLst>
        </xdr:cNvPr>
        <xdr:cNvSpPr txBox="1"/>
      </xdr:nvSpPr>
      <xdr:spPr>
        <a:xfrm>
          <a:off x="11902547" y="8538266"/>
          <a:ext cx="2095500" cy="449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154BC4-3103-4EC5-B1CE-8BBD1A91164A}" type="TxLink">
            <a:rPr lang="en-US" sz="2400" b="1" i="0" u="none" strike="noStrike">
              <a:solidFill>
                <a:schemeClr val="bg1"/>
              </a:solidFill>
              <a:latin typeface="Calibri"/>
              <a:ea typeface="Calibri"/>
              <a:cs typeface="Calibri"/>
            </a:rPr>
            <a:pPr marL="0" indent="0" algn="ctr"/>
            <a:t>99.88%</a:t>
          </a:fld>
          <a:endParaRPr lang="en-GB" sz="2400" b="1" i="0" u="none" strike="noStrike">
            <a:solidFill>
              <a:schemeClr val="bg1"/>
            </a:solidFill>
            <a:latin typeface="Calibri"/>
            <a:ea typeface="Calibri"/>
            <a:cs typeface="Calibri"/>
          </a:endParaRPr>
        </a:p>
      </xdr:txBody>
    </xdr:sp>
    <xdr:clientData/>
  </xdr:twoCellAnchor>
  <xdr:twoCellAnchor>
    <xdr:from>
      <xdr:col>15</xdr:col>
      <xdr:colOff>781109</xdr:colOff>
      <xdr:row>29</xdr:row>
      <xdr:rowOff>197087</xdr:rowOff>
    </xdr:from>
    <xdr:to>
      <xdr:col>18</xdr:col>
      <xdr:colOff>141574</xdr:colOff>
      <xdr:row>31</xdr:row>
      <xdr:rowOff>101837</xdr:rowOff>
    </xdr:to>
    <xdr:sp macro="" textlink="'pivot tables'!V5">
      <xdr:nvSpPr>
        <xdr:cNvPr id="124" name="TextBox 123">
          <a:extLst>
            <a:ext uri="{FF2B5EF4-FFF2-40B4-BE49-F238E27FC236}">
              <a16:creationId xmlns:a16="http://schemas.microsoft.com/office/drawing/2014/main" id="{A54C9CED-1CF4-4B52-A7A3-8A0C3FF48410}"/>
            </a:ext>
          </a:extLst>
        </xdr:cNvPr>
        <xdr:cNvSpPr txBox="1"/>
      </xdr:nvSpPr>
      <xdr:spPr>
        <a:xfrm>
          <a:off x="14456288" y="8089230"/>
          <a:ext cx="2095500" cy="449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F89E50B-C766-4CF0-889E-FBCE5A8BDB39}" type="TxLink">
            <a:rPr lang="en-US" sz="2400" b="1" i="0" u="none" strike="noStrike">
              <a:solidFill>
                <a:schemeClr val="bg1"/>
              </a:solidFill>
              <a:latin typeface="Calibri"/>
              <a:ea typeface="Calibri"/>
              <a:cs typeface="Calibri"/>
            </a:rPr>
            <a:pPr marL="0" indent="0" algn="ctr"/>
            <a:t>Kenzi Mohamd</a:t>
          </a:fld>
          <a:endParaRPr lang="en-GB" sz="2400" b="1" i="0" u="none" strike="noStrike">
            <a:solidFill>
              <a:schemeClr val="bg1"/>
            </a:solidFill>
            <a:latin typeface="Calibri"/>
            <a:ea typeface="Calibri"/>
            <a:cs typeface="Calibri"/>
          </a:endParaRPr>
        </a:p>
      </xdr:txBody>
    </xdr:sp>
    <xdr:clientData/>
  </xdr:twoCellAnchor>
  <xdr:twoCellAnchor>
    <xdr:from>
      <xdr:col>15</xdr:col>
      <xdr:colOff>781109</xdr:colOff>
      <xdr:row>31</xdr:row>
      <xdr:rowOff>74623</xdr:rowOff>
    </xdr:from>
    <xdr:to>
      <xdr:col>18</xdr:col>
      <xdr:colOff>141574</xdr:colOff>
      <xdr:row>32</xdr:row>
      <xdr:rowOff>251517</xdr:rowOff>
    </xdr:to>
    <xdr:sp macro="" textlink="'pivot tables'!W5">
      <xdr:nvSpPr>
        <xdr:cNvPr id="125" name="TextBox 124">
          <a:extLst>
            <a:ext uri="{FF2B5EF4-FFF2-40B4-BE49-F238E27FC236}">
              <a16:creationId xmlns:a16="http://schemas.microsoft.com/office/drawing/2014/main" id="{2CF07788-CE09-4BAA-A9EB-E562DABCE3AD}"/>
            </a:ext>
          </a:extLst>
        </xdr:cNvPr>
        <xdr:cNvSpPr txBox="1"/>
      </xdr:nvSpPr>
      <xdr:spPr>
        <a:xfrm>
          <a:off x="14456288" y="8511052"/>
          <a:ext cx="2095500" cy="449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C63B73-97D3-4C25-A51B-A7347067EF51}" type="TxLink">
            <a:rPr lang="en-US" sz="2400" b="1" i="0" u="none" strike="noStrike">
              <a:solidFill>
                <a:schemeClr val="bg1"/>
              </a:solidFill>
              <a:latin typeface="Calibri"/>
              <a:ea typeface="Calibri"/>
              <a:cs typeface="Calibri"/>
            </a:rPr>
            <a:pPr marL="0" indent="0" algn="ctr"/>
            <a:t>99.40%</a:t>
          </a:fld>
          <a:endParaRPr lang="en-GB" sz="2400" b="1" i="0" u="none" strike="noStrike">
            <a:solidFill>
              <a:schemeClr val="bg1"/>
            </a:solidFill>
            <a:latin typeface="Calibri"/>
            <a:ea typeface="Calibri"/>
            <a:cs typeface="Calibri"/>
          </a:endParaRPr>
        </a:p>
      </xdr:txBody>
    </xdr:sp>
    <xdr:clientData/>
  </xdr:twoCellAnchor>
  <xdr:twoCellAnchor>
    <xdr:from>
      <xdr:col>18</xdr:col>
      <xdr:colOff>596213</xdr:colOff>
      <xdr:row>29</xdr:row>
      <xdr:rowOff>197087</xdr:rowOff>
    </xdr:from>
    <xdr:to>
      <xdr:col>20</xdr:col>
      <xdr:colOff>868356</xdr:colOff>
      <xdr:row>31</xdr:row>
      <xdr:rowOff>101837</xdr:rowOff>
    </xdr:to>
    <xdr:sp macro="" textlink="'pivot tables'!V6">
      <xdr:nvSpPr>
        <xdr:cNvPr id="126" name="TextBox 125">
          <a:extLst>
            <a:ext uri="{FF2B5EF4-FFF2-40B4-BE49-F238E27FC236}">
              <a16:creationId xmlns:a16="http://schemas.microsoft.com/office/drawing/2014/main" id="{EBD7DA5D-7964-452C-B535-E2B475704433}"/>
            </a:ext>
          </a:extLst>
        </xdr:cNvPr>
        <xdr:cNvSpPr txBox="1"/>
      </xdr:nvSpPr>
      <xdr:spPr>
        <a:xfrm>
          <a:off x="17006427" y="8089230"/>
          <a:ext cx="2095500" cy="449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8E93DA3-1C72-4C44-AA9D-92672E4BF26C}" type="TxLink">
            <a:rPr lang="en-US" sz="2400" b="1" i="0" u="none" strike="noStrike">
              <a:solidFill>
                <a:schemeClr val="bg1"/>
              </a:solidFill>
              <a:latin typeface="Calibri"/>
              <a:ea typeface="Calibri"/>
              <a:cs typeface="Calibri"/>
            </a:rPr>
            <a:pPr marL="0" indent="0" algn="ctr"/>
            <a:t>Jean Ali</a:t>
          </a:fld>
          <a:endParaRPr lang="en-GB" sz="2400" b="1" i="0" u="none" strike="noStrike">
            <a:solidFill>
              <a:schemeClr val="bg1"/>
            </a:solidFill>
            <a:latin typeface="Calibri"/>
            <a:ea typeface="Calibri"/>
            <a:cs typeface="Calibri"/>
          </a:endParaRPr>
        </a:p>
      </xdr:txBody>
    </xdr:sp>
    <xdr:clientData/>
  </xdr:twoCellAnchor>
  <xdr:twoCellAnchor>
    <xdr:from>
      <xdr:col>18</xdr:col>
      <xdr:colOff>596213</xdr:colOff>
      <xdr:row>31</xdr:row>
      <xdr:rowOff>74623</xdr:rowOff>
    </xdr:from>
    <xdr:to>
      <xdr:col>20</xdr:col>
      <xdr:colOff>868356</xdr:colOff>
      <xdr:row>32</xdr:row>
      <xdr:rowOff>251517</xdr:rowOff>
    </xdr:to>
    <xdr:sp macro="" textlink="'pivot tables'!W6">
      <xdr:nvSpPr>
        <xdr:cNvPr id="127" name="TextBox 126">
          <a:extLst>
            <a:ext uri="{FF2B5EF4-FFF2-40B4-BE49-F238E27FC236}">
              <a16:creationId xmlns:a16="http://schemas.microsoft.com/office/drawing/2014/main" id="{672300C2-EE65-4E6F-94DC-790D9D063571}"/>
            </a:ext>
          </a:extLst>
        </xdr:cNvPr>
        <xdr:cNvSpPr txBox="1"/>
      </xdr:nvSpPr>
      <xdr:spPr>
        <a:xfrm>
          <a:off x="17006427" y="8511052"/>
          <a:ext cx="2095500" cy="449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A913BA0-05E8-4A9E-9DAE-F10B7195EEFB}" type="TxLink">
            <a:rPr lang="en-US" sz="2400" b="1" i="0" u="none" strike="noStrike">
              <a:solidFill>
                <a:schemeClr val="bg1"/>
              </a:solidFill>
              <a:latin typeface="Calibri"/>
              <a:ea typeface="Calibri"/>
              <a:cs typeface="Calibri"/>
            </a:rPr>
            <a:pPr marL="0" indent="0" algn="ctr"/>
            <a:t>98.28%</a:t>
          </a:fld>
          <a:endParaRPr lang="en-GB" sz="2400" b="1" i="0" u="none" strike="noStrike">
            <a:solidFill>
              <a:schemeClr val="bg1"/>
            </a:solidFill>
            <a:latin typeface="Calibri"/>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13</xdr:col>
          <xdr:colOff>558476</xdr:colOff>
          <xdr:row>25</xdr:row>
          <xdr:rowOff>160749</xdr:rowOff>
        </xdr:from>
        <xdr:to>
          <xdr:col>14</xdr:col>
          <xdr:colOff>726797</xdr:colOff>
          <xdr:row>29</xdr:row>
          <xdr:rowOff>152177</xdr:rowOff>
        </xdr:to>
        <xdr:pic>
          <xdr:nvPicPr>
            <xdr:cNvPr id="128" name="Picture 127">
              <a:extLst>
                <a:ext uri="{FF2B5EF4-FFF2-40B4-BE49-F238E27FC236}">
                  <a16:creationId xmlns:a16="http://schemas.microsoft.com/office/drawing/2014/main" id="{A95E816E-5AFF-49E2-945B-64BA45706C88}"/>
                </a:ext>
              </a:extLst>
            </xdr:cNvPr>
            <xdr:cNvPicPr>
              <a:picLocks noChangeAspect="1"/>
              <a:extLst>
                <a:ext uri="{84589F7E-364E-4C9E-8A38-B11213B215E9}">
                  <a14:cameraTool cellRange="First" spid="_x0000_s3084"/>
                </a:ext>
              </a:extLst>
            </xdr:cNvPicPr>
          </xdr:nvPicPr>
          <xdr:blipFill rotWithShape="1">
            <a:blip xmlns:r="http://schemas.openxmlformats.org/officeDocument/2006/relationships" r:embed="rId19"/>
            <a:srcRect l="21271" t="12294" r="23501" b="4857"/>
            <a:stretch>
              <a:fillRect/>
            </a:stretch>
          </xdr:blipFill>
          <xdr:spPr>
            <a:xfrm>
              <a:off x="12410297" y="6964320"/>
              <a:ext cx="1080000" cy="1080000"/>
            </a:xfrm>
            <a:prstGeom prst="ellipse">
              <a:avLst/>
            </a:prstGeom>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0</xdr:colOff>
      <xdr:row>41</xdr:row>
      <xdr:rowOff>81643</xdr:rowOff>
    </xdr:to>
    <xdr:sp macro="" textlink="">
      <xdr:nvSpPr>
        <xdr:cNvPr id="2" name="Rectangle 1">
          <a:extLst>
            <a:ext uri="{FF2B5EF4-FFF2-40B4-BE49-F238E27FC236}">
              <a16:creationId xmlns:a16="http://schemas.microsoft.com/office/drawing/2014/main" id="{DED49C4A-E644-44DD-8343-3497042A2E41}"/>
            </a:ext>
          </a:extLst>
        </xdr:cNvPr>
        <xdr:cNvSpPr/>
      </xdr:nvSpPr>
      <xdr:spPr>
        <a:xfrm>
          <a:off x="0" y="0"/>
          <a:ext cx="2743200" cy="11016343"/>
        </a:xfrm>
        <a:prstGeom prst="rect">
          <a:avLst/>
        </a:prstGeom>
        <a:solidFill>
          <a:srgbClr val="312B5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5491</xdr:colOff>
      <xdr:row>1</xdr:row>
      <xdr:rowOff>168056</xdr:rowOff>
    </xdr:from>
    <xdr:to>
      <xdr:col>21</xdr:col>
      <xdr:colOff>903341</xdr:colOff>
      <xdr:row>38</xdr:row>
      <xdr:rowOff>209687</xdr:rowOff>
    </xdr:to>
    <xdr:sp macro="" textlink="">
      <xdr:nvSpPr>
        <xdr:cNvPr id="3" name="Rectangle: Top Corners Rounded 2">
          <a:extLst>
            <a:ext uri="{FF2B5EF4-FFF2-40B4-BE49-F238E27FC236}">
              <a16:creationId xmlns:a16="http://schemas.microsoft.com/office/drawing/2014/main" id="{47BCA047-0A79-4A31-A014-4BA822AEDC83}"/>
            </a:ext>
          </a:extLst>
        </xdr:cNvPr>
        <xdr:cNvSpPr/>
      </xdr:nvSpPr>
      <xdr:spPr>
        <a:xfrm rot="5400000">
          <a:off x="6472450" y="-3289003"/>
          <a:ext cx="9909531" cy="17357050"/>
        </a:xfrm>
        <a:prstGeom prst="round2SameRect">
          <a:avLst>
            <a:gd name="adj1" fmla="val 4164"/>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0</xdr:colOff>
      <xdr:row>1</xdr:row>
      <xdr:rowOff>166024</xdr:rowOff>
    </xdr:from>
    <xdr:to>
      <xdr:col>21</xdr:col>
      <xdr:colOff>219000</xdr:colOff>
      <xdr:row>4</xdr:row>
      <xdr:rowOff>0</xdr:rowOff>
    </xdr:to>
    <xdr:sp macro="" textlink="">
      <xdr:nvSpPr>
        <xdr:cNvPr id="4" name="Rectangle 3">
          <a:extLst>
            <a:ext uri="{FF2B5EF4-FFF2-40B4-BE49-F238E27FC236}">
              <a16:creationId xmlns:a16="http://schemas.microsoft.com/office/drawing/2014/main" id="{1F2F9E3B-516E-414B-B96E-9D3E7179A6D1}"/>
            </a:ext>
          </a:extLst>
        </xdr:cNvPr>
        <xdr:cNvSpPr/>
      </xdr:nvSpPr>
      <xdr:spPr>
        <a:xfrm>
          <a:off x="3657600" y="432724"/>
          <a:ext cx="15763800" cy="63407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0</xdr:colOff>
      <xdr:row>5</xdr:row>
      <xdr:rowOff>0</xdr:rowOff>
    </xdr:from>
    <xdr:to>
      <xdr:col>7</xdr:col>
      <xdr:colOff>773206</xdr:colOff>
      <xdr:row>9</xdr:row>
      <xdr:rowOff>112058</xdr:rowOff>
    </xdr:to>
    <xdr:grpSp>
      <xdr:nvGrpSpPr>
        <xdr:cNvPr id="5" name="Group 4">
          <a:extLst>
            <a:ext uri="{FF2B5EF4-FFF2-40B4-BE49-F238E27FC236}">
              <a16:creationId xmlns:a16="http://schemas.microsoft.com/office/drawing/2014/main" id="{88399012-F287-424F-8E57-1159F32430B1}"/>
            </a:ext>
          </a:extLst>
        </xdr:cNvPr>
        <xdr:cNvGrpSpPr/>
      </xdr:nvGrpSpPr>
      <xdr:grpSpPr>
        <a:xfrm>
          <a:off x="3646714" y="1360714"/>
          <a:ext cx="3508242" cy="1200630"/>
          <a:chOff x="3534892" y="1340425"/>
          <a:chExt cx="2988643" cy="1079696"/>
        </a:xfrm>
      </xdr:grpSpPr>
      <xdr:sp macro="" textlink="">
        <xdr:nvSpPr>
          <xdr:cNvPr id="6" name="Rectangle: Top Corners Rounded 5">
            <a:extLst>
              <a:ext uri="{FF2B5EF4-FFF2-40B4-BE49-F238E27FC236}">
                <a16:creationId xmlns:a16="http://schemas.microsoft.com/office/drawing/2014/main" id="{9595FA1E-023D-8E51-5884-3DAEF5A37F82}"/>
              </a:ext>
            </a:extLst>
          </xdr:cNvPr>
          <xdr:cNvSpPr/>
        </xdr:nvSpPr>
        <xdr:spPr>
          <a:xfrm rot="5400000">
            <a:off x="4552576" y="449162"/>
            <a:ext cx="1077962" cy="2863956"/>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 name="Rectangle: Top Corners Rounded 6">
            <a:extLst>
              <a:ext uri="{FF2B5EF4-FFF2-40B4-BE49-F238E27FC236}">
                <a16:creationId xmlns:a16="http://schemas.microsoft.com/office/drawing/2014/main" id="{F0202B55-D08B-6803-4078-DB9EFB761040}"/>
              </a:ext>
            </a:extLst>
          </xdr:cNvPr>
          <xdr:cNvSpPr/>
        </xdr:nvSpPr>
        <xdr:spPr>
          <a:xfrm rot="5400000" flipH="1" flipV="1">
            <a:off x="3056833" y="1818484"/>
            <a:ext cx="1079695" cy="123578"/>
          </a:xfrm>
          <a:prstGeom prst="round2SameRect">
            <a:avLst>
              <a:gd name="adj1" fmla="val 50000"/>
              <a:gd name="adj2" fmla="val 0"/>
            </a:avLst>
          </a:prstGeom>
          <a:solidFill>
            <a:srgbClr val="F7A19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17</xdr:col>
      <xdr:colOff>364676</xdr:colOff>
      <xdr:row>5</xdr:row>
      <xdr:rowOff>2241</xdr:rowOff>
    </xdr:from>
    <xdr:to>
      <xdr:col>21</xdr:col>
      <xdr:colOff>219000</xdr:colOff>
      <xdr:row>9</xdr:row>
      <xdr:rowOff>112058</xdr:rowOff>
    </xdr:to>
    <xdr:grpSp>
      <xdr:nvGrpSpPr>
        <xdr:cNvPr id="8" name="Group 7">
          <a:extLst>
            <a:ext uri="{FF2B5EF4-FFF2-40B4-BE49-F238E27FC236}">
              <a16:creationId xmlns:a16="http://schemas.microsoft.com/office/drawing/2014/main" id="{9274B97E-F27F-46C5-987A-0CBE659A48FB}"/>
            </a:ext>
          </a:extLst>
        </xdr:cNvPr>
        <xdr:cNvGrpSpPr/>
      </xdr:nvGrpSpPr>
      <xdr:grpSpPr>
        <a:xfrm>
          <a:off x="15863212" y="1362955"/>
          <a:ext cx="3501038" cy="1198389"/>
          <a:chOff x="3534892" y="1340425"/>
          <a:chExt cx="2988643" cy="1079696"/>
        </a:xfrm>
      </xdr:grpSpPr>
      <xdr:sp macro="" textlink="">
        <xdr:nvSpPr>
          <xdr:cNvPr id="9" name="Rectangle: Top Corners Rounded 8">
            <a:extLst>
              <a:ext uri="{FF2B5EF4-FFF2-40B4-BE49-F238E27FC236}">
                <a16:creationId xmlns:a16="http://schemas.microsoft.com/office/drawing/2014/main" id="{84141884-249C-F2AE-7025-5D16519078BF}"/>
              </a:ext>
            </a:extLst>
          </xdr:cNvPr>
          <xdr:cNvSpPr/>
        </xdr:nvSpPr>
        <xdr:spPr>
          <a:xfrm rot="5400000">
            <a:off x="4552576" y="449162"/>
            <a:ext cx="1077962" cy="2863956"/>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Rectangle: Top Corners Rounded 9">
            <a:extLst>
              <a:ext uri="{FF2B5EF4-FFF2-40B4-BE49-F238E27FC236}">
                <a16:creationId xmlns:a16="http://schemas.microsoft.com/office/drawing/2014/main" id="{94753423-54DC-481B-9362-F244A31B1FE0}"/>
              </a:ext>
            </a:extLst>
          </xdr:cNvPr>
          <xdr:cNvSpPr/>
        </xdr:nvSpPr>
        <xdr:spPr>
          <a:xfrm rot="5400000" flipH="1" flipV="1">
            <a:off x="3056833" y="1818484"/>
            <a:ext cx="1079695" cy="123578"/>
          </a:xfrm>
          <a:prstGeom prst="round2SameRect">
            <a:avLst>
              <a:gd name="adj1" fmla="val 50000"/>
              <a:gd name="adj2" fmla="val 0"/>
            </a:avLst>
          </a:prstGeom>
          <a:solidFill>
            <a:srgbClr val="34A25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907049</xdr:colOff>
      <xdr:row>5</xdr:row>
      <xdr:rowOff>2241</xdr:rowOff>
    </xdr:from>
    <xdr:to>
      <xdr:col>16</xdr:col>
      <xdr:colOff>761372</xdr:colOff>
      <xdr:row>9</xdr:row>
      <xdr:rowOff>112058</xdr:rowOff>
    </xdr:to>
    <xdr:grpSp>
      <xdr:nvGrpSpPr>
        <xdr:cNvPr id="11" name="Group 10">
          <a:extLst>
            <a:ext uri="{FF2B5EF4-FFF2-40B4-BE49-F238E27FC236}">
              <a16:creationId xmlns:a16="http://schemas.microsoft.com/office/drawing/2014/main" id="{8BC576AC-DA37-45B2-B090-5B0C70358273}"/>
            </a:ext>
          </a:extLst>
        </xdr:cNvPr>
        <xdr:cNvGrpSpPr/>
      </xdr:nvGrpSpPr>
      <xdr:grpSpPr>
        <a:xfrm>
          <a:off x="11847192" y="1362955"/>
          <a:ext cx="3501037" cy="1198389"/>
          <a:chOff x="3534892" y="1340425"/>
          <a:chExt cx="2988643" cy="1079696"/>
        </a:xfrm>
      </xdr:grpSpPr>
      <xdr:sp macro="" textlink="">
        <xdr:nvSpPr>
          <xdr:cNvPr id="12" name="Rectangle: Top Corners Rounded 11">
            <a:extLst>
              <a:ext uri="{FF2B5EF4-FFF2-40B4-BE49-F238E27FC236}">
                <a16:creationId xmlns:a16="http://schemas.microsoft.com/office/drawing/2014/main" id="{DB0DA631-8BD0-13B6-7CE1-700D9C965699}"/>
              </a:ext>
            </a:extLst>
          </xdr:cNvPr>
          <xdr:cNvSpPr/>
        </xdr:nvSpPr>
        <xdr:spPr>
          <a:xfrm rot="5400000">
            <a:off x="4552576" y="449162"/>
            <a:ext cx="1077962" cy="2863956"/>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3" name="Rectangle: Top Corners Rounded 12">
            <a:extLst>
              <a:ext uri="{FF2B5EF4-FFF2-40B4-BE49-F238E27FC236}">
                <a16:creationId xmlns:a16="http://schemas.microsoft.com/office/drawing/2014/main" id="{AFFCAD6B-EB5B-ECC1-82AB-EE1BD1D7FC03}"/>
              </a:ext>
            </a:extLst>
          </xdr:cNvPr>
          <xdr:cNvSpPr/>
        </xdr:nvSpPr>
        <xdr:spPr>
          <a:xfrm rot="5400000" flipH="1" flipV="1">
            <a:off x="3056833" y="1818484"/>
            <a:ext cx="1079695" cy="123578"/>
          </a:xfrm>
          <a:prstGeom prst="round2SameRect">
            <a:avLst>
              <a:gd name="adj1" fmla="val 50000"/>
              <a:gd name="adj2" fmla="val 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376511</xdr:colOff>
      <xdr:row>5</xdr:row>
      <xdr:rowOff>2241</xdr:rowOff>
    </xdr:from>
    <xdr:to>
      <xdr:col>12</xdr:col>
      <xdr:colOff>393578</xdr:colOff>
      <xdr:row>9</xdr:row>
      <xdr:rowOff>112058</xdr:rowOff>
    </xdr:to>
    <xdr:grpSp>
      <xdr:nvGrpSpPr>
        <xdr:cNvPr id="14" name="Group 13">
          <a:extLst>
            <a:ext uri="{FF2B5EF4-FFF2-40B4-BE49-F238E27FC236}">
              <a16:creationId xmlns:a16="http://schemas.microsoft.com/office/drawing/2014/main" id="{E891B4DA-D425-4246-A70E-F5A74F3E0064}"/>
            </a:ext>
          </a:extLst>
        </xdr:cNvPr>
        <xdr:cNvGrpSpPr/>
      </xdr:nvGrpSpPr>
      <xdr:grpSpPr>
        <a:xfrm>
          <a:off x="7669940" y="1362955"/>
          <a:ext cx="3663781" cy="1198389"/>
          <a:chOff x="3534892" y="1340425"/>
          <a:chExt cx="2988643" cy="1079696"/>
        </a:xfrm>
      </xdr:grpSpPr>
      <xdr:sp macro="" textlink="">
        <xdr:nvSpPr>
          <xdr:cNvPr id="15" name="Rectangle: Top Corners Rounded 14">
            <a:extLst>
              <a:ext uri="{FF2B5EF4-FFF2-40B4-BE49-F238E27FC236}">
                <a16:creationId xmlns:a16="http://schemas.microsoft.com/office/drawing/2014/main" id="{8A3AD875-4503-73B9-E01E-51753D5EAD48}"/>
              </a:ext>
            </a:extLst>
          </xdr:cNvPr>
          <xdr:cNvSpPr/>
        </xdr:nvSpPr>
        <xdr:spPr>
          <a:xfrm rot="5400000">
            <a:off x="4552576" y="449162"/>
            <a:ext cx="1077962" cy="2863956"/>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 name="Rectangle: Top Corners Rounded 15">
            <a:extLst>
              <a:ext uri="{FF2B5EF4-FFF2-40B4-BE49-F238E27FC236}">
                <a16:creationId xmlns:a16="http://schemas.microsoft.com/office/drawing/2014/main" id="{0DC3367B-0E09-4F1A-0C36-A056F7593F91}"/>
              </a:ext>
            </a:extLst>
          </xdr:cNvPr>
          <xdr:cNvSpPr/>
        </xdr:nvSpPr>
        <xdr:spPr>
          <a:xfrm rot="5400000" flipH="1" flipV="1">
            <a:off x="3056833" y="1818484"/>
            <a:ext cx="1079695" cy="123578"/>
          </a:xfrm>
          <a:prstGeom prst="round2SameRect">
            <a:avLst>
              <a:gd name="adj1" fmla="val 50000"/>
              <a:gd name="adj2" fmla="val 0"/>
            </a:avLst>
          </a:prstGeom>
          <a:solidFill>
            <a:srgbClr val="5F549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910166</xdr:colOff>
      <xdr:row>10</xdr:row>
      <xdr:rowOff>211665</xdr:rowOff>
    </xdr:from>
    <xdr:to>
      <xdr:col>21</xdr:col>
      <xdr:colOff>219000</xdr:colOff>
      <xdr:row>37</xdr:row>
      <xdr:rowOff>43914</xdr:rowOff>
    </xdr:to>
    <xdr:grpSp>
      <xdr:nvGrpSpPr>
        <xdr:cNvPr id="17" name="Group 16">
          <a:extLst>
            <a:ext uri="{FF2B5EF4-FFF2-40B4-BE49-F238E27FC236}">
              <a16:creationId xmlns:a16="http://schemas.microsoft.com/office/drawing/2014/main" id="{3C988E42-8D76-43C6-85BA-D19F37B3BEBB}"/>
            </a:ext>
          </a:extLst>
        </xdr:cNvPr>
        <xdr:cNvGrpSpPr/>
      </xdr:nvGrpSpPr>
      <xdr:grpSpPr>
        <a:xfrm>
          <a:off x="3645202" y="2933094"/>
          <a:ext cx="15719048" cy="7180106"/>
          <a:chOff x="3645202" y="2933094"/>
          <a:chExt cx="15719048" cy="7180106"/>
        </a:xfrm>
      </xdr:grpSpPr>
      <xdr:sp macro="" textlink="">
        <xdr:nvSpPr>
          <xdr:cNvPr id="18" name="Rectangle: Rounded Corners 17">
            <a:extLst>
              <a:ext uri="{FF2B5EF4-FFF2-40B4-BE49-F238E27FC236}">
                <a16:creationId xmlns:a16="http://schemas.microsoft.com/office/drawing/2014/main" id="{B3EAFA9D-CCDE-7967-9004-8B791B0C325C}"/>
              </a:ext>
            </a:extLst>
          </xdr:cNvPr>
          <xdr:cNvSpPr/>
        </xdr:nvSpPr>
        <xdr:spPr>
          <a:xfrm>
            <a:off x="3645202" y="2933094"/>
            <a:ext cx="9744227" cy="3518273"/>
          </a:xfrm>
          <a:prstGeom prst="roundRect">
            <a:avLst>
              <a:gd name="adj" fmla="val 221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ectangle: Rounded Corners 18">
            <a:extLst>
              <a:ext uri="{FF2B5EF4-FFF2-40B4-BE49-F238E27FC236}">
                <a16:creationId xmlns:a16="http://schemas.microsoft.com/office/drawing/2014/main" id="{3F504F23-BEBE-5F2A-DEE7-C0BFEB408E22}"/>
              </a:ext>
            </a:extLst>
          </xdr:cNvPr>
          <xdr:cNvSpPr/>
        </xdr:nvSpPr>
        <xdr:spPr>
          <a:xfrm>
            <a:off x="11610643" y="2933094"/>
            <a:ext cx="7753607" cy="3518273"/>
          </a:xfrm>
          <a:prstGeom prst="roundRect">
            <a:avLst>
              <a:gd name="adj" fmla="val 221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Rounded Corners 19">
            <a:extLst>
              <a:ext uri="{FF2B5EF4-FFF2-40B4-BE49-F238E27FC236}">
                <a16:creationId xmlns:a16="http://schemas.microsoft.com/office/drawing/2014/main" id="{667F73E4-63E6-7919-716D-ECB9E54A4EF3}"/>
              </a:ext>
            </a:extLst>
          </xdr:cNvPr>
          <xdr:cNvSpPr/>
        </xdr:nvSpPr>
        <xdr:spPr>
          <a:xfrm>
            <a:off x="3645202" y="5320393"/>
            <a:ext cx="9363227" cy="4792807"/>
          </a:xfrm>
          <a:prstGeom prst="roundRect">
            <a:avLst>
              <a:gd name="adj" fmla="val 221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Rounded Corners 20">
            <a:extLst>
              <a:ext uri="{FF2B5EF4-FFF2-40B4-BE49-F238E27FC236}">
                <a16:creationId xmlns:a16="http://schemas.microsoft.com/office/drawing/2014/main" id="{2A88C284-4847-2F4D-F67D-20DC8CF61B82}"/>
              </a:ext>
            </a:extLst>
          </xdr:cNvPr>
          <xdr:cNvSpPr/>
        </xdr:nvSpPr>
        <xdr:spPr>
          <a:xfrm>
            <a:off x="7157357" y="5755821"/>
            <a:ext cx="12206893" cy="4357379"/>
          </a:xfrm>
          <a:prstGeom prst="roundRect">
            <a:avLst>
              <a:gd name="adj" fmla="val 221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899584</xdr:colOff>
      <xdr:row>1</xdr:row>
      <xdr:rowOff>179916</xdr:rowOff>
    </xdr:from>
    <xdr:to>
      <xdr:col>9</xdr:col>
      <xdr:colOff>201083</xdr:colOff>
      <xdr:row>4</xdr:row>
      <xdr:rowOff>10584</xdr:rowOff>
    </xdr:to>
    <xdr:sp macro="" textlink="">
      <xdr:nvSpPr>
        <xdr:cNvPr id="22" name="TextBox 21">
          <a:extLst>
            <a:ext uri="{FF2B5EF4-FFF2-40B4-BE49-F238E27FC236}">
              <a16:creationId xmlns:a16="http://schemas.microsoft.com/office/drawing/2014/main" id="{06C856B7-544A-419D-BA42-623D88A74D6C}"/>
            </a:ext>
          </a:extLst>
        </xdr:cNvPr>
        <xdr:cNvSpPr txBox="1"/>
      </xdr:nvSpPr>
      <xdr:spPr>
        <a:xfrm>
          <a:off x="3642784" y="446616"/>
          <a:ext cx="4787899" cy="630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2400">
              <a:solidFill>
                <a:srgbClr val="312B57"/>
              </a:solidFill>
              <a:latin typeface="Abadi" panose="020F0502020204030204" pitchFamily="34" charset="0"/>
            </a:rPr>
            <a:t>Welcome to RK Modern</a:t>
          </a:r>
          <a:r>
            <a:rPr lang="en-GB" sz="2400" baseline="0">
              <a:solidFill>
                <a:srgbClr val="312B57"/>
              </a:solidFill>
              <a:latin typeface="Abadi" panose="020F0502020204030204" pitchFamily="34" charset="0"/>
            </a:rPr>
            <a:t> School</a:t>
          </a:r>
          <a:endParaRPr lang="en-GB" sz="2400">
            <a:solidFill>
              <a:srgbClr val="312B57"/>
            </a:solidFill>
            <a:latin typeface="Abadi" panose="020F0502020204030204" pitchFamily="34" charset="0"/>
          </a:endParaRPr>
        </a:p>
      </xdr:txBody>
    </xdr:sp>
    <xdr:clientData/>
  </xdr:twoCellAnchor>
  <xdr:twoCellAnchor>
    <xdr:from>
      <xdr:col>16</xdr:col>
      <xdr:colOff>42334</xdr:colOff>
      <xdr:row>1</xdr:row>
      <xdr:rowOff>185208</xdr:rowOff>
    </xdr:from>
    <xdr:to>
      <xdr:col>21</xdr:col>
      <xdr:colOff>254000</xdr:colOff>
      <xdr:row>4</xdr:row>
      <xdr:rowOff>5292</xdr:rowOff>
    </xdr:to>
    <xdr:sp macro="" textlink="">
      <xdr:nvSpPr>
        <xdr:cNvPr id="23" name="TextBox 22">
          <a:extLst>
            <a:ext uri="{FF2B5EF4-FFF2-40B4-BE49-F238E27FC236}">
              <a16:creationId xmlns:a16="http://schemas.microsoft.com/office/drawing/2014/main" id="{5FD53EF2-35D6-441A-A4E9-DBA67204A447}"/>
            </a:ext>
          </a:extLst>
        </xdr:cNvPr>
        <xdr:cNvSpPr txBox="1"/>
      </xdr:nvSpPr>
      <xdr:spPr>
        <a:xfrm>
          <a:off x="14672734" y="451908"/>
          <a:ext cx="4783666" cy="620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a:solidFill>
                <a:srgbClr val="312B57"/>
              </a:solidFill>
              <a:latin typeface="Abadi" panose="020F0502020204030204" pitchFamily="34" charset="0"/>
            </a:rPr>
            <a:t>School</a:t>
          </a:r>
          <a:r>
            <a:rPr lang="en-GB" sz="2400" baseline="0">
              <a:solidFill>
                <a:srgbClr val="312B57"/>
              </a:solidFill>
              <a:latin typeface="Abadi" panose="020F0502020204030204" pitchFamily="34" charset="0"/>
            </a:rPr>
            <a:t> Year 2021-2022</a:t>
          </a:r>
          <a:endParaRPr lang="en-GB" sz="2400">
            <a:solidFill>
              <a:srgbClr val="312B57"/>
            </a:solidFill>
            <a:latin typeface="Abadi" panose="020F0502020204030204" pitchFamily="34" charset="0"/>
          </a:endParaRPr>
        </a:p>
      </xdr:txBody>
    </xdr:sp>
    <xdr:clientData/>
  </xdr:twoCellAnchor>
  <xdr:twoCellAnchor editAs="oneCell">
    <xdr:from>
      <xdr:col>17</xdr:col>
      <xdr:colOff>592669</xdr:colOff>
      <xdr:row>5</xdr:row>
      <xdr:rowOff>111333</xdr:rowOff>
    </xdr:from>
    <xdr:to>
      <xdr:col>18</xdr:col>
      <xdr:colOff>582502</xdr:colOff>
      <xdr:row>8</xdr:row>
      <xdr:rowOff>217583</xdr:rowOff>
    </xdr:to>
    <xdr:pic>
      <xdr:nvPicPr>
        <xdr:cNvPr id="24" name="Graphic 23" descr="Family with two children with solid fill">
          <a:extLst>
            <a:ext uri="{FF2B5EF4-FFF2-40B4-BE49-F238E27FC236}">
              <a16:creationId xmlns:a16="http://schemas.microsoft.com/office/drawing/2014/main" id="{8113E9EC-5CD8-49EE-B5D0-8CB44DB8FBB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137469" y="1444833"/>
          <a:ext cx="904233" cy="906350"/>
        </a:xfrm>
        <a:prstGeom prst="rect">
          <a:avLst/>
        </a:prstGeom>
      </xdr:spPr>
    </xdr:pic>
    <xdr:clientData/>
  </xdr:twoCellAnchor>
  <xdr:twoCellAnchor editAs="oneCell">
    <xdr:from>
      <xdr:col>4</xdr:col>
      <xdr:colOff>224083</xdr:colOff>
      <xdr:row>5</xdr:row>
      <xdr:rowOff>111333</xdr:rowOff>
    </xdr:from>
    <xdr:to>
      <xdr:col>5</xdr:col>
      <xdr:colOff>213917</xdr:colOff>
      <xdr:row>8</xdr:row>
      <xdr:rowOff>217583</xdr:rowOff>
    </xdr:to>
    <xdr:pic>
      <xdr:nvPicPr>
        <xdr:cNvPr id="25" name="Graphic 24" descr="Schoolhouse with solid fill">
          <a:extLst>
            <a:ext uri="{FF2B5EF4-FFF2-40B4-BE49-F238E27FC236}">
              <a16:creationId xmlns:a16="http://schemas.microsoft.com/office/drawing/2014/main" id="{DCB29344-B28D-497C-923A-74D4564BD6B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881683" y="1444833"/>
          <a:ext cx="904234" cy="906350"/>
        </a:xfrm>
        <a:prstGeom prst="rect">
          <a:avLst/>
        </a:prstGeom>
      </xdr:spPr>
    </xdr:pic>
    <xdr:clientData/>
  </xdr:twoCellAnchor>
  <xdr:twoCellAnchor editAs="oneCell">
    <xdr:from>
      <xdr:col>8</xdr:col>
      <xdr:colOff>600947</xdr:colOff>
      <xdr:row>5</xdr:row>
      <xdr:rowOff>111333</xdr:rowOff>
    </xdr:from>
    <xdr:to>
      <xdr:col>9</xdr:col>
      <xdr:colOff>590780</xdr:colOff>
      <xdr:row>8</xdr:row>
      <xdr:rowOff>217583</xdr:rowOff>
    </xdr:to>
    <xdr:pic>
      <xdr:nvPicPr>
        <xdr:cNvPr id="26" name="Graphic 25" descr="Classroom with solid fill">
          <a:extLst>
            <a:ext uri="{FF2B5EF4-FFF2-40B4-BE49-F238E27FC236}">
              <a16:creationId xmlns:a16="http://schemas.microsoft.com/office/drawing/2014/main" id="{906B097D-C838-4194-96AD-38459F9A4AA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916147" y="1444833"/>
          <a:ext cx="904233" cy="906350"/>
        </a:xfrm>
        <a:prstGeom prst="rect">
          <a:avLst/>
        </a:prstGeom>
      </xdr:spPr>
    </xdr:pic>
    <xdr:clientData/>
  </xdr:twoCellAnchor>
  <xdr:twoCellAnchor editAs="oneCell">
    <xdr:from>
      <xdr:col>13</xdr:col>
      <xdr:colOff>215805</xdr:colOff>
      <xdr:row>5</xdr:row>
      <xdr:rowOff>111333</xdr:rowOff>
    </xdr:from>
    <xdr:to>
      <xdr:col>14</xdr:col>
      <xdr:colOff>205639</xdr:colOff>
      <xdr:row>8</xdr:row>
      <xdr:rowOff>217583</xdr:rowOff>
    </xdr:to>
    <xdr:pic>
      <xdr:nvPicPr>
        <xdr:cNvPr id="27" name="Graphic 26" descr="School boy with solid fill">
          <a:extLst>
            <a:ext uri="{FF2B5EF4-FFF2-40B4-BE49-F238E27FC236}">
              <a16:creationId xmlns:a16="http://schemas.microsoft.com/office/drawing/2014/main" id="{6D12CFFC-7662-485B-911C-C3FB71B567D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2103005" y="1444833"/>
          <a:ext cx="904234" cy="906350"/>
        </a:xfrm>
        <a:prstGeom prst="rect">
          <a:avLst/>
        </a:prstGeom>
      </xdr:spPr>
    </xdr:pic>
    <xdr:clientData/>
  </xdr:twoCellAnchor>
  <xdr:twoCellAnchor>
    <xdr:from>
      <xdr:col>4</xdr:col>
      <xdr:colOff>201083</xdr:colOff>
      <xdr:row>10</xdr:row>
      <xdr:rowOff>213185</xdr:rowOff>
    </xdr:from>
    <xdr:to>
      <xdr:col>9</xdr:col>
      <xdr:colOff>158748</xdr:colOff>
      <xdr:row>12</xdr:row>
      <xdr:rowOff>192018</xdr:rowOff>
    </xdr:to>
    <xdr:sp macro="" textlink="">
      <xdr:nvSpPr>
        <xdr:cNvPr id="28" name="TextBox 27">
          <a:extLst>
            <a:ext uri="{FF2B5EF4-FFF2-40B4-BE49-F238E27FC236}">
              <a16:creationId xmlns:a16="http://schemas.microsoft.com/office/drawing/2014/main" id="{E5434106-C830-49AC-95FF-18933741F0DA}"/>
            </a:ext>
          </a:extLst>
        </xdr:cNvPr>
        <xdr:cNvSpPr txBox="1"/>
      </xdr:nvSpPr>
      <xdr:spPr>
        <a:xfrm>
          <a:off x="3858683" y="2880185"/>
          <a:ext cx="4529665" cy="512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2000" b="1">
              <a:latin typeface="Abadi" panose="020F0502020204030204" pitchFamily="34" charset="0"/>
            </a:rPr>
            <a:t>Activities &amp; Events</a:t>
          </a:r>
        </a:p>
      </xdr:txBody>
    </xdr:sp>
    <xdr:clientData/>
  </xdr:twoCellAnchor>
  <xdr:twoCellAnchor>
    <xdr:from>
      <xdr:col>5</xdr:col>
      <xdr:colOff>773204</xdr:colOff>
      <xdr:row>5</xdr:row>
      <xdr:rowOff>10583</xdr:rowOff>
    </xdr:from>
    <xdr:to>
      <xdr:col>7</xdr:col>
      <xdr:colOff>573988</xdr:colOff>
      <xdr:row>7</xdr:row>
      <xdr:rowOff>0</xdr:rowOff>
    </xdr:to>
    <xdr:sp macro="" textlink="">
      <xdr:nvSpPr>
        <xdr:cNvPr id="29" name="TextBox 28">
          <a:extLst>
            <a:ext uri="{FF2B5EF4-FFF2-40B4-BE49-F238E27FC236}">
              <a16:creationId xmlns:a16="http://schemas.microsoft.com/office/drawing/2014/main" id="{B5D4355A-6D9C-4858-8CD2-A118581C5D73}"/>
            </a:ext>
          </a:extLst>
        </xdr:cNvPr>
        <xdr:cNvSpPr txBox="1"/>
      </xdr:nvSpPr>
      <xdr:spPr>
        <a:xfrm>
          <a:off x="5345204" y="1344083"/>
          <a:ext cx="1629584" cy="52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bg1">
                  <a:lumMod val="50000"/>
                </a:schemeClr>
              </a:solidFill>
              <a:latin typeface="Abadi Extra Light" panose="020F0502020204030204" pitchFamily="34" charset="0"/>
            </a:rPr>
            <a:t>Schools</a:t>
          </a:r>
        </a:p>
      </xdr:txBody>
    </xdr:sp>
    <xdr:clientData/>
  </xdr:twoCellAnchor>
  <xdr:twoCellAnchor>
    <xdr:from>
      <xdr:col>5</xdr:col>
      <xdr:colOff>762000</xdr:colOff>
      <xdr:row>5</xdr:row>
      <xdr:rowOff>225195</xdr:rowOff>
    </xdr:from>
    <xdr:to>
      <xdr:col>5</xdr:col>
      <xdr:colOff>762000</xdr:colOff>
      <xdr:row>8</xdr:row>
      <xdr:rowOff>151445</xdr:rowOff>
    </xdr:to>
    <xdr:cxnSp macro="">
      <xdr:nvCxnSpPr>
        <xdr:cNvPr id="30" name="Straight Connector 29">
          <a:extLst>
            <a:ext uri="{FF2B5EF4-FFF2-40B4-BE49-F238E27FC236}">
              <a16:creationId xmlns:a16="http://schemas.microsoft.com/office/drawing/2014/main" id="{F866403B-4DE0-48C0-8FEE-870EFC10E6D4}"/>
            </a:ext>
          </a:extLst>
        </xdr:cNvPr>
        <xdr:cNvCxnSpPr/>
      </xdr:nvCxnSpPr>
      <xdr:spPr>
        <a:xfrm flipV="1">
          <a:off x="5334000" y="1558695"/>
          <a:ext cx="0" cy="7263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391041</xdr:colOff>
      <xdr:row>5</xdr:row>
      <xdr:rowOff>10583</xdr:rowOff>
    </xdr:from>
    <xdr:to>
      <xdr:col>12</xdr:col>
      <xdr:colOff>200541</xdr:colOff>
      <xdr:row>7</xdr:row>
      <xdr:rowOff>0</xdr:rowOff>
    </xdr:to>
    <xdr:sp macro="" textlink="">
      <xdr:nvSpPr>
        <xdr:cNvPr id="31" name="TextBox 30">
          <a:extLst>
            <a:ext uri="{FF2B5EF4-FFF2-40B4-BE49-F238E27FC236}">
              <a16:creationId xmlns:a16="http://schemas.microsoft.com/office/drawing/2014/main" id="{4B29194C-08A2-4A4D-8C49-6FCA3E92F20D}"/>
            </a:ext>
          </a:extLst>
        </xdr:cNvPr>
        <xdr:cNvSpPr txBox="1"/>
      </xdr:nvSpPr>
      <xdr:spPr>
        <a:xfrm>
          <a:off x="9535041" y="1344083"/>
          <a:ext cx="1638300" cy="52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bg1">
                  <a:lumMod val="50000"/>
                </a:schemeClr>
              </a:solidFill>
              <a:latin typeface="Abadi Extra Light" panose="020F0502020204030204" pitchFamily="34" charset="0"/>
            </a:rPr>
            <a:t>Teachers</a:t>
          </a:r>
        </a:p>
      </xdr:txBody>
    </xdr:sp>
    <xdr:clientData/>
  </xdr:twoCellAnchor>
  <xdr:twoCellAnchor>
    <xdr:from>
      <xdr:col>14</xdr:col>
      <xdr:colOff>849319</xdr:colOff>
      <xdr:row>5</xdr:row>
      <xdr:rowOff>10583</xdr:rowOff>
    </xdr:from>
    <xdr:to>
      <xdr:col>16</xdr:col>
      <xdr:colOff>658818</xdr:colOff>
      <xdr:row>7</xdr:row>
      <xdr:rowOff>0</xdr:rowOff>
    </xdr:to>
    <xdr:sp macro="" textlink="">
      <xdr:nvSpPr>
        <xdr:cNvPr id="32" name="TextBox 31">
          <a:extLst>
            <a:ext uri="{FF2B5EF4-FFF2-40B4-BE49-F238E27FC236}">
              <a16:creationId xmlns:a16="http://schemas.microsoft.com/office/drawing/2014/main" id="{246E502C-4853-4C1A-82AE-21B18DDB0EA0}"/>
            </a:ext>
          </a:extLst>
        </xdr:cNvPr>
        <xdr:cNvSpPr txBox="1"/>
      </xdr:nvSpPr>
      <xdr:spPr>
        <a:xfrm>
          <a:off x="13650919" y="1344083"/>
          <a:ext cx="1638299" cy="52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bg1">
                  <a:lumMod val="50000"/>
                </a:schemeClr>
              </a:solidFill>
              <a:latin typeface="Abadi Extra Light" panose="020F0502020204030204" pitchFamily="34" charset="0"/>
            </a:rPr>
            <a:t>Students</a:t>
          </a:r>
        </a:p>
      </xdr:txBody>
    </xdr:sp>
    <xdr:clientData/>
  </xdr:twoCellAnchor>
  <xdr:twoCellAnchor>
    <xdr:from>
      <xdr:col>19</xdr:col>
      <xdr:colOff>307781</xdr:colOff>
      <xdr:row>5</xdr:row>
      <xdr:rowOff>10583</xdr:rowOff>
    </xdr:from>
    <xdr:to>
      <xdr:col>21</xdr:col>
      <xdr:colOff>117281</xdr:colOff>
      <xdr:row>7</xdr:row>
      <xdr:rowOff>0</xdr:rowOff>
    </xdr:to>
    <xdr:sp macro="" textlink="">
      <xdr:nvSpPr>
        <xdr:cNvPr id="33" name="TextBox 32">
          <a:extLst>
            <a:ext uri="{FF2B5EF4-FFF2-40B4-BE49-F238E27FC236}">
              <a16:creationId xmlns:a16="http://schemas.microsoft.com/office/drawing/2014/main" id="{C52D0485-6211-491F-BC02-20898686E626}"/>
            </a:ext>
          </a:extLst>
        </xdr:cNvPr>
        <xdr:cNvSpPr txBox="1"/>
      </xdr:nvSpPr>
      <xdr:spPr>
        <a:xfrm>
          <a:off x="17681381" y="1344083"/>
          <a:ext cx="1638300" cy="52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bg1">
                  <a:lumMod val="50000"/>
                </a:schemeClr>
              </a:solidFill>
              <a:latin typeface="Abadi Extra Light" panose="020F0502020204030204" pitchFamily="34" charset="0"/>
            </a:rPr>
            <a:t>Parents</a:t>
          </a:r>
        </a:p>
      </xdr:txBody>
    </xdr:sp>
    <xdr:clientData/>
  </xdr:twoCellAnchor>
  <xdr:twoCellAnchor>
    <xdr:from>
      <xdr:col>10</xdr:col>
      <xdr:colOff>385044</xdr:colOff>
      <xdr:row>5</xdr:row>
      <xdr:rowOff>226316</xdr:rowOff>
    </xdr:from>
    <xdr:to>
      <xdr:col>10</xdr:col>
      <xdr:colOff>385044</xdr:colOff>
      <xdr:row>8</xdr:row>
      <xdr:rowOff>152566</xdr:rowOff>
    </xdr:to>
    <xdr:cxnSp macro="">
      <xdr:nvCxnSpPr>
        <xdr:cNvPr id="34" name="Straight Connector 33">
          <a:extLst>
            <a:ext uri="{FF2B5EF4-FFF2-40B4-BE49-F238E27FC236}">
              <a16:creationId xmlns:a16="http://schemas.microsoft.com/office/drawing/2014/main" id="{1DEB7A89-3BC9-4FD6-99FC-69EDDBC2E707}"/>
            </a:ext>
          </a:extLst>
        </xdr:cNvPr>
        <xdr:cNvCxnSpPr/>
      </xdr:nvCxnSpPr>
      <xdr:spPr>
        <a:xfrm flipV="1">
          <a:off x="9529044" y="1559816"/>
          <a:ext cx="0" cy="7263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834211</xdr:colOff>
      <xdr:row>5</xdr:row>
      <xdr:rowOff>226316</xdr:rowOff>
    </xdr:from>
    <xdr:to>
      <xdr:col>14</xdr:col>
      <xdr:colOff>834211</xdr:colOff>
      <xdr:row>8</xdr:row>
      <xdr:rowOff>152566</xdr:rowOff>
    </xdr:to>
    <xdr:cxnSp macro="">
      <xdr:nvCxnSpPr>
        <xdr:cNvPr id="35" name="Straight Connector 34">
          <a:extLst>
            <a:ext uri="{FF2B5EF4-FFF2-40B4-BE49-F238E27FC236}">
              <a16:creationId xmlns:a16="http://schemas.microsoft.com/office/drawing/2014/main" id="{253D8E59-943B-408F-9A0F-F67E818A8964}"/>
            </a:ext>
          </a:extLst>
        </xdr:cNvPr>
        <xdr:cNvCxnSpPr/>
      </xdr:nvCxnSpPr>
      <xdr:spPr>
        <a:xfrm flipV="1">
          <a:off x="13635811" y="1559816"/>
          <a:ext cx="0" cy="7263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291837</xdr:colOff>
      <xdr:row>5</xdr:row>
      <xdr:rowOff>226316</xdr:rowOff>
    </xdr:from>
    <xdr:to>
      <xdr:col>19</xdr:col>
      <xdr:colOff>291837</xdr:colOff>
      <xdr:row>8</xdr:row>
      <xdr:rowOff>152566</xdr:rowOff>
    </xdr:to>
    <xdr:cxnSp macro="">
      <xdr:nvCxnSpPr>
        <xdr:cNvPr id="36" name="Straight Connector 35">
          <a:extLst>
            <a:ext uri="{FF2B5EF4-FFF2-40B4-BE49-F238E27FC236}">
              <a16:creationId xmlns:a16="http://schemas.microsoft.com/office/drawing/2014/main" id="{C0BA6C46-997A-4A0D-A7B4-CB9466AC9CF1}"/>
            </a:ext>
          </a:extLst>
        </xdr:cNvPr>
        <xdr:cNvCxnSpPr/>
      </xdr:nvCxnSpPr>
      <xdr:spPr>
        <a:xfrm flipV="1">
          <a:off x="17665437" y="1559816"/>
          <a:ext cx="0" cy="7263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398923</xdr:colOff>
      <xdr:row>6</xdr:row>
      <xdr:rowOff>259978</xdr:rowOff>
    </xdr:from>
    <xdr:to>
      <xdr:col>12</xdr:col>
      <xdr:colOff>156883</xdr:colOff>
      <xdr:row>8</xdr:row>
      <xdr:rowOff>123266</xdr:rowOff>
    </xdr:to>
    <xdr:sp macro="" textlink="'pivot tables'!K13">
      <xdr:nvSpPr>
        <xdr:cNvPr id="37" name="TextBox 36">
          <a:extLst>
            <a:ext uri="{FF2B5EF4-FFF2-40B4-BE49-F238E27FC236}">
              <a16:creationId xmlns:a16="http://schemas.microsoft.com/office/drawing/2014/main" id="{C62A0BDF-F4F1-4076-B2A8-D69373A0B4AD}"/>
            </a:ext>
          </a:extLst>
        </xdr:cNvPr>
        <xdr:cNvSpPr txBox="1"/>
      </xdr:nvSpPr>
      <xdr:spPr>
        <a:xfrm>
          <a:off x="9542923" y="1860178"/>
          <a:ext cx="1586760"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8C270D-D32F-4E5B-B4D6-2F215A570A86}" type="TxLink">
            <a:rPr lang="en-US" sz="2400" b="0" i="0" u="none" strike="noStrike">
              <a:solidFill>
                <a:srgbClr val="000000"/>
              </a:solidFill>
              <a:latin typeface="Abadi" panose="020B0604020104020204" pitchFamily="34" charset="0"/>
              <a:ea typeface="Calibri"/>
              <a:cs typeface="Calibri"/>
            </a:rPr>
            <a:pPr marL="0" indent="0" algn="ctr"/>
            <a:t> 128 </a:t>
          </a:fld>
          <a:endParaRPr lang="en-GB" sz="2400" b="0" i="0" u="none" strike="noStrike">
            <a:solidFill>
              <a:srgbClr val="000000"/>
            </a:solidFill>
            <a:latin typeface="Abadi" panose="020B0604020104020204" pitchFamily="34" charset="0"/>
            <a:ea typeface="Calibri"/>
            <a:cs typeface="Calibri"/>
          </a:endParaRPr>
        </a:p>
      </xdr:txBody>
    </xdr:sp>
    <xdr:clientData/>
  </xdr:twoCellAnchor>
  <xdr:twoCellAnchor>
    <xdr:from>
      <xdr:col>14</xdr:col>
      <xdr:colOff>839813</xdr:colOff>
      <xdr:row>6</xdr:row>
      <xdr:rowOff>259978</xdr:rowOff>
    </xdr:from>
    <xdr:to>
      <xdr:col>16</xdr:col>
      <xdr:colOff>597772</xdr:colOff>
      <xdr:row>8</xdr:row>
      <xdr:rowOff>123266</xdr:rowOff>
    </xdr:to>
    <xdr:sp macro="" textlink="'pivot tables'!K5">
      <xdr:nvSpPr>
        <xdr:cNvPr id="38" name="TextBox 37">
          <a:extLst>
            <a:ext uri="{FF2B5EF4-FFF2-40B4-BE49-F238E27FC236}">
              <a16:creationId xmlns:a16="http://schemas.microsoft.com/office/drawing/2014/main" id="{09145221-0D4C-48E4-A0D1-4026D4EBA92E}"/>
            </a:ext>
          </a:extLst>
        </xdr:cNvPr>
        <xdr:cNvSpPr txBox="1"/>
      </xdr:nvSpPr>
      <xdr:spPr>
        <a:xfrm>
          <a:off x="13641413" y="1860178"/>
          <a:ext cx="1586759"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D58E5E-FB56-4EE8-8FCB-2BF96BD456E2}" type="TxLink">
            <a:rPr lang="en-US" sz="2400" b="0" i="0" u="none" strike="noStrike">
              <a:solidFill>
                <a:srgbClr val="000000"/>
              </a:solidFill>
              <a:latin typeface="Abadi" panose="020B0604020104020204" pitchFamily="34" charset="0"/>
              <a:ea typeface="Calibri"/>
              <a:cs typeface="Calibri"/>
            </a:rPr>
            <a:pPr marL="0" indent="0" algn="ctr"/>
            <a:t> 3,066 </a:t>
          </a:fld>
          <a:endParaRPr lang="en-GB" sz="2400" b="0" i="0" u="none" strike="noStrike">
            <a:solidFill>
              <a:srgbClr val="000000"/>
            </a:solidFill>
            <a:latin typeface="Abadi" panose="020B0604020104020204" pitchFamily="34" charset="0"/>
            <a:ea typeface="Calibri"/>
            <a:cs typeface="Calibri"/>
          </a:endParaRPr>
        </a:p>
      </xdr:txBody>
    </xdr:sp>
    <xdr:clientData/>
  </xdr:twoCellAnchor>
  <xdr:twoCellAnchor>
    <xdr:from>
      <xdr:col>19</xdr:col>
      <xdr:colOff>308654</xdr:colOff>
      <xdr:row>6</xdr:row>
      <xdr:rowOff>259978</xdr:rowOff>
    </xdr:from>
    <xdr:to>
      <xdr:col>21</xdr:col>
      <xdr:colOff>66614</xdr:colOff>
      <xdr:row>8</xdr:row>
      <xdr:rowOff>123266</xdr:rowOff>
    </xdr:to>
    <xdr:sp macro="" textlink="'pivot tables'!K18">
      <xdr:nvSpPr>
        <xdr:cNvPr id="39" name="TextBox 38">
          <a:extLst>
            <a:ext uri="{FF2B5EF4-FFF2-40B4-BE49-F238E27FC236}">
              <a16:creationId xmlns:a16="http://schemas.microsoft.com/office/drawing/2014/main" id="{2F3E0274-ABEA-412C-AD45-97FB899732B1}"/>
            </a:ext>
          </a:extLst>
        </xdr:cNvPr>
        <xdr:cNvSpPr txBox="1"/>
      </xdr:nvSpPr>
      <xdr:spPr>
        <a:xfrm>
          <a:off x="17682254" y="1860178"/>
          <a:ext cx="1586760"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EE21A4-E027-40DD-AC57-AE478061CA77}" type="TxLink">
            <a:rPr lang="en-US" sz="2400" b="0" i="0" u="none" strike="noStrike">
              <a:solidFill>
                <a:srgbClr val="000000"/>
              </a:solidFill>
              <a:latin typeface="Abadi" panose="020B0604020104020204" pitchFamily="34" charset="0"/>
              <a:ea typeface="Calibri"/>
              <a:cs typeface="Calibri"/>
            </a:rPr>
            <a:pPr marL="0" indent="0" algn="ctr"/>
            <a:t> 1,357 </a:t>
          </a:fld>
          <a:endParaRPr lang="en-GB" sz="2400" b="0" i="0" u="none" strike="noStrike">
            <a:solidFill>
              <a:srgbClr val="000000"/>
            </a:solidFill>
            <a:latin typeface="Abadi" panose="020B0604020104020204" pitchFamily="34" charset="0"/>
            <a:ea typeface="Calibri"/>
            <a:cs typeface="Calibri"/>
          </a:endParaRPr>
        </a:p>
      </xdr:txBody>
    </xdr:sp>
    <xdr:clientData/>
  </xdr:twoCellAnchor>
  <xdr:twoCellAnchor>
    <xdr:from>
      <xdr:col>5</xdr:col>
      <xdr:colOff>784411</xdr:colOff>
      <xdr:row>6</xdr:row>
      <xdr:rowOff>259978</xdr:rowOff>
    </xdr:from>
    <xdr:to>
      <xdr:col>7</xdr:col>
      <xdr:colOff>542371</xdr:colOff>
      <xdr:row>8</xdr:row>
      <xdr:rowOff>123266</xdr:rowOff>
    </xdr:to>
    <xdr:sp macro="" textlink="'pivot tables'!C7">
      <xdr:nvSpPr>
        <xdr:cNvPr id="40" name="TextBox 39">
          <a:extLst>
            <a:ext uri="{FF2B5EF4-FFF2-40B4-BE49-F238E27FC236}">
              <a16:creationId xmlns:a16="http://schemas.microsoft.com/office/drawing/2014/main" id="{67A1AA38-3DAD-4BAC-9C3D-6B9EABF31F6E}"/>
            </a:ext>
          </a:extLst>
        </xdr:cNvPr>
        <xdr:cNvSpPr txBox="1"/>
      </xdr:nvSpPr>
      <xdr:spPr>
        <a:xfrm>
          <a:off x="5356411" y="1860178"/>
          <a:ext cx="1586760"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773F6CC-7F9B-4066-A174-BA288147B0E3}" type="TxLink">
            <a:rPr lang="en-US" sz="2400" b="0" i="0" u="none" strike="noStrike">
              <a:solidFill>
                <a:srgbClr val="000000"/>
              </a:solidFill>
              <a:latin typeface="Abadi" panose="020B0604020104020204" pitchFamily="34" charset="0"/>
              <a:ea typeface="Calibri"/>
              <a:cs typeface="Calibri"/>
            </a:rPr>
            <a:pPr marL="0" indent="0" algn="ctr"/>
            <a:t>99</a:t>
          </a:fld>
          <a:endParaRPr lang="en-GB" sz="2400" b="0" i="0" u="none" strike="noStrike">
            <a:solidFill>
              <a:srgbClr val="000000"/>
            </a:solidFill>
            <a:latin typeface="Abadi" panose="020B0604020104020204" pitchFamily="34" charset="0"/>
            <a:ea typeface="Calibri"/>
            <a:cs typeface="Calibri"/>
          </a:endParaRPr>
        </a:p>
      </xdr:txBody>
    </xdr:sp>
    <xdr:clientData/>
  </xdr:twoCellAnchor>
  <xdr:twoCellAnchor editAs="oneCell">
    <xdr:from>
      <xdr:col>0</xdr:col>
      <xdr:colOff>874059</xdr:colOff>
      <xdr:row>30</xdr:row>
      <xdr:rowOff>177339</xdr:rowOff>
    </xdr:from>
    <xdr:to>
      <xdr:col>2</xdr:col>
      <xdr:colOff>907676</xdr:colOff>
      <xdr:row>38</xdr:row>
      <xdr:rowOff>224118</xdr:rowOff>
    </xdr:to>
    <xdr:pic>
      <xdr:nvPicPr>
        <xdr:cNvPr id="41" name="Picture 40" descr="Child writing on notebook">
          <a:extLst>
            <a:ext uri="{FF2B5EF4-FFF2-40B4-BE49-F238E27FC236}">
              <a16:creationId xmlns:a16="http://schemas.microsoft.com/office/drawing/2014/main" id="{AA0DEB74-C97B-4B23-B194-D7E52055D09D}"/>
            </a:ext>
          </a:extLst>
        </xdr:cNvPr>
        <xdr:cNvPicPr>
          <a:picLocks noChangeAspect="1"/>
        </xdr:cNvPicPr>
      </xdr:nvPicPr>
      <xdr:blipFill rotWithShape="1">
        <a:blip xmlns:r="http://schemas.openxmlformats.org/officeDocument/2006/relationships" r:embed="rId9">
          <a:alphaModFix amt="70000"/>
        </a:blip>
        <a:srcRect l="33113"/>
        <a:stretch>
          <a:fillRect/>
        </a:stretch>
      </xdr:blipFill>
      <xdr:spPr>
        <a:xfrm>
          <a:off x="874059" y="8178339"/>
          <a:ext cx="1862417" cy="2180379"/>
        </a:xfrm>
        <a:prstGeom prst="round2DiagRect">
          <a:avLst>
            <a:gd name="adj1" fmla="val 6426"/>
            <a:gd name="adj2" fmla="val 15060"/>
          </a:avLst>
        </a:prstGeom>
        <a:ln>
          <a:noFill/>
        </a:ln>
      </xdr:spPr>
    </xdr:pic>
    <xdr:clientData/>
  </xdr:twoCellAnchor>
  <xdr:twoCellAnchor>
    <xdr:from>
      <xdr:col>0</xdr:col>
      <xdr:colOff>862523</xdr:colOff>
      <xdr:row>1</xdr:row>
      <xdr:rowOff>166024</xdr:rowOff>
    </xdr:from>
    <xdr:to>
      <xdr:col>2</xdr:col>
      <xdr:colOff>905743</xdr:colOff>
      <xdr:row>38</xdr:row>
      <xdr:rowOff>232833</xdr:rowOff>
    </xdr:to>
    <xdr:sp macro="" textlink="">
      <xdr:nvSpPr>
        <xdr:cNvPr id="42" name="Rectangle: Top Corners Rounded 41">
          <a:extLst>
            <a:ext uri="{FF2B5EF4-FFF2-40B4-BE49-F238E27FC236}">
              <a16:creationId xmlns:a16="http://schemas.microsoft.com/office/drawing/2014/main" id="{9BBFBFF1-87E7-4794-A704-B4B9A6230349}"/>
            </a:ext>
          </a:extLst>
        </xdr:cNvPr>
        <xdr:cNvSpPr/>
      </xdr:nvSpPr>
      <xdr:spPr>
        <a:xfrm rot="16200000">
          <a:off x="-3168822" y="4464069"/>
          <a:ext cx="9934709" cy="1872020"/>
        </a:xfrm>
        <a:prstGeom prst="round2SameRect">
          <a:avLst/>
        </a:prstGeom>
        <a:gradFill>
          <a:gsLst>
            <a:gs pos="41000">
              <a:srgbClr val="5F5490"/>
            </a:gs>
            <a:gs pos="69000">
              <a:srgbClr val="5F5490">
                <a:alpha val="95000"/>
              </a:srgbClr>
            </a:gs>
            <a:gs pos="100000">
              <a:srgbClr val="5F5490">
                <a:alpha val="80000"/>
              </a:srgbClr>
            </a:gs>
          </a:gsLst>
          <a:lin ang="10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200777</xdr:colOff>
      <xdr:row>19</xdr:row>
      <xdr:rowOff>204107</xdr:rowOff>
    </xdr:from>
    <xdr:to>
      <xdr:col>3</xdr:col>
      <xdr:colOff>54427</xdr:colOff>
      <xdr:row>25</xdr:row>
      <xdr:rowOff>216281</xdr:rowOff>
    </xdr:to>
    <xdr:grpSp>
      <xdr:nvGrpSpPr>
        <xdr:cNvPr id="43" name="Group 42">
          <a:extLst>
            <a:ext uri="{FF2B5EF4-FFF2-40B4-BE49-F238E27FC236}">
              <a16:creationId xmlns:a16="http://schemas.microsoft.com/office/drawing/2014/main" id="{E475DE39-B833-4866-908A-F0E869A26F81}"/>
            </a:ext>
          </a:extLst>
        </xdr:cNvPr>
        <xdr:cNvGrpSpPr/>
      </xdr:nvGrpSpPr>
      <xdr:grpSpPr>
        <a:xfrm>
          <a:off x="1112456" y="5374821"/>
          <a:ext cx="1677007" cy="1645031"/>
          <a:chOff x="1112456" y="5374821"/>
          <a:chExt cx="1677007" cy="1645031"/>
        </a:xfrm>
      </xdr:grpSpPr>
      <xdr:sp macro="" textlink="">
        <xdr:nvSpPr>
          <xdr:cNvPr id="44" name="Rectangle: Top Corners Rounded 43">
            <a:extLst>
              <a:ext uri="{FF2B5EF4-FFF2-40B4-BE49-F238E27FC236}">
                <a16:creationId xmlns:a16="http://schemas.microsoft.com/office/drawing/2014/main" id="{711BDBCC-2EA8-FB58-0BF0-80217A69C5B5}"/>
              </a:ext>
            </a:extLst>
          </xdr:cNvPr>
          <xdr:cNvSpPr/>
        </xdr:nvSpPr>
        <xdr:spPr>
          <a:xfrm rot="16200000">
            <a:off x="1403085" y="5633496"/>
            <a:ext cx="552934" cy="1134191"/>
          </a:xfrm>
          <a:prstGeom prst="round2SameRect">
            <a:avLst>
              <a:gd name="adj1" fmla="val 50000"/>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algn="l"/>
            <a:endParaRPr lang="en-GB" sz="11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45" name="Freeform: Shape 44">
            <a:extLst>
              <a:ext uri="{FF2B5EF4-FFF2-40B4-BE49-F238E27FC236}">
                <a16:creationId xmlns:a16="http://schemas.microsoft.com/office/drawing/2014/main" id="{A846C82D-21EB-5EDA-B15D-FBB202FCD75C}"/>
              </a:ext>
            </a:extLst>
          </xdr:cNvPr>
          <xdr:cNvSpPr/>
        </xdr:nvSpPr>
        <xdr:spPr>
          <a:xfrm rot="5400000">
            <a:off x="1646718" y="5877107"/>
            <a:ext cx="1645031" cy="640459"/>
          </a:xfrm>
          <a:custGeom>
            <a:avLst/>
            <a:gdLst>
              <a:gd name="connsiteX0" fmla="*/ 0 w 1557845"/>
              <a:gd name="connsiteY0" fmla="*/ 0 h 622559"/>
              <a:gd name="connsiteX1" fmla="*/ 1557845 w 1557845"/>
              <a:gd name="connsiteY1" fmla="*/ 0 h 622559"/>
              <a:gd name="connsiteX2" fmla="*/ 1546824 w 1557845"/>
              <a:gd name="connsiteY2" fmla="*/ 1111 h 622559"/>
              <a:gd name="connsiteX3" fmla="*/ 1040329 w 1557845"/>
              <a:gd name="connsiteY3" fmla="*/ 622559 h 622559"/>
              <a:gd name="connsiteX4" fmla="*/ 517505 w 1557845"/>
              <a:gd name="connsiteY4" fmla="*/ 622558 h 622559"/>
              <a:gd name="connsiteX5" fmla="*/ 11012 w 1557845"/>
              <a:gd name="connsiteY5" fmla="*/ 1110 h 622559"/>
              <a:gd name="connsiteX6" fmla="*/ 0 w 1557845"/>
              <a:gd name="connsiteY6" fmla="*/ 0 h 6225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557845" h="622559">
                <a:moveTo>
                  <a:pt x="0" y="0"/>
                </a:moveTo>
                <a:lnTo>
                  <a:pt x="1557845" y="0"/>
                </a:lnTo>
                <a:lnTo>
                  <a:pt x="1546824" y="1111"/>
                </a:lnTo>
                <a:cubicBezTo>
                  <a:pt x="1257768" y="60260"/>
                  <a:pt x="1040330" y="316016"/>
                  <a:pt x="1040329" y="622559"/>
                </a:cubicBezTo>
                <a:lnTo>
                  <a:pt x="517505" y="622558"/>
                </a:lnTo>
                <a:cubicBezTo>
                  <a:pt x="517506" y="316015"/>
                  <a:pt x="300067" y="60259"/>
                  <a:pt x="11012" y="1110"/>
                </a:cubicBezTo>
                <a:lnTo>
                  <a:pt x="0" y="0"/>
                </a:lnTo>
                <a:close/>
              </a:path>
            </a:pathLst>
          </a:cu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endParaRPr lang="en-GB" sz="110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1</xdr:col>
      <xdr:colOff>359142</xdr:colOff>
      <xdr:row>1</xdr:row>
      <xdr:rowOff>253270</xdr:rowOff>
    </xdr:from>
    <xdr:to>
      <xdr:col>2</xdr:col>
      <xdr:colOff>545181</xdr:colOff>
      <xdr:row>5</xdr:row>
      <xdr:rowOff>248384</xdr:rowOff>
    </xdr:to>
    <xdr:grpSp>
      <xdr:nvGrpSpPr>
        <xdr:cNvPr id="46" name="Group 45">
          <a:extLst>
            <a:ext uri="{FF2B5EF4-FFF2-40B4-BE49-F238E27FC236}">
              <a16:creationId xmlns:a16="http://schemas.microsoft.com/office/drawing/2014/main" id="{025F390E-9262-433D-A22E-24998AF946AD}"/>
            </a:ext>
          </a:extLst>
        </xdr:cNvPr>
        <xdr:cNvGrpSpPr/>
      </xdr:nvGrpSpPr>
      <xdr:grpSpPr>
        <a:xfrm>
          <a:off x="1270821" y="525413"/>
          <a:ext cx="1097717" cy="1083685"/>
          <a:chOff x="8184336" y="2467854"/>
          <a:chExt cx="2890209" cy="2268286"/>
        </a:xfrm>
      </xdr:grpSpPr>
      <xdr:sp macro="" textlink="">
        <xdr:nvSpPr>
          <xdr:cNvPr id="47" name="Freeform: Shape 46">
            <a:extLst>
              <a:ext uri="{FF2B5EF4-FFF2-40B4-BE49-F238E27FC236}">
                <a16:creationId xmlns:a16="http://schemas.microsoft.com/office/drawing/2014/main" id="{5F4E3B49-9390-24D9-A115-B0A33816D1B8}"/>
              </a:ext>
            </a:extLst>
          </xdr:cNvPr>
          <xdr:cNvSpPr/>
        </xdr:nvSpPr>
        <xdr:spPr>
          <a:xfrm>
            <a:off x="8184336" y="2467854"/>
            <a:ext cx="2890209" cy="2268286"/>
          </a:xfrm>
          <a:custGeom>
            <a:avLst/>
            <a:gdLst>
              <a:gd name="connsiteX0" fmla="*/ 1444866 w 2890209"/>
              <a:gd name="connsiteY0" fmla="*/ 2267895 h 2268286"/>
              <a:gd name="connsiteX1" fmla="*/ 14348 w 2890209"/>
              <a:gd name="connsiteY1" fmla="*/ 2268287 h 2268286"/>
              <a:gd name="connsiteX2" fmla="*/ 0 w 2890209"/>
              <a:gd name="connsiteY2" fmla="*/ 2256912 h 2268286"/>
              <a:gd name="connsiteX3" fmla="*/ 0 w 2890209"/>
              <a:gd name="connsiteY3" fmla="*/ 10983 h 2268286"/>
              <a:gd name="connsiteX4" fmla="*/ 13392 w 2890209"/>
              <a:gd name="connsiteY4" fmla="*/ 0 h 2268286"/>
              <a:gd name="connsiteX5" fmla="*/ 2876340 w 2890209"/>
              <a:gd name="connsiteY5" fmla="*/ 0 h 2268286"/>
              <a:gd name="connsiteX6" fmla="*/ 2890210 w 2890209"/>
              <a:gd name="connsiteY6" fmla="*/ 10590 h 2268286"/>
              <a:gd name="connsiteX7" fmla="*/ 2890210 w 2890209"/>
              <a:gd name="connsiteY7" fmla="*/ 2257697 h 2268286"/>
              <a:gd name="connsiteX8" fmla="*/ 2877297 w 2890209"/>
              <a:gd name="connsiteY8" fmla="*/ 2267895 h 22682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90209" h="2268286">
                <a:moveTo>
                  <a:pt x="1444866" y="2267895"/>
                </a:moveTo>
                <a:cubicBezTo>
                  <a:pt x="968027" y="2267895"/>
                  <a:pt x="491187" y="2267895"/>
                  <a:pt x="14348" y="2268287"/>
                </a:cubicBezTo>
                <a:cubicBezTo>
                  <a:pt x="3348" y="2268287"/>
                  <a:pt x="0" y="2267110"/>
                  <a:pt x="0" y="2256912"/>
                </a:cubicBezTo>
                <a:cubicBezTo>
                  <a:pt x="478" y="1508138"/>
                  <a:pt x="478" y="759756"/>
                  <a:pt x="0" y="10983"/>
                </a:cubicBezTo>
                <a:cubicBezTo>
                  <a:pt x="0" y="1569"/>
                  <a:pt x="2391" y="0"/>
                  <a:pt x="13392" y="0"/>
                </a:cubicBezTo>
                <a:cubicBezTo>
                  <a:pt x="967548" y="392"/>
                  <a:pt x="1921705" y="392"/>
                  <a:pt x="2876340" y="0"/>
                </a:cubicBezTo>
                <a:cubicBezTo>
                  <a:pt x="2886862" y="0"/>
                  <a:pt x="2890210" y="1177"/>
                  <a:pt x="2890210" y="10590"/>
                </a:cubicBezTo>
                <a:cubicBezTo>
                  <a:pt x="2889732" y="759756"/>
                  <a:pt x="2889732" y="1508530"/>
                  <a:pt x="2890210" y="2257697"/>
                </a:cubicBezTo>
                <a:cubicBezTo>
                  <a:pt x="2890210" y="2266326"/>
                  <a:pt x="2887340" y="2267895"/>
                  <a:pt x="2877297" y="2267895"/>
                </a:cubicBezTo>
                <a:close/>
              </a:path>
            </a:pathLst>
          </a:custGeom>
          <a:solidFill>
            <a:srgbClr val="FDFDFD">
              <a:alpha val="0"/>
            </a:srgbClr>
          </a:solidFill>
          <a:ln w="477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GB"/>
          </a:p>
        </xdr:txBody>
      </xdr:sp>
      <xdr:sp macro="" textlink="">
        <xdr:nvSpPr>
          <xdr:cNvPr id="48" name="Freeform: Shape 47">
            <a:extLst>
              <a:ext uri="{FF2B5EF4-FFF2-40B4-BE49-F238E27FC236}">
                <a16:creationId xmlns:a16="http://schemas.microsoft.com/office/drawing/2014/main" id="{1715205B-269E-8BFC-8FCF-1A59E2AED267}"/>
              </a:ext>
            </a:extLst>
          </xdr:cNvPr>
          <xdr:cNvSpPr/>
        </xdr:nvSpPr>
        <xdr:spPr>
          <a:xfrm>
            <a:off x="8654479" y="3074972"/>
            <a:ext cx="1043115" cy="1061835"/>
          </a:xfrm>
          <a:custGeom>
            <a:avLst/>
            <a:gdLst>
              <a:gd name="connsiteX0" fmla="*/ 1043116 w 1043115"/>
              <a:gd name="connsiteY0" fmla="*/ 1061051 h 1061835"/>
              <a:gd name="connsiteX1" fmla="*/ 705454 w 1043115"/>
              <a:gd name="connsiteY1" fmla="*/ 1061051 h 1061835"/>
              <a:gd name="connsiteX2" fmla="*/ 687280 w 1043115"/>
              <a:gd name="connsiteY2" fmla="*/ 1052422 h 1061835"/>
              <a:gd name="connsiteX3" fmla="*/ 593538 w 1043115"/>
              <a:gd name="connsiteY3" fmla="*/ 918278 h 1061835"/>
              <a:gd name="connsiteX4" fmla="*/ 528971 w 1043115"/>
              <a:gd name="connsiteY4" fmla="*/ 825319 h 1061835"/>
              <a:gd name="connsiteX5" fmla="*/ 465361 w 1043115"/>
              <a:gd name="connsiteY5" fmla="*/ 734713 h 1061835"/>
              <a:gd name="connsiteX6" fmla="*/ 434751 w 1043115"/>
              <a:gd name="connsiteY6" fmla="*/ 692352 h 1061835"/>
              <a:gd name="connsiteX7" fmla="*/ 420881 w 1043115"/>
              <a:gd name="connsiteY7" fmla="*/ 687253 h 1061835"/>
              <a:gd name="connsiteX8" fmla="*/ 333835 w 1043115"/>
              <a:gd name="connsiteY8" fmla="*/ 687253 h 1061835"/>
              <a:gd name="connsiteX9" fmla="*/ 319487 w 1043115"/>
              <a:gd name="connsiteY9" fmla="*/ 699412 h 1061835"/>
              <a:gd name="connsiteX10" fmla="*/ 319965 w 1043115"/>
              <a:gd name="connsiteY10" fmla="*/ 952795 h 1061835"/>
              <a:gd name="connsiteX11" fmla="*/ 320444 w 1043115"/>
              <a:gd name="connsiteY11" fmla="*/ 1051246 h 1061835"/>
              <a:gd name="connsiteX12" fmla="*/ 307052 w 1043115"/>
              <a:gd name="connsiteY12" fmla="*/ 1061836 h 1061835"/>
              <a:gd name="connsiteX13" fmla="*/ 14826 w 1043115"/>
              <a:gd name="connsiteY13" fmla="*/ 1061836 h 1061835"/>
              <a:gd name="connsiteX14" fmla="*/ 0 w 1043115"/>
              <a:gd name="connsiteY14" fmla="*/ 1049284 h 1061835"/>
              <a:gd name="connsiteX15" fmla="*/ 478 w 1043115"/>
              <a:gd name="connsiteY15" fmla="*/ 242460 h 1061835"/>
              <a:gd name="connsiteX16" fmla="*/ 0 w 1043115"/>
              <a:gd name="connsiteY16" fmla="*/ 12611 h 1061835"/>
              <a:gd name="connsiteX17" fmla="*/ 15305 w 1043115"/>
              <a:gd name="connsiteY17" fmla="*/ 59 h 1061835"/>
              <a:gd name="connsiteX18" fmla="*/ 522753 w 1043115"/>
              <a:gd name="connsiteY18" fmla="*/ 844 h 1061835"/>
              <a:gd name="connsiteX19" fmla="*/ 773369 w 1043115"/>
              <a:gd name="connsiteY19" fmla="*/ 51050 h 1061835"/>
              <a:gd name="connsiteX20" fmla="*/ 903938 w 1043115"/>
              <a:gd name="connsiteY20" fmla="*/ 137733 h 1061835"/>
              <a:gd name="connsiteX21" fmla="*/ 968983 w 1043115"/>
              <a:gd name="connsiteY21" fmla="*/ 235007 h 1061835"/>
              <a:gd name="connsiteX22" fmla="*/ 978549 w 1043115"/>
              <a:gd name="connsiteY22" fmla="*/ 433478 h 1061835"/>
              <a:gd name="connsiteX23" fmla="*/ 914938 w 1043115"/>
              <a:gd name="connsiteY23" fmla="*/ 541734 h 1061835"/>
              <a:gd name="connsiteX24" fmla="*/ 858024 w 1043115"/>
              <a:gd name="connsiteY24" fmla="*/ 591940 h 1061835"/>
              <a:gd name="connsiteX25" fmla="*/ 754716 w 1043115"/>
              <a:gd name="connsiteY25" fmla="*/ 647245 h 1061835"/>
              <a:gd name="connsiteX26" fmla="*/ 750412 w 1043115"/>
              <a:gd name="connsiteY26" fmla="*/ 660581 h 1061835"/>
              <a:gd name="connsiteX27" fmla="*/ 838893 w 1043115"/>
              <a:gd name="connsiteY27" fmla="*/ 781389 h 1061835"/>
              <a:gd name="connsiteX28" fmla="*/ 902981 w 1043115"/>
              <a:gd name="connsiteY28" fmla="*/ 869641 h 1061835"/>
              <a:gd name="connsiteX29" fmla="*/ 968983 w 1043115"/>
              <a:gd name="connsiteY29" fmla="*/ 959463 h 1061835"/>
              <a:gd name="connsiteX30" fmla="*/ 1030680 w 1043115"/>
              <a:gd name="connsiteY30" fmla="*/ 1044578 h 1061835"/>
              <a:gd name="connsiteX31" fmla="*/ 1043116 w 1043115"/>
              <a:gd name="connsiteY31" fmla="*/ 1061051 h 10618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1043115" h="1061835">
                <a:moveTo>
                  <a:pt x="1043116" y="1061051"/>
                </a:moveTo>
                <a:lnTo>
                  <a:pt x="705454" y="1061051"/>
                </a:lnTo>
                <a:cubicBezTo>
                  <a:pt x="696367" y="1061051"/>
                  <a:pt x="691584" y="1059090"/>
                  <a:pt x="687280" y="1052422"/>
                </a:cubicBezTo>
                <a:cubicBezTo>
                  <a:pt x="657627" y="1006923"/>
                  <a:pt x="625104" y="962993"/>
                  <a:pt x="593538" y="918278"/>
                </a:cubicBezTo>
                <a:cubicBezTo>
                  <a:pt x="571537" y="887292"/>
                  <a:pt x="552406" y="855521"/>
                  <a:pt x="528971" y="825319"/>
                </a:cubicBezTo>
                <a:cubicBezTo>
                  <a:pt x="506014" y="795901"/>
                  <a:pt x="487839" y="764131"/>
                  <a:pt x="465361" y="734713"/>
                </a:cubicBezTo>
                <a:cubicBezTo>
                  <a:pt x="454839" y="720593"/>
                  <a:pt x="444317" y="706864"/>
                  <a:pt x="434751" y="692352"/>
                </a:cubicBezTo>
                <a:cubicBezTo>
                  <a:pt x="431403" y="687253"/>
                  <a:pt x="426620" y="687253"/>
                  <a:pt x="420881" y="687253"/>
                </a:cubicBezTo>
                <a:cubicBezTo>
                  <a:pt x="391706" y="687253"/>
                  <a:pt x="363010" y="687645"/>
                  <a:pt x="333835" y="687253"/>
                </a:cubicBezTo>
                <a:cubicBezTo>
                  <a:pt x="322357" y="686860"/>
                  <a:pt x="319487" y="689998"/>
                  <a:pt x="319487" y="699412"/>
                </a:cubicBezTo>
                <a:cubicBezTo>
                  <a:pt x="319965" y="783742"/>
                  <a:pt x="319965" y="868465"/>
                  <a:pt x="319965" y="952795"/>
                </a:cubicBezTo>
                <a:cubicBezTo>
                  <a:pt x="319965" y="985743"/>
                  <a:pt x="319487" y="1018298"/>
                  <a:pt x="320444" y="1051246"/>
                </a:cubicBezTo>
                <a:cubicBezTo>
                  <a:pt x="320444" y="1059875"/>
                  <a:pt x="317096" y="1061836"/>
                  <a:pt x="307052" y="1061836"/>
                </a:cubicBezTo>
                <a:cubicBezTo>
                  <a:pt x="209484" y="1061444"/>
                  <a:pt x="111916" y="1061444"/>
                  <a:pt x="14826" y="1061836"/>
                </a:cubicBezTo>
                <a:cubicBezTo>
                  <a:pt x="2391" y="1061836"/>
                  <a:pt x="0" y="1059090"/>
                  <a:pt x="0" y="1049284"/>
                </a:cubicBezTo>
                <a:cubicBezTo>
                  <a:pt x="478" y="780212"/>
                  <a:pt x="478" y="511532"/>
                  <a:pt x="478" y="242460"/>
                </a:cubicBezTo>
                <a:cubicBezTo>
                  <a:pt x="478" y="165974"/>
                  <a:pt x="478" y="89489"/>
                  <a:pt x="0" y="12611"/>
                </a:cubicBezTo>
                <a:cubicBezTo>
                  <a:pt x="0" y="2805"/>
                  <a:pt x="2870" y="59"/>
                  <a:pt x="15305" y="59"/>
                </a:cubicBezTo>
                <a:cubicBezTo>
                  <a:pt x="184614" y="452"/>
                  <a:pt x="353923" y="-725"/>
                  <a:pt x="522753" y="844"/>
                </a:cubicBezTo>
                <a:cubicBezTo>
                  <a:pt x="610756" y="1628"/>
                  <a:pt x="694932" y="16926"/>
                  <a:pt x="773369" y="51050"/>
                </a:cubicBezTo>
                <a:cubicBezTo>
                  <a:pt x="823588" y="73407"/>
                  <a:pt x="867111" y="101648"/>
                  <a:pt x="903938" y="137733"/>
                </a:cubicBezTo>
                <a:cubicBezTo>
                  <a:pt x="933591" y="166759"/>
                  <a:pt x="952722" y="200099"/>
                  <a:pt x="968983" y="235007"/>
                </a:cubicBezTo>
                <a:cubicBezTo>
                  <a:pt x="999593" y="300510"/>
                  <a:pt x="999114" y="367190"/>
                  <a:pt x="978549" y="433478"/>
                </a:cubicBezTo>
                <a:cubicBezTo>
                  <a:pt x="966592" y="472309"/>
                  <a:pt x="946504" y="509963"/>
                  <a:pt x="914938" y="541734"/>
                </a:cubicBezTo>
                <a:cubicBezTo>
                  <a:pt x="897242" y="559385"/>
                  <a:pt x="879546" y="577427"/>
                  <a:pt x="858024" y="591940"/>
                </a:cubicBezTo>
                <a:cubicBezTo>
                  <a:pt x="825979" y="613513"/>
                  <a:pt x="792978" y="633517"/>
                  <a:pt x="754716" y="647245"/>
                </a:cubicBezTo>
                <a:cubicBezTo>
                  <a:pt x="745151" y="650775"/>
                  <a:pt x="745629" y="653913"/>
                  <a:pt x="750412" y="660581"/>
                </a:cubicBezTo>
                <a:cubicBezTo>
                  <a:pt x="779587" y="700981"/>
                  <a:pt x="809240" y="741381"/>
                  <a:pt x="838893" y="781389"/>
                </a:cubicBezTo>
                <a:cubicBezTo>
                  <a:pt x="860415" y="810414"/>
                  <a:pt x="879546" y="841008"/>
                  <a:pt x="902981" y="869641"/>
                </a:cubicBezTo>
                <a:cubicBezTo>
                  <a:pt x="926895" y="898667"/>
                  <a:pt x="945069" y="930438"/>
                  <a:pt x="968983" y="959463"/>
                </a:cubicBezTo>
                <a:cubicBezTo>
                  <a:pt x="991462" y="986919"/>
                  <a:pt x="1010115" y="1016337"/>
                  <a:pt x="1030680" y="1044578"/>
                </a:cubicBezTo>
                <a:cubicBezTo>
                  <a:pt x="1034028" y="1049284"/>
                  <a:pt x="1041681" y="1052422"/>
                  <a:pt x="1043116" y="1061051"/>
                </a:cubicBezTo>
                <a:close/>
              </a:path>
            </a:pathLst>
          </a:custGeom>
          <a:solidFill>
            <a:srgbClr val="F2F0F5"/>
          </a:solidFill>
          <a:ln w="477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GB"/>
          </a:p>
        </xdr:txBody>
      </xdr:sp>
      <xdr:sp macro="" textlink="">
        <xdr:nvSpPr>
          <xdr:cNvPr id="49" name="Freeform: Shape 48">
            <a:extLst>
              <a:ext uri="{FF2B5EF4-FFF2-40B4-BE49-F238E27FC236}">
                <a16:creationId xmlns:a16="http://schemas.microsoft.com/office/drawing/2014/main" id="{FF742BAE-A791-B0CE-10E1-649E2CD1AEB0}"/>
              </a:ext>
            </a:extLst>
          </xdr:cNvPr>
          <xdr:cNvSpPr/>
        </xdr:nvSpPr>
        <xdr:spPr>
          <a:xfrm>
            <a:off x="9704282" y="3075031"/>
            <a:ext cx="965644" cy="1061776"/>
          </a:xfrm>
          <a:custGeom>
            <a:avLst/>
            <a:gdLst>
              <a:gd name="connsiteX0" fmla="*/ 949383 w 965644"/>
              <a:gd name="connsiteY0" fmla="*/ 0 h 1061776"/>
              <a:gd name="connsiteX1" fmla="*/ 911599 w 965644"/>
              <a:gd name="connsiteY1" fmla="*/ 36086 h 1061776"/>
              <a:gd name="connsiteX2" fmla="*/ 825988 w 965644"/>
              <a:gd name="connsiteY2" fmla="*/ 115709 h 1061776"/>
              <a:gd name="connsiteX3" fmla="*/ 759986 w 965644"/>
              <a:gd name="connsiteY3" fmla="*/ 177682 h 1061776"/>
              <a:gd name="connsiteX4" fmla="*/ 632287 w 965644"/>
              <a:gd name="connsiteY4" fmla="*/ 295744 h 1061776"/>
              <a:gd name="connsiteX5" fmla="*/ 506501 w 965644"/>
              <a:gd name="connsiteY5" fmla="*/ 412238 h 1061776"/>
              <a:gd name="connsiteX6" fmla="*/ 439543 w 965644"/>
              <a:gd name="connsiteY6" fmla="*/ 474995 h 1061776"/>
              <a:gd name="connsiteX7" fmla="*/ 395542 w 965644"/>
              <a:gd name="connsiteY7" fmla="*/ 515395 h 1061776"/>
              <a:gd name="connsiteX8" fmla="*/ 395063 w 965644"/>
              <a:gd name="connsiteY8" fmla="*/ 528731 h 1061776"/>
              <a:gd name="connsiteX9" fmla="*/ 495979 w 965644"/>
              <a:gd name="connsiteY9" fmla="*/ 622867 h 1061776"/>
              <a:gd name="connsiteX10" fmla="*/ 554807 w 965644"/>
              <a:gd name="connsiteY10" fmla="*/ 678172 h 1061776"/>
              <a:gd name="connsiteX11" fmla="*/ 685854 w 965644"/>
              <a:gd name="connsiteY11" fmla="*/ 799764 h 1061776"/>
              <a:gd name="connsiteX12" fmla="*/ 743725 w 965644"/>
              <a:gd name="connsiteY12" fmla="*/ 853893 h 1061776"/>
              <a:gd name="connsiteX13" fmla="*/ 878598 w 965644"/>
              <a:gd name="connsiteY13" fmla="*/ 979015 h 1061776"/>
              <a:gd name="connsiteX14" fmla="*/ 932643 w 965644"/>
              <a:gd name="connsiteY14" fmla="*/ 1030005 h 1061776"/>
              <a:gd name="connsiteX15" fmla="*/ 965644 w 965644"/>
              <a:gd name="connsiteY15" fmla="*/ 1059815 h 1061776"/>
              <a:gd name="connsiteX16" fmla="*/ 955600 w 965644"/>
              <a:gd name="connsiteY16" fmla="*/ 1061384 h 1061776"/>
              <a:gd name="connsiteX17" fmla="*/ 591156 w 965644"/>
              <a:gd name="connsiteY17" fmla="*/ 1061776 h 1061776"/>
              <a:gd name="connsiteX18" fmla="*/ 557198 w 965644"/>
              <a:gd name="connsiteY18" fmla="*/ 1041772 h 1061776"/>
              <a:gd name="connsiteX19" fmla="*/ 515588 w 965644"/>
              <a:gd name="connsiteY19" fmla="*/ 1002549 h 1061776"/>
              <a:gd name="connsiteX20" fmla="*/ 438586 w 965644"/>
              <a:gd name="connsiteY20" fmla="*/ 930378 h 1061776"/>
              <a:gd name="connsiteX21" fmla="*/ 379280 w 965644"/>
              <a:gd name="connsiteY21" fmla="*/ 874289 h 1061776"/>
              <a:gd name="connsiteX22" fmla="*/ 249190 w 965644"/>
              <a:gd name="connsiteY22" fmla="*/ 753481 h 1061776"/>
              <a:gd name="connsiteX23" fmla="*/ 187971 w 965644"/>
              <a:gd name="connsiteY23" fmla="*/ 695430 h 1061776"/>
              <a:gd name="connsiteX24" fmla="*/ 55967 w 965644"/>
              <a:gd name="connsiteY24" fmla="*/ 578937 h 1061776"/>
              <a:gd name="connsiteX25" fmla="*/ 3835 w 965644"/>
              <a:gd name="connsiteY25" fmla="*/ 534222 h 1061776"/>
              <a:gd name="connsiteX26" fmla="*/ 3357 w 965644"/>
              <a:gd name="connsiteY26" fmla="*/ 523240 h 1061776"/>
              <a:gd name="connsiteX27" fmla="*/ 117664 w 965644"/>
              <a:gd name="connsiteY27" fmla="*/ 421259 h 1061776"/>
              <a:gd name="connsiteX28" fmla="*/ 151144 w 965644"/>
              <a:gd name="connsiteY28" fmla="*/ 389880 h 1061776"/>
              <a:gd name="connsiteX29" fmla="*/ 236276 w 965644"/>
              <a:gd name="connsiteY29" fmla="*/ 313002 h 1061776"/>
              <a:gd name="connsiteX30" fmla="*/ 364454 w 965644"/>
              <a:gd name="connsiteY30" fmla="*/ 198470 h 1061776"/>
              <a:gd name="connsiteX31" fmla="*/ 493588 w 965644"/>
              <a:gd name="connsiteY31" fmla="*/ 83154 h 1061776"/>
              <a:gd name="connsiteX32" fmla="*/ 580155 w 965644"/>
              <a:gd name="connsiteY32" fmla="*/ 6276 h 1061776"/>
              <a:gd name="connsiteX33" fmla="*/ 593069 w 965644"/>
              <a:gd name="connsiteY33" fmla="*/ 1177 h 1061776"/>
              <a:gd name="connsiteX34" fmla="*/ 949383 w 965644"/>
              <a:gd name="connsiteY34" fmla="*/ 0 h 10617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Lst>
            <a:rect l="l" t="t" r="r" b="b"/>
            <a:pathLst>
              <a:path w="965644" h="1061776">
                <a:moveTo>
                  <a:pt x="949383" y="0"/>
                </a:moveTo>
                <a:cubicBezTo>
                  <a:pt x="935991" y="12944"/>
                  <a:pt x="924034" y="24711"/>
                  <a:pt x="911599" y="36086"/>
                </a:cubicBezTo>
                <a:cubicBezTo>
                  <a:pt x="883381" y="62757"/>
                  <a:pt x="855641" y="90214"/>
                  <a:pt x="825988" y="115709"/>
                </a:cubicBezTo>
                <a:cubicBezTo>
                  <a:pt x="803031" y="135713"/>
                  <a:pt x="782465" y="157286"/>
                  <a:pt x="759986" y="177682"/>
                </a:cubicBezTo>
                <a:cubicBezTo>
                  <a:pt x="716463" y="216513"/>
                  <a:pt x="674854" y="256521"/>
                  <a:pt x="632287" y="295744"/>
                </a:cubicBezTo>
                <a:cubicBezTo>
                  <a:pt x="590199" y="334575"/>
                  <a:pt x="548589" y="373406"/>
                  <a:pt x="506501" y="412238"/>
                </a:cubicBezTo>
                <a:cubicBezTo>
                  <a:pt x="483544" y="433026"/>
                  <a:pt x="462978" y="454991"/>
                  <a:pt x="439543" y="474995"/>
                </a:cubicBezTo>
                <a:cubicBezTo>
                  <a:pt x="424238" y="487939"/>
                  <a:pt x="410846" y="502059"/>
                  <a:pt x="395542" y="515395"/>
                </a:cubicBezTo>
                <a:cubicBezTo>
                  <a:pt x="390281" y="519709"/>
                  <a:pt x="389324" y="523240"/>
                  <a:pt x="395063" y="528731"/>
                </a:cubicBezTo>
                <a:cubicBezTo>
                  <a:pt x="428064" y="560502"/>
                  <a:pt x="462500" y="591488"/>
                  <a:pt x="495979" y="622867"/>
                </a:cubicBezTo>
                <a:cubicBezTo>
                  <a:pt x="515588" y="641302"/>
                  <a:pt x="534719" y="660129"/>
                  <a:pt x="554807" y="678172"/>
                </a:cubicBezTo>
                <a:cubicBezTo>
                  <a:pt x="599286" y="718180"/>
                  <a:pt x="641853" y="759364"/>
                  <a:pt x="685854" y="799764"/>
                </a:cubicBezTo>
                <a:cubicBezTo>
                  <a:pt x="705463" y="817807"/>
                  <a:pt x="724116" y="836242"/>
                  <a:pt x="743725" y="853893"/>
                </a:cubicBezTo>
                <a:cubicBezTo>
                  <a:pt x="789639" y="895077"/>
                  <a:pt x="833162" y="937438"/>
                  <a:pt x="878598" y="979015"/>
                </a:cubicBezTo>
                <a:cubicBezTo>
                  <a:pt x="896773" y="995881"/>
                  <a:pt x="914947" y="1012747"/>
                  <a:pt x="932643" y="1030005"/>
                </a:cubicBezTo>
                <a:cubicBezTo>
                  <a:pt x="943165" y="1040203"/>
                  <a:pt x="957513" y="1048048"/>
                  <a:pt x="965644" y="1059815"/>
                </a:cubicBezTo>
                <a:cubicBezTo>
                  <a:pt x="962775" y="1062953"/>
                  <a:pt x="958470" y="1061384"/>
                  <a:pt x="955600" y="1061384"/>
                </a:cubicBezTo>
                <a:cubicBezTo>
                  <a:pt x="834119" y="1061384"/>
                  <a:pt x="712637" y="1061384"/>
                  <a:pt x="591156" y="1061776"/>
                </a:cubicBezTo>
                <a:cubicBezTo>
                  <a:pt x="572981" y="1061776"/>
                  <a:pt x="567242" y="1049617"/>
                  <a:pt x="557198" y="1041772"/>
                </a:cubicBezTo>
                <a:cubicBezTo>
                  <a:pt x="541893" y="1030005"/>
                  <a:pt x="529937" y="1015101"/>
                  <a:pt x="515588" y="1002549"/>
                </a:cubicBezTo>
                <a:cubicBezTo>
                  <a:pt x="489283" y="979015"/>
                  <a:pt x="465370" y="953520"/>
                  <a:pt x="438586" y="930378"/>
                </a:cubicBezTo>
                <a:cubicBezTo>
                  <a:pt x="418020" y="912335"/>
                  <a:pt x="399368" y="892724"/>
                  <a:pt x="379280" y="874289"/>
                </a:cubicBezTo>
                <a:cubicBezTo>
                  <a:pt x="335279" y="834673"/>
                  <a:pt x="292713" y="793489"/>
                  <a:pt x="249190" y="753481"/>
                </a:cubicBezTo>
                <a:cubicBezTo>
                  <a:pt x="228624" y="734261"/>
                  <a:pt x="209015" y="714257"/>
                  <a:pt x="187971" y="695430"/>
                </a:cubicBezTo>
                <a:cubicBezTo>
                  <a:pt x="144448" y="656599"/>
                  <a:pt x="100925" y="616983"/>
                  <a:pt x="55967" y="578937"/>
                </a:cubicBezTo>
                <a:cubicBezTo>
                  <a:pt x="38271" y="564032"/>
                  <a:pt x="21531" y="548735"/>
                  <a:pt x="3835" y="534222"/>
                </a:cubicBezTo>
                <a:cubicBezTo>
                  <a:pt x="-948" y="530300"/>
                  <a:pt x="-1426" y="527554"/>
                  <a:pt x="3357" y="523240"/>
                </a:cubicBezTo>
                <a:cubicBezTo>
                  <a:pt x="40662" y="488723"/>
                  <a:pt x="78924" y="454599"/>
                  <a:pt x="117664" y="421259"/>
                </a:cubicBezTo>
                <a:cubicBezTo>
                  <a:pt x="129621" y="411061"/>
                  <a:pt x="140143" y="400078"/>
                  <a:pt x="151144" y="389880"/>
                </a:cubicBezTo>
                <a:cubicBezTo>
                  <a:pt x="179362" y="363993"/>
                  <a:pt x="207102" y="338105"/>
                  <a:pt x="236276" y="313002"/>
                </a:cubicBezTo>
                <a:cubicBezTo>
                  <a:pt x="279799" y="275348"/>
                  <a:pt x="321409" y="236517"/>
                  <a:pt x="364454" y="198470"/>
                </a:cubicBezTo>
                <a:cubicBezTo>
                  <a:pt x="407498" y="160031"/>
                  <a:pt x="450065" y="121200"/>
                  <a:pt x="493588" y="83154"/>
                </a:cubicBezTo>
                <a:cubicBezTo>
                  <a:pt x="522762" y="57658"/>
                  <a:pt x="549068" y="30202"/>
                  <a:pt x="580155" y="6276"/>
                </a:cubicBezTo>
                <a:cubicBezTo>
                  <a:pt x="583982" y="3138"/>
                  <a:pt x="587329" y="1177"/>
                  <a:pt x="593069" y="1177"/>
                </a:cubicBezTo>
                <a:cubicBezTo>
                  <a:pt x="711681" y="0"/>
                  <a:pt x="829814" y="0"/>
                  <a:pt x="949383" y="0"/>
                </a:cubicBezTo>
                <a:close/>
              </a:path>
            </a:pathLst>
          </a:custGeom>
          <a:solidFill>
            <a:srgbClr val="F2F0F5"/>
          </a:solidFill>
          <a:ln w="477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GB"/>
          </a:p>
        </xdr:txBody>
      </xdr:sp>
      <xdr:sp macro="" textlink="">
        <xdr:nvSpPr>
          <xdr:cNvPr id="50" name="Freeform: Shape 49">
            <a:extLst>
              <a:ext uri="{FF2B5EF4-FFF2-40B4-BE49-F238E27FC236}">
                <a16:creationId xmlns:a16="http://schemas.microsoft.com/office/drawing/2014/main" id="{02EA7305-24DD-1FEE-C7E8-374119D5FEF2}"/>
              </a:ext>
            </a:extLst>
          </xdr:cNvPr>
          <xdr:cNvSpPr/>
        </xdr:nvSpPr>
        <xdr:spPr>
          <a:xfrm>
            <a:off x="8973488" y="3278346"/>
            <a:ext cx="345253" cy="281097"/>
          </a:xfrm>
          <a:custGeom>
            <a:avLst/>
            <a:gdLst>
              <a:gd name="connsiteX0" fmla="*/ 957 w 345253"/>
              <a:gd name="connsiteY0" fmla="*/ 141067 h 281097"/>
              <a:gd name="connsiteX1" fmla="*/ 478 w 345253"/>
              <a:gd name="connsiteY1" fmla="*/ 13198 h 281097"/>
              <a:gd name="connsiteX2" fmla="*/ 15305 w 345253"/>
              <a:gd name="connsiteY2" fmla="*/ 255 h 281097"/>
              <a:gd name="connsiteX3" fmla="*/ 175048 w 345253"/>
              <a:gd name="connsiteY3" fmla="*/ 2216 h 281097"/>
              <a:gd name="connsiteX4" fmla="*/ 330966 w 345253"/>
              <a:gd name="connsiteY4" fmla="*/ 88115 h 281097"/>
              <a:gd name="connsiteX5" fmla="*/ 336227 w 345253"/>
              <a:gd name="connsiteY5" fmla="*/ 182251 h 281097"/>
              <a:gd name="connsiteX6" fmla="*/ 170266 w 345253"/>
              <a:gd name="connsiteY6" fmla="*/ 279917 h 281097"/>
              <a:gd name="connsiteX7" fmla="*/ 10044 w 345253"/>
              <a:gd name="connsiteY7" fmla="*/ 280702 h 281097"/>
              <a:gd name="connsiteX8" fmla="*/ 0 w 345253"/>
              <a:gd name="connsiteY8" fmla="*/ 270896 h 281097"/>
              <a:gd name="connsiteX9" fmla="*/ 957 w 345253"/>
              <a:gd name="connsiteY9" fmla="*/ 141067 h 2810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45253" h="281097">
                <a:moveTo>
                  <a:pt x="957" y="141067"/>
                </a:moveTo>
                <a:cubicBezTo>
                  <a:pt x="957" y="98313"/>
                  <a:pt x="1435" y="55952"/>
                  <a:pt x="478" y="13198"/>
                </a:cubicBezTo>
                <a:cubicBezTo>
                  <a:pt x="478" y="3785"/>
                  <a:pt x="2391" y="-137"/>
                  <a:pt x="15305" y="255"/>
                </a:cubicBezTo>
                <a:cubicBezTo>
                  <a:pt x="68393" y="1431"/>
                  <a:pt x="121960" y="-2099"/>
                  <a:pt x="175048" y="2216"/>
                </a:cubicBezTo>
                <a:cubicBezTo>
                  <a:pt x="245833" y="7707"/>
                  <a:pt x="300834" y="32026"/>
                  <a:pt x="330966" y="88115"/>
                </a:cubicBezTo>
                <a:cubicBezTo>
                  <a:pt x="347705" y="119494"/>
                  <a:pt x="350097" y="151657"/>
                  <a:pt x="336227" y="182251"/>
                </a:cubicBezTo>
                <a:cubicBezTo>
                  <a:pt x="308008" y="244224"/>
                  <a:pt x="250137" y="276387"/>
                  <a:pt x="170266" y="279917"/>
                </a:cubicBezTo>
                <a:cubicBezTo>
                  <a:pt x="117177" y="282271"/>
                  <a:pt x="63610" y="280310"/>
                  <a:pt x="10044" y="280702"/>
                </a:cubicBezTo>
                <a:cubicBezTo>
                  <a:pt x="478" y="280702"/>
                  <a:pt x="0" y="276779"/>
                  <a:pt x="0" y="270896"/>
                </a:cubicBezTo>
                <a:cubicBezTo>
                  <a:pt x="957" y="228142"/>
                  <a:pt x="957" y="184604"/>
                  <a:pt x="957" y="141067"/>
                </a:cubicBezTo>
                <a:close/>
              </a:path>
            </a:pathLst>
          </a:custGeom>
          <a:solidFill>
            <a:srgbClr val="5F5490"/>
          </a:solidFill>
          <a:ln w="477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GB"/>
          </a:p>
        </xdr:txBody>
      </xdr:sp>
    </xdr:grpSp>
    <xdr:clientData/>
  </xdr:twoCellAnchor>
  <xdr:twoCellAnchor>
    <xdr:from>
      <xdr:col>1</xdr:col>
      <xdr:colOff>217053</xdr:colOff>
      <xdr:row>7</xdr:row>
      <xdr:rowOff>156645</xdr:rowOff>
    </xdr:from>
    <xdr:to>
      <xdr:col>2</xdr:col>
      <xdr:colOff>557220</xdr:colOff>
      <xdr:row>30</xdr:row>
      <xdr:rowOff>246455</xdr:rowOff>
    </xdr:to>
    <xdr:grpSp>
      <xdr:nvGrpSpPr>
        <xdr:cNvPr id="51" name="Group 50">
          <a:extLst>
            <a:ext uri="{FF2B5EF4-FFF2-40B4-BE49-F238E27FC236}">
              <a16:creationId xmlns:a16="http://schemas.microsoft.com/office/drawing/2014/main" id="{3C362EFD-C119-4BB0-9437-E7C79F3E5302}"/>
            </a:ext>
          </a:extLst>
        </xdr:cNvPr>
        <xdr:cNvGrpSpPr/>
      </xdr:nvGrpSpPr>
      <xdr:grpSpPr>
        <a:xfrm>
          <a:off x="1128732" y="2061645"/>
          <a:ext cx="1251845" cy="6349096"/>
          <a:chOff x="1762125" y="704850"/>
          <a:chExt cx="1809750" cy="6362700"/>
        </a:xfrm>
        <a:noFill/>
      </xdr:grpSpPr>
      <xdr:sp macro="" textlink="">
        <xdr:nvSpPr>
          <xdr:cNvPr id="52" name="TextBox 51">
            <a:hlinkClick xmlns:r="http://schemas.openxmlformats.org/officeDocument/2006/relationships" r:id="rId10"/>
            <a:extLst>
              <a:ext uri="{FF2B5EF4-FFF2-40B4-BE49-F238E27FC236}">
                <a16:creationId xmlns:a16="http://schemas.microsoft.com/office/drawing/2014/main" id="{F9FA5E2B-BED1-46AB-70C5-BFD05B9488B3}"/>
              </a:ext>
            </a:extLst>
          </xdr:cNvPr>
          <xdr:cNvSpPr txBox="1"/>
        </xdr:nvSpPr>
        <xdr:spPr>
          <a:xfrm>
            <a:off x="1762125" y="704850"/>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chemeClr val="bg1"/>
                </a:solidFill>
                <a:latin typeface="Abadi" panose="020F0502020204030204" pitchFamily="34" charset="0"/>
              </a:rPr>
              <a:t>Dashboard</a:t>
            </a:r>
          </a:p>
        </xdr:txBody>
      </xdr:sp>
      <xdr:sp macro="" textlink="">
        <xdr:nvSpPr>
          <xdr:cNvPr id="53" name="TextBox 52">
            <a:extLst>
              <a:ext uri="{FF2B5EF4-FFF2-40B4-BE49-F238E27FC236}">
                <a16:creationId xmlns:a16="http://schemas.microsoft.com/office/drawing/2014/main" id="{61CFDF16-0EF3-6FD6-9020-42F27C01336E}"/>
              </a:ext>
            </a:extLst>
          </xdr:cNvPr>
          <xdr:cNvSpPr txBox="1"/>
        </xdr:nvSpPr>
        <xdr:spPr>
          <a:xfrm>
            <a:off x="1762125" y="1674813"/>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F2F0F5"/>
                </a:solidFill>
                <a:latin typeface="Abadi" panose="020F0502020204030204" pitchFamily="34" charset="0"/>
              </a:rPr>
              <a:t>Students</a:t>
            </a:r>
          </a:p>
        </xdr:txBody>
      </xdr:sp>
      <xdr:sp macro="" textlink="">
        <xdr:nvSpPr>
          <xdr:cNvPr id="54" name="TextBox 53">
            <a:extLst>
              <a:ext uri="{FF2B5EF4-FFF2-40B4-BE49-F238E27FC236}">
                <a16:creationId xmlns:a16="http://schemas.microsoft.com/office/drawing/2014/main" id="{E14F19A8-0A6D-B63D-FA46-330B69E93227}"/>
              </a:ext>
            </a:extLst>
          </xdr:cNvPr>
          <xdr:cNvSpPr txBox="1"/>
        </xdr:nvSpPr>
        <xdr:spPr>
          <a:xfrm>
            <a:off x="1762125" y="3614739"/>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F2F0F5"/>
                </a:solidFill>
                <a:latin typeface="Abadi" panose="020F0502020204030204" pitchFamily="34" charset="0"/>
              </a:rPr>
              <a:t>Parents</a:t>
            </a:r>
          </a:p>
        </xdr:txBody>
      </xdr:sp>
      <xdr:sp macro="" textlink="">
        <xdr:nvSpPr>
          <xdr:cNvPr id="55" name="TextBox 54">
            <a:hlinkClick xmlns:r="http://schemas.openxmlformats.org/officeDocument/2006/relationships" r:id="rId11"/>
            <a:extLst>
              <a:ext uri="{FF2B5EF4-FFF2-40B4-BE49-F238E27FC236}">
                <a16:creationId xmlns:a16="http://schemas.microsoft.com/office/drawing/2014/main" id="{DF5F052E-AC2C-74D4-114F-6CDB5D4DD66D}"/>
              </a:ext>
            </a:extLst>
          </xdr:cNvPr>
          <xdr:cNvSpPr txBox="1"/>
        </xdr:nvSpPr>
        <xdr:spPr>
          <a:xfrm>
            <a:off x="1762125" y="2644776"/>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F2F0F5"/>
                </a:solidFill>
                <a:latin typeface="Abadi" panose="020F0502020204030204" pitchFamily="34" charset="0"/>
              </a:rPr>
              <a:t>Teachers</a:t>
            </a:r>
          </a:p>
        </xdr:txBody>
      </xdr:sp>
      <xdr:sp macro="" textlink="">
        <xdr:nvSpPr>
          <xdr:cNvPr id="56" name="TextBox 55">
            <a:extLst>
              <a:ext uri="{FF2B5EF4-FFF2-40B4-BE49-F238E27FC236}">
                <a16:creationId xmlns:a16="http://schemas.microsoft.com/office/drawing/2014/main" id="{68A4DC9D-34B0-6A6C-7BA3-260ADF4C1CF0}"/>
              </a:ext>
            </a:extLst>
          </xdr:cNvPr>
          <xdr:cNvSpPr txBox="1"/>
        </xdr:nvSpPr>
        <xdr:spPr>
          <a:xfrm>
            <a:off x="1762125" y="4584702"/>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5F5490"/>
                </a:solidFill>
                <a:latin typeface="Abadi" panose="020F0502020204030204" pitchFamily="34" charset="0"/>
              </a:rPr>
              <a:t>Events</a:t>
            </a:r>
          </a:p>
        </xdr:txBody>
      </xdr:sp>
      <xdr:sp macro="" textlink="">
        <xdr:nvSpPr>
          <xdr:cNvPr id="57" name="TextBox 56">
            <a:extLst>
              <a:ext uri="{FF2B5EF4-FFF2-40B4-BE49-F238E27FC236}">
                <a16:creationId xmlns:a16="http://schemas.microsoft.com/office/drawing/2014/main" id="{533D9F8A-C50F-3D8C-B4ED-535699376CE8}"/>
              </a:ext>
            </a:extLst>
          </xdr:cNvPr>
          <xdr:cNvSpPr txBox="1"/>
        </xdr:nvSpPr>
        <xdr:spPr>
          <a:xfrm>
            <a:off x="1762125" y="5554665"/>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F2F0F5"/>
                </a:solidFill>
                <a:latin typeface="Abadi" panose="020F0502020204030204" pitchFamily="34" charset="0"/>
              </a:rPr>
              <a:t>Exams</a:t>
            </a:r>
          </a:p>
        </xdr:txBody>
      </xdr:sp>
      <xdr:sp macro="" textlink="">
        <xdr:nvSpPr>
          <xdr:cNvPr id="58" name="TextBox 57">
            <a:extLst>
              <a:ext uri="{FF2B5EF4-FFF2-40B4-BE49-F238E27FC236}">
                <a16:creationId xmlns:a16="http://schemas.microsoft.com/office/drawing/2014/main" id="{AC7E979D-D92F-5D42-0590-C863F2FEB34E}"/>
              </a:ext>
            </a:extLst>
          </xdr:cNvPr>
          <xdr:cNvSpPr txBox="1"/>
        </xdr:nvSpPr>
        <xdr:spPr>
          <a:xfrm>
            <a:off x="1762125" y="6524625"/>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F2F0F5"/>
                </a:solidFill>
                <a:latin typeface="Abadi" panose="020F0502020204030204" pitchFamily="34" charset="0"/>
              </a:rPr>
              <a:t>Assestant</a:t>
            </a:r>
          </a:p>
        </xdr:txBody>
      </xdr:sp>
    </xdr:grpSp>
    <xdr:clientData/>
  </xdr:twoCellAnchor>
  <xdr:twoCellAnchor editAs="oneCell">
    <xdr:from>
      <xdr:col>20</xdr:col>
      <xdr:colOff>476251</xdr:colOff>
      <xdr:row>1</xdr:row>
      <xdr:rowOff>217715</xdr:rowOff>
    </xdr:from>
    <xdr:to>
      <xdr:col>21</xdr:col>
      <xdr:colOff>104572</xdr:colOff>
      <xdr:row>3</xdr:row>
      <xdr:rowOff>213429</xdr:rowOff>
    </xdr:to>
    <xdr:pic>
      <xdr:nvPicPr>
        <xdr:cNvPr id="59" name="Graphic 58" descr="Books with solid fill">
          <a:extLst>
            <a:ext uri="{FF2B5EF4-FFF2-40B4-BE49-F238E27FC236}">
              <a16:creationId xmlns:a16="http://schemas.microsoft.com/office/drawing/2014/main" id="{FBCBF188-FF23-44E2-A8AB-2DC11E700074}"/>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8764251" y="484415"/>
          <a:ext cx="542721" cy="529114"/>
        </a:xfrm>
        <a:prstGeom prst="rect">
          <a:avLst/>
        </a:prstGeom>
      </xdr:spPr>
    </xdr:pic>
    <xdr:clientData/>
  </xdr:twoCellAnchor>
  <xdr:twoCellAnchor>
    <xdr:from>
      <xdr:col>4</xdr:col>
      <xdr:colOff>517073</xdr:colOff>
      <xdr:row>13</xdr:row>
      <xdr:rowOff>85723</xdr:rowOff>
    </xdr:from>
    <xdr:to>
      <xdr:col>11</xdr:col>
      <xdr:colOff>789214</xdr:colOff>
      <xdr:row>37</xdr:row>
      <xdr:rowOff>0</xdr:rowOff>
    </xdr:to>
    <xdr:sp macro="" textlink="">
      <xdr:nvSpPr>
        <xdr:cNvPr id="60" name="TextBox 59">
          <a:extLst>
            <a:ext uri="{FF2B5EF4-FFF2-40B4-BE49-F238E27FC236}">
              <a16:creationId xmlns:a16="http://schemas.microsoft.com/office/drawing/2014/main" id="{D630EEF0-BB25-CD81-F723-9BB5B966B6EF}"/>
            </a:ext>
          </a:extLst>
        </xdr:cNvPr>
        <xdr:cNvSpPr txBox="1"/>
      </xdr:nvSpPr>
      <xdr:spPr>
        <a:xfrm>
          <a:off x="4163787" y="3623580"/>
          <a:ext cx="6653891" cy="6445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2000" b="1">
              <a:solidFill>
                <a:srgbClr val="7030A0"/>
              </a:solidFill>
              <a:latin typeface="Calibri" panose="020F0502020204030204" pitchFamily="34" charset="0"/>
              <a:ea typeface="Calibri" panose="020F0502020204030204" pitchFamily="34" charset="0"/>
              <a:cs typeface="Calibri" panose="020F0502020204030204" pitchFamily="34" charset="0"/>
            </a:rPr>
            <a:t>Halloween the inwions - Make a separate meeting for each Director to go through the slides in details.</a:t>
          </a:r>
        </a:p>
        <a:p>
          <a:pPr marL="0" indent="0"/>
          <a:endPar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endParaRPr>
        </a:p>
        <a:p>
          <a:pPr marL="0" indent="0"/>
          <a:r>
            <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rPr>
            <a:t>Sends - Make a separate meeting for each Director to go through </a:t>
          </a:r>
        </a:p>
        <a:p>
          <a:pPr marL="0" indent="0"/>
          <a:r>
            <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rPr>
            <a:t>the slides in details.</a:t>
          </a:r>
        </a:p>
        <a:p>
          <a:endParaRPr lang="en-GB" sz="1900">
            <a:latin typeface="Abadi" panose="020B0604020104020204" pitchFamily="34" charset="0"/>
          </a:endParaRPr>
        </a:p>
        <a:p>
          <a:pPr marL="0" indent="0"/>
          <a:r>
            <a:rPr lang="en-GB" sz="2000" b="1">
              <a:solidFill>
                <a:srgbClr val="7030A0"/>
              </a:solidFill>
              <a:latin typeface="Calibri" panose="020F0502020204030204" pitchFamily="34" charset="0"/>
              <a:ea typeface="Calibri" panose="020F0502020204030204" pitchFamily="34" charset="0"/>
              <a:cs typeface="Calibri" panose="020F0502020204030204" pitchFamily="34" charset="0"/>
            </a:rPr>
            <a:t>Sports - Make a separate meeting for each Director to go through the slides in details.</a:t>
          </a:r>
          <a:endParaRPr lang="en-GB" sz="1600" b="1">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endParaRPr>
        </a:p>
        <a:p>
          <a:pPr marL="0" indent="0"/>
          <a:endPar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endParaRPr>
        </a:p>
        <a:p>
          <a:pPr marL="0" indent="0"/>
          <a:r>
            <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rPr>
            <a:t>Send the inviations - Make a separate meeting for each Director to</a:t>
          </a:r>
        </a:p>
        <a:p>
          <a:pPr marL="0" indent="0"/>
          <a:r>
            <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rPr>
            <a:t>go through the slides in details.</a:t>
          </a:r>
        </a:p>
        <a:p>
          <a:endParaRPr lang="en-GB" sz="1900">
            <a:latin typeface="Abadi" panose="020B0604020104020204" pitchFamily="34" charset="0"/>
          </a:endParaRPr>
        </a:p>
        <a:p>
          <a:pPr marL="0" indent="0"/>
          <a:r>
            <a:rPr lang="en-GB" sz="2000" b="1">
              <a:solidFill>
                <a:srgbClr val="7030A0"/>
              </a:solidFill>
              <a:latin typeface="Calibri" panose="020F0502020204030204" pitchFamily="34" charset="0"/>
              <a:ea typeface="Calibri" panose="020F0502020204030204" pitchFamily="34" charset="0"/>
              <a:cs typeface="Calibri" panose="020F0502020204030204" pitchFamily="34" charset="0"/>
            </a:rPr>
            <a:t>Marathon the inviations meeting for each Director to go through the slides in details.</a:t>
          </a:r>
        </a:p>
        <a:p>
          <a:pPr marL="0" indent="0"/>
          <a:endPar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endParaRPr>
        </a:p>
        <a:p>
          <a:pPr marL="0" indent="0"/>
          <a:r>
            <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rPr>
            <a:t>Send the inviations - Make a separate meeting for each Director to</a:t>
          </a:r>
        </a:p>
        <a:p>
          <a:pPr marL="0" indent="0"/>
          <a:r>
            <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rPr>
            <a:t>go through the slides in details.</a:t>
          </a:r>
        </a:p>
        <a:p>
          <a:endParaRPr lang="en-GB" sz="1900">
            <a:latin typeface="Abadi" panose="020B0604020104020204" pitchFamily="34" charset="0"/>
          </a:endParaRPr>
        </a:p>
        <a:p>
          <a:pPr marL="0" indent="0"/>
          <a:r>
            <a:rPr lang="en-GB" sz="2000" b="1">
              <a:solidFill>
                <a:srgbClr val="7030A0"/>
              </a:solidFill>
              <a:latin typeface="Calibri" panose="020F0502020204030204" pitchFamily="34" charset="0"/>
              <a:ea typeface="Calibri" panose="020F0502020204030204" pitchFamily="34" charset="0"/>
              <a:cs typeface="Calibri" panose="020F0502020204030204" pitchFamily="34" charset="0"/>
            </a:rPr>
            <a:t>Drow the as separate meeting for each Director through the slides in details.</a:t>
          </a:r>
        </a:p>
        <a:p>
          <a:pPr marL="0" indent="0"/>
          <a:endPar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endParaRPr>
        </a:p>
        <a:p>
          <a:pPr marL="0" indent="0"/>
          <a:r>
            <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rPr>
            <a:t>Send the inviations - Make a separate meeting for each Director to</a:t>
          </a:r>
        </a:p>
        <a:p>
          <a:pPr marL="0" indent="0"/>
          <a:r>
            <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rPr>
            <a:t>go through the slides in details.</a:t>
          </a:r>
        </a:p>
        <a:p>
          <a:endParaRPr lang="en-GB" sz="1900"/>
        </a:p>
      </xdr:txBody>
    </xdr:sp>
    <xdr:clientData/>
  </xdr:twoCellAnchor>
  <xdr:twoCellAnchor>
    <xdr:from>
      <xdr:col>13</xdr:col>
      <xdr:colOff>27210</xdr:colOff>
      <xdr:row>13</xdr:row>
      <xdr:rowOff>85723</xdr:rowOff>
    </xdr:from>
    <xdr:to>
      <xdr:col>20</xdr:col>
      <xdr:colOff>299351</xdr:colOff>
      <xdr:row>36</xdr:row>
      <xdr:rowOff>163284</xdr:rowOff>
    </xdr:to>
    <xdr:sp macro="" textlink="">
      <xdr:nvSpPr>
        <xdr:cNvPr id="64" name="TextBox 63">
          <a:extLst>
            <a:ext uri="{FF2B5EF4-FFF2-40B4-BE49-F238E27FC236}">
              <a16:creationId xmlns:a16="http://schemas.microsoft.com/office/drawing/2014/main" id="{81CC454B-DAC3-B5B1-2027-9FB30BA82FF1}"/>
            </a:ext>
          </a:extLst>
        </xdr:cNvPr>
        <xdr:cNvSpPr txBox="1"/>
      </xdr:nvSpPr>
      <xdr:spPr>
        <a:xfrm>
          <a:off x="11879031" y="3623580"/>
          <a:ext cx="6653891" cy="6336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2000" b="1">
              <a:solidFill>
                <a:srgbClr val="7030A0"/>
              </a:solidFill>
              <a:latin typeface="Calibri" panose="020F0502020204030204" pitchFamily="34" charset="0"/>
              <a:ea typeface="Calibri" panose="020F0502020204030204" pitchFamily="34" charset="0"/>
              <a:cs typeface="Calibri" panose="020F0502020204030204" pitchFamily="34" charset="0"/>
            </a:rPr>
            <a:t>New Year the inviations - Make a separate meeting for each Director to go through the slides in details.</a:t>
          </a:r>
        </a:p>
        <a:p>
          <a:pPr marL="0" indent="0"/>
          <a:endPar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endParaRPr>
        </a:p>
        <a:p>
          <a:pPr marL="0" indent="0"/>
          <a:r>
            <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rPr>
            <a:t>Sends - Make a separate meeting for each Director to go through the slides in details.</a:t>
          </a:r>
        </a:p>
        <a:p>
          <a:pPr marL="0" indent="0"/>
          <a:endParaRPr lang="en-GB" sz="2000" b="1">
            <a:solidFill>
              <a:srgbClr val="7030A0"/>
            </a:solidFill>
            <a:latin typeface="Calibri" panose="020F0502020204030204" pitchFamily="34" charset="0"/>
            <a:ea typeface="Calibri" panose="020F0502020204030204" pitchFamily="34" charset="0"/>
            <a:cs typeface="Calibri" panose="020F0502020204030204" pitchFamily="34" charset="0"/>
          </a:endParaRPr>
        </a:p>
        <a:p>
          <a:pPr marL="0" indent="0"/>
          <a:r>
            <a:rPr lang="en-GB" sz="2000" b="1">
              <a:solidFill>
                <a:srgbClr val="7030A0"/>
              </a:solidFill>
              <a:latin typeface="Calibri" panose="020F0502020204030204" pitchFamily="34" charset="0"/>
              <a:ea typeface="Calibri" panose="020F0502020204030204" pitchFamily="34" charset="0"/>
              <a:cs typeface="Calibri" panose="020F0502020204030204" pitchFamily="34" charset="0"/>
            </a:rPr>
            <a:t>Mfor each Director to go through the slides in details.</a:t>
          </a:r>
        </a:p>
        <a:p>
          <a:pPr marL="0" indent="0"/>
          <a:endPar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endParaRPr>
        </a:p>
        <a:p>
          <a:pPr marL="0" indent="0"/>
          <a:r>
            <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rPr>
            <a:t>Send the inviations - Make a separate meeting for each Director to go through the slips in details.</a:t>
          </a:r>
        </a:p>
        <a:p>
          <a:pPr marL="0" indent="0"/>
          <a:endParaRPr lang="en-GB" sz="2000" b="1">
            <a:solidFill>
              <a:srgbClr val="7030A0"/>
            </a:solidFill>
            <a:latin typeface="Calibri" panose="020F0502020204030204" pitchFamily="34" charset="0"/>
            <a:ea typeface="Calibri" panose="020F0502020204030204" pitchFamily="34" charset="0"/>
            <a:cs typeface="Calibri" panose="020F0502020204030204" pitchFamily="34" charset="0"/>
          </a:endParaRPr>
        </a:p>
        <a:p>
          <a:pPr marL="0" indent="0"/>
          <a:r>
            <a:rPr lang="en-GB" sz="2000" b="1">
              <a:solidFill>
                <a:srgbClr val="7030A0"/>
              </a:solidFill>
              <a:latin typeface="Calibri" panose="020F0502020204030204" pitchFamily="34" charset="0"/>
              <a:ea typeface="Calibri" panose="020F0502020204030204" pitchFamily="34" charset="0"/>
              <a:cs typeface="Calibri" panose="020F0502020204030204" pitchFamily="34" charset="0"/>
            </a:rPr>
            <a:t>Zoo Park- the slide in details.</a:t>
          </a:r>
        </a:p>
        <a:p>
          <a:pPr marL="0" indent="0"/>
          <a:endPar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endParaRPr>
        </a:p>
        <a:p>
          <a:pPr marL="0" indent="0"/>
          <a:r>
            <a:rPr lang="en-GB" sz="16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rPr>
            <a:t>Send the inviations - Make a separate meeting for each Director to go through the slips in details.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0</xdr:colOff>
      <xdr:row>41</xdr:row>
      <xdr:rowOff>81643</xdr:rowOff>
    </xdr:to>
    <xdr:sp macro="" textlink="">
      <xdr:nvSpPr>
        <xdr:cNvPr id="2" name="Rectangle 1">
          <a:extLst>
            <a:ext uri="{FF2B5EF4-FFF2-40B4-BE49-F238E27FC236}">
              <a16:creationId xmlns:a16="http://schemas.microsoft.com/office/drawing/2014/main" id="{D0FB2F80-8280-401B-8B31-BA8B5D3FCAB0}"/>
            </a:ext>
          </a:extLst>
        </xdr:cNvPr>
        <xdr:cNvSpPr/>
      </xdr:nvSpPr>
      <xdr:spPr>
        <a:xfrm>
          <a:off x="0" y="0"/>
          <a:ext cx="2743200" cy="11016343"/>
        </a:xfrm>
        <a:prstGeom prst="rect">
          <a:avLst/>
        </a:prstGeom>
        <a:solidFill>
          <a:srgbClr val="312B5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5491</xdr:colOff>
      <xdr:row>1</xdr:row>
      <xdr:rowOff>168056</xdr:rowOff>
    </xdr:from>
    <xdr:to>
      <xdr:col>21</xdr:col>
      <xdr:colOff>903341</xdr:colOff>
      <xdr:row>38</xdr:row>
      <xdr:rowOff>209687</xdr:rowOff>
    </xdr:to>
    <xdr:sp macro="" textlink="">
      <xdr:nvSpPr>
        <xdr:cNvPr id="3" name="Rectangle: Top Corners Rounded 2">
          <a:extLst>
            <a:ext uri="{FF2B5EF4-FFF2-40B4-BE49-F238E27FC236}">
              <a16:creationId xmlns:a16="http://schemas.microsoft.com/office/drawing/2014/main" id="{4B0BD2E2-A258-4B5B-BC96-70AE6AF629DB}"/>
            </a:ext>
          </a:extLst>
        </xdr:cNvPr>
        <xdr:cNvSpPr/>
      </xdr:nvSpPr>
      <xdr:spPr>
        <a:xfrm rot="5400000">
          <a:off x="6472450" y="-3289003"/>
          <a:ext cx="9909531" cy="17357050"/>
        </a:xfrm>
        <a:prstGeom prst="round2SameRect">
          <a:avLst>
            <a:gd name="adj1" fmla="val 4164"/>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0</xdr:colOff>
      <xdr:row>1</xdr:row>
      <xdr:rowOff>166024</xdr:rowOff>
    </xdr:from>
    <xdr:to>
      <xdr:col>21</xdr:col>
      <xdr:colOff>219000</xdr:colOff>
      <xdr:row>4</xdr:row>
      <xdr:rowOff>0</xdr:rowOff>
    </xdr:to>
    <xdr:sp macro="" textlink="">
      <xdr:nvSpPr>
        <xdr:cNvPr id="4" name="Rectangle 3">
          <a:extLst>
            <a:ext uri="{FF2B5EF4-FFF2-40B4-BE49-F238E27FC236}">
              <a16:creationId xmlns:a16="http://schemas.microsoft.com/office/drawing/2014/main" id="{39287E75-DA7F-456A-94AA-814D71581B1E}"/>
            </a:ext>
          </a:extLst>
        </xdr:cNvPr>
        <xdr:cNvSpPr/>
      </xdr:nvSpPr>
      <xdr:spPr>
        <a:xfrm>
          <a:off x="3657600" y="432724"/>
          <a:ext cx="15763800" cy="63407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0</xdr:colOff>
      <xdr:row>5</xdr:row>
      <xdr:rowOff>0</xdr:rowOff>
    </xdr:from>
    <xdr:to>
      <xdr:col>7</xdr:col>
      <xdr:colOff>773206</xdr:colOff>
      <xdr:row>9</xdr:row>
      <xdr:rowOff>112058</xdr:rowOff>
    </xdr:to>
    <xdr:grpSp>
      <xdr:nvGrpSpPr>
        <xdr:cNvPr id="5" name="Group 4">
          <a:extLst>
            <a:ext uri="{FF2B5EF4-FFF2-40B4-BE49-F238E27FC236}">
              <a16:creationId xmlns:a16="http://schemas.microsoft.com/office/drawing/2014/main" id="{9AFB4DB7-51FE-4C2D-B02D-506BE2E9567D}"/>
            </a:ext>
          </a:extLst>
        </xdr:cNvPr>
        <xdr:cNvGrpSpPr/>
      </xdr:nvGrpSpPr>
      <xdr:grpSpPr>
        <a:xfrm>
          <a:off x="3646714" y="1360714"/>
          <a:ext cx="3508242" cy="1200630"/>
          <a:chOff x="3534892" y="1340425"/>
          <a:chExt cx="2988643" cy="1079696"/>
        </a:xfrm>
      </xdr:grpSpPr>
      <xdr:sp macro="" textlink="">
        <xdr:nvSpPr>
          <xdr:cNvPr id="6" name="Rectangle: Top Corners Rounded 5">
            <a:extLst>
              <a:ext uri="{FF2B5EF4-FFF2-40B4-BE49-F238E27FC236}">
                <a16:creationId xmlns:a16="http://schemas.microsoft.com/office/drawing/2014/main" id="{89C5ABC4-583A-B0B1-AB15-9C3965BC1E34}"/>
              </a:ext>
            </a:extLst>
          </xdr:cNvPr>
          <xdr:cNvSpPr/>
        </xdr:nvSpPr>
        <xdr:spPr>
          <a:xfrm rot="5400000">
            <a:off x="4552576" y="449162"/>
            <a:ext cx="1077962" cy="2863956"/>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 name="Rectangle: Top Corners Rounded 6">
            <a:extLst>
              <a:ext uri="{FF2B5EF4-FFF2-40B4-BE49-F238E27FC236}">
                <a16:creationId xmlns:a16="http://schemas.microsoft.com/office/drawing/2014/main" id="{8A84424B-C64C-F06E-E802-778346D62D97}"/>
              </a:ext>
            </a:extLst>
          </xdr:cNvPr>
          <xdr:cNvSpPr/>
        </xdr:nvSpPr>
        <xdr:spPr>
          <a:xfrm rot="5400000" flipH="1" flipV="1">
            <a:off x="3056833" y="1818484"/>
            <a:ext cx="1079695" cy="123578"/>
          </a:xfrm>
          <a:prstGeom prst="round2SameRect">
            <a:avLst>
              <a:gd name="adj1" fmla="val 50000"/>
              <a:gd name="adj2" fmla="val 0"/>
            </a:avLst>
          </a:prstGeom>
          <a:solidFill>
            <a:srgbClr val="F7A19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17</xdr:col>
      <xdr:colOff>364676</xdr:colOff>
      <xdr:row>5</xdr:row>
      <xdr:rowOff>2241</xdr:rowOff>
    </xdr:from>
    <xdr:to>
      <xdr:col>21</xdr:col>
      <xdr:colOff>219000</xdr:colOff>
      <xdr:row>9</xdr:row>
      <xdr:rowOff>112058</xdr:rowOff>
    </xdr:to>
    <xdr:grpSp>
      <xdr:nvGrpSpPr>
        <xdr:cNvPr id="8" name="Group 7">
          <a:extLst>
            <a:ext uri="{FF2B5EF4-FFF2-40B4-BE49-F238E27FC236}">
              <a16:creationId xmlns:a16="http://schemas.microsoft.com/office/drawing/2014/main" id="{FB44AC82-932F-4000-A518-BDBA6F100A3B}"/>
            </a:ext>
          </a:extLst>
        </xdr:cNvPr>
        <xdr:cNvGrpSpPr/>
      </xdr:nvGrpSpPr>
      <xdr:grpSpPr>
        <a:xfrm>
          <a:off x="15863212" y="1362955"/>
          <a:ext cx="3501038" cy="1198389"/>
          <a:chOff x="3534892" y="1340425"/>
          <a:chExt cx="2988643" cy="1079696"/>
        </a:xfrm>
      </xdr:grpSpPr>
      <xdr:sp macro="" textlink="">
        <xdr:nvSpPr>
          <xdr:cNvPr id="9" name="Rectangle: Top Corners Rounded 8">
            <a:extLst>
              <a:ext uri="{FF2B5EF4-FFF2-40B4-BE49-F238E27FC236}">
                <a16:creationId xmlns:a16="http://schemas.microsoft.com/office/drawing/2014/main" id="{BF2BCB6A-584C-AE80-1D57-B0149BF0205E}"/>
              </a:ext>
            </a:extLst>
          </xdr:cNvPr>
          <xdr:cNvSpPr/>
        </xdr:nvSpPr>
        <xdr:spPr>
          <a:xfrm rot="5400000">
            <a:off x="4552576" y="449162"/>
            <a:ext cx="1077962" cy="2863956"/>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Rectangle: Top Corners Rounded 9">
            <a:extLst>
              <a:ext uri="{FF2B5EF4-FFF2-40B4-BE49-F238E27FC236}">
                <a16:creationId xmlns:a16="http://schemas.microsoft.com/office/drawing/2014/main" id="{3B74B79C-FC2C-8CB7-4606-F4AA853B1885}"/>
              </a:ext>
            </a:extLst>
          </xdr:cNvPr>
          <xdr:cNvSpPr/>
        </xdr:nvSpPr>
        <xdr:spPr>
          <a:xfrm rot="5400000" flipH="1" flipV="1">
            <a:off x="3056833" y="1818484"/>
            <a:ext cx="1079695" cy="123578"/>
          </a:xfrm>
          <a:prstGeom prst="round2SameRect">
            <a:avLst>
              <a:gd name="adj1" fmla="val 50000"/>
              <a:gd name="adj2" fmla="val 0"/>
            </a:avLst>
          </a:prstGeom>
          <a:solidFill>
            <a:srgbClr val="34A25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907049</xdr:colOff>
      <xdr:row>5</xdr:row>
      <xdr:rowOff>2241</xdr:rowOff>
    </xdr:from>
    <xdr:to>
      <xdr:col>16</xdr:col>
      <xdr:colOff>761372</xdr:colOff>
      <xdr:row>9</xdr:row>
      <xdr:rowOff>112058</xdr:rowOff>
    </xdr:to>
    <xdr:grpSp>
      <xdr:nvGrpSpPr>
        <xdr:cNvPr id="11" name="Group 10">
          <a:extLst>
            <a:ext uri="{FF2B5EF4-FFF2-40B4-BE49-F238E27FC236}">
              <a16:creationId xmlns:a16="http://schemas.microsoft.com/office/drawing/2014/main" id="{F8861324-0CD3-4215-99BC-E126EDAF2044}"/>
            </a:ext>
          </a:extLst>
        </xdr:cNvPr>
        <xdr:cNvGrpSpPr/>
      </xdr:nvGrpSpPr>
      <xdr:grpSpPr>
        <a:xfrm>
          <a:off x="11847192" y="1362955"/>
          <a:ext cx="3501037" cy="1198389"/>
          <a:chOff x="3534892" y="1340425"/>
          <a:chExt cx="2988643" cy="1079696"/>
        </a:xfrm>
      </xdr:grpSpPr>
      <xdr:sp macro="" textlink="">
        <xdr:nvSpPr>
          <xdr:cNvPr id="12" name="Rectangle: Top Corners Rounded 11">
            <a:extLst>
              <a:ext uri="{FF2B5EF4-FFF2-40B4-BE49-F238E27FC236}">
                <a16:creationId xmlns:a16="http://schemas.microsoft.com/office/drawing/2014/main" id="{05420509-F31A-B3C6-81E3-DD63A367ACFB}"/>
              </a:ext>
            </a:extLst>
          </xdr:cNvPr>
          <xdr:cNvSpPr/>
        </xdr:nvSpPr>
        <xdr:spPr>
          <a:xfrm rot="5400000">
            <a:off x="4552576" y="449162"/>
            <a:ext cx="1077962" cy="2863956"/>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3" name="Rectangle: Top Corners Rounded 12">
            <a:extLst>
              <a:ext uri="{FF2B5EF4-FFF2-40B4-BE49-F238E27FC236}">
                <a16:creationId xmlns:a16="http://schemas.microsoft.com/office/drawing/2014/main" id="{863F9615-A757-A1AB-2407-EB52EC4A5DA8}"/>
              </a:ext>
            </a:extLst>
          </xdr:cNvPr>
          <xdr:cNvSpPr/>
        </xdr:nvSpPr>
        <xdr:spPr>
          <a:xfrm rot="5400000" flipH="1" flipV="1">
            <a:off x="3056833" y="1818484"/>
            <a:ext cx="1079695" cy="123578"/>
          </a:xfrm>
          <a:prstGeom prst="round2SameRect">
            <a:avLst>
              <a:gd name="adj1" fmla="val 50000"/>
              <a:gd name="adj2" fmla="val 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376511</xdr:colOff>
      <xdr:row>5</xdr:row>
      <xdr:rowOff>2241</xdr:rowOff>
    </xdr:from>
    <xdr:to>
      <xdr:col>12</xdr:col>
      <xdr:colOff>393578</xdr:colOff>
      <xdr:row>9</xdr:row>
      <xdr:rowOff>112058</xdr:rowOff>
    </xdr:to>
    <xdr:grpSp>
      <xdr:nvGrpSpPr>
        <xdr:cNvPr id="14" name="Group 13">
          <a:extLst>
            <a:ext uri="{FF2B5EF4-FFF2-40B4-BE49-F238E27FC236}">
              <a16:creationId xmlns:a16="http://schemas.microsoft.com/office/drawing/2014/main" id="{F41CA68A-D612-44C2-907A-2A4831F58C24}"/>
            </a:ext>
          </a:extLst>
        </xdr:cNvPr>
        <xdr:cNvGrpSpPr/>
      </xdr:nvGrpSpPr>
      <xdr:grpSpPr>
        <a:xfrm>
          <a:off x="7669940" y="1362955"/>
          <a:ext cx="3663781" cy="1198389"/>
          <a:chOff x="3534892" y="1340425"/>
          <a:chExt cx="2988643" cy="1079696"/>
        </a:xfrm>
      </xdr:grpSpPr>
      <xdr:sp macro="" textlink="">
        <xdr:nvSpPr>
          <xdr:cNvPr id="15" name="Rectangle: Top Corners Rounded 14">
            <a:extLst>
              <a:ext uri="{FF2B5EF4-FFF2-40B4-BE49-F238E27FC236}">
                <a16:creationId xmlns:a16="http://schemas.microsoft.com/office/drawing/2014/main" id="{85BF9717-621A-AB12-5371-976337A13C56}"/>
              </a:ext>
            </a:extLst>
          </xdr:cNvPr>
          <xdr:cNvSpPr/>
        </xdr:nvSpPr>
        <xdr:spPr>
          <a:xfrm rot="5400000">
            <a:off x="4552576" y="449162"/>
            <a:ext cx="1077962" cy="2863956"/>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 name="Rectangle: Top Corners Rounded 15">
            <a:extLst>
              <a:ext uri="{FF2B5EF4-FFF2-40B4-BE49-F238E27FC236}">
                <a16:creationId xmlns:a16="http://schemas.microsoft.com/office/drawing/2014/main" id="{E297A781-E790-FD3A-C42C-26B9CD360D64}"/>
              </a:ext>
            </a:extLst>
          </xdr:cNvPr>
          <xdr:cNvSpPr/>
        </xdr:nvSpPr>
        <xdr:spPr>
          <a:xfrm rot="5400000" flipH="1" flipV="1">
            <a:off x="3056833" y="1818484"/>
            <a:ext cx="1079695" cy="123578"/>
          </a:xfrm>
          <a:prstGeom prst="round2SameRect">
            <a:avLst>
              <a:gd name="adj1" fmla="val 50000"/>
              <a:gd name="adj2" fmla="val 0"/>
            </a:avLst>
          </a:prstGeom>
          <a:solidFill>
            <a:srgbClr val="5F549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910166</xdr:colOff>
      <xdr:row>10</xdr:row>
      <xdr:rowOff>211665</xdr:rowOff>
    </xdr:from>
    <xdr:to>
      <xdr:col>21</xdr:col>
      <xdr:colOff>219000</xdr:colOff>
      <xdr:row>37</xdr:row>
      <xdr:rowOff>43914</xdr:rowOff>
    </xdr:to>
    <xdr:grpSp>
      <xdr:nvGrpSpPr>
        <xdr:cNvPr id="17" name="Group 16">
          <a:extLst>
            <a:ext uri="{FF2B5EF4-FFF2-40B4-BE49-F238E27FC236}">
              <a16:creationId xmlns:a16="http://schemas.microsoft.com/office/drawing/2014/main" id="{13D3C8BD-A299-4383-AFDC-C324DEDB317E}"/>
            </a:ext>
          </a:extLst>
        </xdr:cNvPr>
        <xdr:cNvGrpSpPr/>
      </xdr:nvGrpSpPr>
      <xdr:grpSpPr>
        <a:xfrm>
          <a:off x="3645202" y="2933094"/>
          <a:ext cx="15719048" cy="7180106"/>
          <a:chOff x="3645202" y="2933094"/>
          <a:chExt cx="15719048" cy="7180106"/>
        </a:xfrm>
      </xdr:grpSpPr>
      <xdr:sp macro="" textlink="">
        <xdr:nvSpPr>
          <xdr:cNvPr id="18" name="Rectangle: Rounded Corners 17">
            <a:extLst>
              <a:ext uri="{FF2B5EF4-FFF2-40B4-BE49-F238E27FC236}">
                <a16:creationId xmlns:a16="http://schemas.microsoft.com/office/drawing/2014/main" id="{1000D05E-06EB-8647-8D73-DDAC43E04141}"/>
              </a:ext>
            </a:extLst>
          </xdr:cNvPr>
          <xdr:cNvSpPr/>
        </xdr:nvSpPr>
        <xdr:spPr>
          <a:xfrm>
            <a:off x="3645202" y="2933094"/>
            <a:ext cx="9744227" cy="3518273"/>
          </a:xfrm>
          <a:prstGeom prst="roundRect">
            <a:avLst>
              <a:gd name="adj" fmla="val 221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ectangle: Rounded Corners 18">
            <a:extLst>
              <a:ext uri="{FF2B5EF4-FFF2-40B4-BE49-F238E27FC236}">
                <a16:creationId xmlns:a16="http://schemas.microsoft.com/office/drawing/2014/main" id="{1686DB25-9709-4A04-51B3-378E5E4D5A70}"/>
              </a:ext>
            </a:extLst>
          </xdr:cNvPr>
          <xdr:cNvSpPr/>
        </xdr:nvSpPr>
        <xdr:spPr>
          <a:xfrm>
            <a:off x="11610643" y="2933094"/>
            <a:ext cx="7753607" cy="3518273"/>
          </a:xfrm>
          <a:prstGeom prst="roundRect">
            <a:avLst>
              <a:gd name="adj" fmla="val 221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Rounded Corners 19">
            <a:extLst>
              <a:ext uri="{FF2B5EF4-FFF2-40B4-BE49-F238E27FC236}">
                <a16:creationId xmlns:a16="http://schemas.microsoft.com/office/drawing/2014/main" id="{4A16D343-69FC-AB6B-0690-B06BE70B92C6}"/>
              </a:ext>
            </a:extLst>
          </xdr:cNvPr>
          <xdr:cNvSpPr/>
        </xdr:nvSpPr>
        <xdr:spPr>
          <a:xfrm>
            <a:off x="3645202" y="5320393"/>
            <a:ext cx="9363227" cy="4792807"/>
          </a:xfrm>
          <a:prstGeom prst="roundRect">
            <a:avLst>
              <a:gd name="adj" fmla="val 221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Rounded Corners 20">
            <a:extLst>
              <a:ext uri="{FF2B5EF4-FFF2-40B4-BE49-F238E27FC236}">
                <a16:creationId xmlns:a16="http://schemas.microsoft.com/office/drawing/2014/main" id="{48855940-0CD8-8F42-FBC6-1C1094950C18}"/>
              </a:ext>
            </a:extLst>
          </xdr:cNvPr>
          <xdr:cNvSpPr/>
        </xdr:nvSpPr>
        <xdr:spPr>
          <a:xfrm>
            <a:off x="7157357" y="5755821"/>
            <a:ext cx="12206893" cy="4357379"/>
          </a:xfrm>
          <a:prstGeom prst="roundRect">
            <a:avLst>
              <a:gd name="adj" fmla="val 221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899584</xdr:colOff>
      <xdr:row>1</xdr:row>
      <xdr:rowOff>179916</xdr:rowOff>
    </xdr:from>
    <xdr:to>
      <xdr:col>9</xdr:col>
      <xdr:colOff>201083</xdr:colOff>
      <xdr:row>4</xdr:row>
      <xdr:rowOff>10584</xdr:rowOff>
    </xdr:to>
    <xdr:sp macro="" textlink="">
      <xdr:nvSpPr>
        <xdr:cNvPr id="22" name="TextBox 21">
          <a:extLst>
            <a:ext uri="{FF2B5EF4-FFF2-40B4-BE49-F238E27FC236}">
              <a16:creationId xmlns:a16="http://schemas.microsoft.com/office/drawing/2014/main" id="{CA5871DA-CD49-43A4-9EDA-A12505A95E78}"/>
            </a:ext>
          </a:extLst>
        </xdr:cNvPr>
        <xdr:cNvSpPr txBox="1"/>
      </xdr:nvSpPr>
      <xdr:spPr>
        <a:xfrm>
          <a:off x="3642784" y="446616"/>
          <a:ext cx="4787899" cy="630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2400">
              <a:solidFill>
                <a:srgbClr val="312B57"/>
              </a:solidFill>
              <a:latin typeface="Abadi" panose="020F0502020204030204" pitchFamily="34" charset="0"/>
            </a:rPr>
            <a:t>Welcome to RK Modern</a:t>
          </a:r>
          <a:r>
            <a:rPr lang="en-GB" sz="2400" baseline="0">
              <a:solidFill>
                <a:srgbClr val="312B57"/>
              </a:solidFill>
              <a:latin typeface="Abadi" panose="020F0502020204030204" pitchFamily="34" charset="0"/>
            </a:rPr>
            <a:t> School</a:t>
          </a:r>
          <a:endParaRPr lang="en-GB" sz="2400">
            <a:solidFill>
              <a:srgbClr val="312B57"/>
            </a:solidFill>
            <a:latin typeface="Abadi" panose="020F0502020204030204" pitchFamily="34" charset="0"/>
          </a:endParaRPr>
        </a:p>
      </xdr:txBody>
    </xdr:sp>
    <xdr:clientData/>
  </xdr:twoCellAnchor>
  <xdr:twoCellAnchor>
    <xdr:from>
      <xdr:col>16</xdr:col>
      <xdr:colOff>42334</xdr:colOff>
      <xdr:row>1</xdr:row>
      <xdr:rowOff>185208</xdr:rowOff>
    </xdr:from>
    <xdr:to>
      <xdr:col>21</xdr:col>
      <xdr:colOff>254000</xdr:colOff>
      <xdr:row>4</xdr:row>
      <xdr:rowOff>5292</xdr:rowOff>
    </xdr:to>
    <xdr:sp macro="" textlink="">
      <xdr:nvSpPr>
        <xdr:cNvPr id="23" name="TextBox 22">
          <a:extLst>
            <a:ext uri="{FF2B5EF4-FFF2-40B4-BE49-F238E27FC236}">
              <a16:creationId xmlns:a16="http://schemas.microsoft.com/office/drawing/2014/main" id="{E8CEF251-A6C8-4BED-B7CE-9DEA32188F6A}"/>
            </a:ext>
          </a:extLst>
        </xdr:cNvPr>
        <xdr:cNvSpPr txBox="1"/>
      </xdr:nvSpPr>
      <xdr:spPr>
        <a:xfrm>
          <a:off x="14672734" y="451908"/>
          <a:ext cx="4783666" cy="620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a:solidFill>
                <a:srgbClr val="312B57"/>
              </a:solidFill>
              <a:latin typeface="Abadi" panose="020F0502020204030204" pitchFamily="34" charset="0"/>
            </a:rPr>
            <a:t>School</a:t>
          </a:r>
          <a:r>
            <a:rPr lang="en-GB" sz="2400" baseline="0">
              <a:solidFill>
                <a:srgbClr val="312B57"/>
              </a:solidFill>
              <a:latin typeface="Abadi" panose="020F0502020204030204" pitchFamily="34" charset="0"/>
            </a:rPr>
            <a:t> Year 2021-2022</a:t>
          </a:r>
          <a:endParaRPr lang="en-GB" sz="2400">
            <a:solidFill>
              <a:srgbClr val="312B57"/>
            </a:solidFill>
            <a:latin typeface="Abadi" panose="020F0502020204030204" pitchFamily="34" charset="0"/>
          </a:endParaRPr>
        </a:p>
      </xdr:txBody>
    </xdr:sp>
    <xdr:clientData/>
  </xdr:twoCellAnchor>
  <xdr:twoCellAnchor editAs="oneCell">
    <xdr:from>
      <xdr:col>17</xdr:col>
      <xdr:colOff>592669</xdr:colOff>
      <xdr:row>5</xdr:row>
      <xdr:rowOff>111333</xdr:rowOff>
    </xdr:from>
    <xdr:to>
      <xdr:col>18</xdr:col>
      <xdr:colOff>582502</xdr:colOff>
      <xdr:row>8</xdr:row>
      <xdr:rowOff>217583</xdr:rowOff>
    </xdr:to>
    <xdr:pic>
      <xdr:nvPicPr>
        <xdr:cNvPr id="24" name="Graphic 23" descr="Family with two children with solid fill">
          <a:extLst>
            <a:ext uri="{FF2B5EF4-FFF2-40B4-BE49-F238E27FC236}">
              <a16:creationId xmlns:a16="http://schemas.microsoft.com/office/drawing/2014/main" id="{6D09DBBE-58C0-4246-B8D7-237FE69CDEC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137469" y="1444833"/>
          <a:ext cx="904233" cy="906350"/>
        </a:xfrm>
        <a:prstGeom prst="rect">
          <a:avLst/>
        </a:prstGeom>
      </xdr:spPr>
    </xdr:pic>
    <xdr:clientData/>
  </xdr:twoCellAnchor>
  <xdr:twoCellAnchor editAs="oneCell">
    <xdr:from>
      <xdr:col>4</xdr:col>
      <xdr:colOff>224083</xdr:colOff>
      <xdr:row>5</xdr:row>
      <xdr:rowOff>111333</xdr:rowOff>
    </xdr:from>
    <xdr:to>
      <xdr:col>5</xdr:col>
      <xdr:colOff>213917</xdr:colOff>
      <xdr:row>8</xdr:row>
      <xdr:rowOff>217583</xdr:rowOff>
    </xdr:to>
    <xdr:pic>
      <xdr:nvPicPr>
        <xdr:cNvPr id="25" name="Graphic 24" descr="Schoolhouse with solid fill">
          <a:extLst>
            <a:ext uri="{FF2B5EF4-FFF2-40B4-BE49-F238E27FC236}">
              <a16:creationId xmlns:a16="http://schemas.microsoft.com/office/drawing/2014/main" id="{526F6283-03E7-4849-A93E-D9B82BE3A89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881683" y="1444833"/>
          <a:ext cx="904234" cy="906350"/>
        </a:xfrm>
        <a:prstGeom prst="rect">
          <a:avLst/>
        </a:prstGeom>
      </xdr:spPr>
    </xdr:pic>
    <xdr:clientData/>
  </xdr:twoCellAnchor>
  <xdr:twoCellAnchor editAs="oneCell">
    <xdr:from>
      <xdr:col>8</xdr:col>
      <xdr:colOff>600947</xdr:colOff>
      <xdr:row>5</xdr:row>
      <xdr:rowOff>111333</xdr:rowOff>
    </xdr:from>
    <xdr:to>
      <xdr:col>9</xdr:col>
      <xdr:colOff>590780</xdr:colOff>
      <xdr:row>8</xdr:row>
      <xdr:rowOff>217583</xdr:rowOff>
    </xdr:to>
    <xdr:pic>
      <xdr:nvPicPr>
        <xdr:cNvPr id="26" name="Graphic 25" descr="Classroom with solid fill">
          <a:extLst>
            <a:ext uri="{FF2B5EF4-FFF2-40B4-BE49-F238E27FC236}">
              <a16:creationId xmlns:a16="http://schemas.microsoft.com/office/drawing/2014/main" id="{4081C2C3-CE23-4D66-B1FC-E29E93EE38F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916147" y="1444833"/>
          <a:ext cx="904233" cy="906350"/>
        </a:xfrm>
        <a:prstGeom prst="rect">
          <a:avLst/>
        </a:prstGeom>
      </xdr:spPr>
    </xdr:pic>
    <xdr:clientData/>
  </xdr:twoCellAnchor>
  <xdr:twoCellAnchor editAs="oneCell">
    <xdr:from>
      <xdr:col>13</xdr:col>
      <xdr:colOff>215805</xdr:colOff>
      <xdr:row>5</xdr:row>
      <xdr:rowOff>111333</xdr:rowOff>
    </xdr:from>
    <xdr:to>
      <xdr:col>14</xdr:col>
      <xdr:colOff>205639</xdr:colOff>
      <xdr:row>8</xdr:row>
      <xdr:rowOff>217583</xdr:rowOff>
    </xdr:to>
    <xdr:pic>
      <xdr:nvPicPr>
        <xdr:cNvPr id="27" name="Graphic 26" descr="School boy with solid fill">
          <a:extLst>
            <a:ext uri="{FF2B5EF4-FFF2-40B4-BE49-F238E27FC236}">
              <a16:creationId xmlns:a16="http://schemas.microsoft.com/office/drawing/2014/main" id="{5A22A5F6-DFE0-40C1-8923-323A66B6A89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2103005" y="1444833"/>
          <a:ext cx="904234" cy="906350"/>
        </a:xfrm>
        <a:prstGeom prst="rect">
          <a:avLst/>
        </a:prstGeom>
      </xdr:spPr>
    </xdr:pic>
    <xdr:clientData/>
  </xdr:twoCellAnchor>
  <xdr:twoCellAnchor>
    <xdr:from>
      <xdr:col>4</xdr:col>
      <xdr:colOff>201083</xdr:colOff>
      <xdr:row>10</xdr:row>
      <xdr:rowOff>213185</xdr:rowOff>
    </xdr:from>
    <xdr:to>
      <xdr:col>9</xdr:col>
      <xdr:colOff>158748</xdr:colOff>
      <xdr:row>12</xdr:row>
      <xdr:rowOff>192018</xdr:rowOff>
    </xdr:to>
    <xdr:sp macro="" textlink="">
      <xdr:nvSpPr>
        <xdr:cNvPr id="28" name="TextBox 27">
          <a:extLst>
            <a:ext uri="{FF2B5EF4-FFF2-40B4-BE49-F238E27FC236}">
              <a16:creationId xmlns:a16="http://schemas.microsoft.com/office/drawing/2014/main" id="{0FD3DEC3-0C15-4213-9750-6ECD45C5CBFF}"/>
            </a:ext>
          </a:extLst>
        </xdr:cNvPr>
        <xdr:cNvSpPr txBox="1"/>
      </xdr:nvSpPr>
      <xdr:spPr>
        <a:xfrm>
          <a:off x="3858683" y="2880185"/>
          <a:ext cx="4529665" cy="512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2000" b="1">
              <a:latin typeface="Abadi" panose="020F0502020204030204" pitchFamily="34" charset="0"/>
            </a:rPr>
            <a:t>Activities &amp; Events</a:t>
          </a:r>
        </a:p>
      </xdr:txBody>
    </xdr:sp>
    <xdr:clientData/>
  </xdr:twoCellAnchor>
  <xdr:twoCellAnchor>
    <xdr:from>
      <xdr:col>5</xdr:col>
      <xdr:colOff>773204</xdr:colOff>
      <xdr:row>5</xdr:row>
      <xdr:rowOff>10583</xdr:rowOff>
    </xdr:from>
    <xdr:to>
      <xdr:col>7</xdr:col>
      <xdr:colOff>573988</xdr:colOff>
      <xdr:row>7</xdr:row>
      <xdr:rowOff>0</xdr:rowOff>
    </xdr:to>
    <xdr:sp macro="" textlink="">
      <xdr:nvSpPr>
        <xdr:cNvPr id="29" name="TextBox 28">
          <a:extLst>
            <a:ext uri="{FF2B5EF4-FFF2-40B4-BE49-F238E27FC236}">
              <a16:creationId xmlns:a16="http://schemas.microsoft.com/office/drawing/2014/main" id="{A9C9BB82-B723-4941-898C-DD25A0F7E3AB}"/>
            </a:ext>
          </a:extLst>
        </xdr:cNvPr>
        <xdr:cNvSpPr txBox="1"/>
      </xdr:nvSpPr>
      <xdr:spPr>
        <a:xfrm>
          <a:off x="5345204" y="1344083"/>
          <a:ext cx="1629584" cy="52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bg1">
                  <a:lumMod val="50000"/>
                </a:schemeClr>
              </a:solidFill>
              <a:latin typeface="Abadi Extra Light" panose="020F0502020204030204" pitchFamily="34" charset="0"/>
            </a:rPr>
            <a:t>Schools</a:t>
          </a:r>
        </a:p>
      </xdr:txBody>
    </xdr:sp>
    <xdr:clientData/>
  </xdr:twoCellAnchor>
  <xdr:twoCellAnchor>
    <xdr:from>
      <xdr:col>5</xdr:col>
      <xdr:colOff>762000</xdr:colOff>
      <xdr:row>5</xdr:row>
      <xdr:rowOff>225195</xdr:rowOff>
    </xdr:from>
    <xdr:to>
      <xdr:col>5</xdr:col>
      <xdr:colOff>762000</xdr:colOff>
      <xdr:row>8</xdr:row>
      <xdr:rowOff>151445</xdr:rowOff>
    </xdr:to>
    <xdr:cxnSp macro="">
      <xdr:nvCxnSpPr>
        <xdr:cNvPr id="30" name="Straight Connector 29">
          <a:extLst>
            <a:ext uri="{FF2B5EF4-FFF2-40B4-BE49-F238E27FC236}">
              <a16:creationId xmlns:a16="http://schemas.microsoft.com/office/drawing/2014/main" id="{4B72C2F7-1F22-4042-B17E-973E3031982E}"/>
            </a:ext>
          </a:extLst>
        </xdr:cNvPr>
        <xdr:cNvCxnSpPr/>
      </xdr:nvCxnSpPr>
      <xdr:spPr>
        <a:xfrm flipV="1">
          <a:off x="5334000" y="1558695"/>
          <a:ext cx="0" cy="7263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391041</xdr:colOff>
      <xdr:row>5</xdr:row>
      <xdr:rowOff>10583</xdr:rowOff>
    </xdr:from>
    <xdr:to>
      <xdr:col>12</xdr:col>
      <xdr:colOff>200541</xdr:colOff>
      <xdr:row>7</xdr:row>
      <xdr:rowOff>0</xdr:rowOff>
    </xdr:to>
    <xdr:sp macro="" textlink="">
      <xdr:nvSpPr>
        <xdr:cNvPr id="31" name="TextBox 30">
          <a:extLst>
            <a:ext uri="{FF2B5EF4-FFF2-40B4-BE49-F238E27FC236}">
              <a16:creationId xmlns:a16="http://schemas.microsoft.com/office/drawing/2014/main" id="{2308652C-86C1-48CF-83F6-283EE80EC77C}"/>
            </a:ext>
          </a:extLst>
        </xdr:cNvPr>
        <xdr:cNvSpPr txBox="1"/>
      </xdr:nvSpPr>
      <xdr:spPr>
        <a:xfrm>
          <a:off x="9535041" y="1344083"/>
          <a:ext cx="1638300" cy="52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bg1">
                  <a:lumMod val="50000"/>
                </a:schemeClr>
              </a:solidFill>
              <a:latin typeface="Abadi Extra Light" panose="020F0502020204030204" pitchFamily="34" charset="0"/>
            </a:rPr>
            <a:t>Teachers</a:t>
          </a:r>
        </a:p>
      </xdr:txBody>
    </xdr:sp>
    <xdr:clientData/>
  </xdr:twoCellAnchor>
  <xdr:twoCellAnchor>
    <xdr:from>
      <xdr:col>14</xdr:col>
      <xdr:colOff>849319</xdr:colOff>
      <xdr:row>5</xdr:row>
      <xdr:rowOff>10583</xdr:rowOff>
    </xdr:from>
    <xdr:to>
      <xdr:col>16</xdr:col>
      <xdr:colOff>658818</xdr:colOff>
      <xdr:row>7</xdr:row>
      <xdr:rowOff>0</xdr:rowOff>
    </xdr:to>
    <xdr:sp macro="" textlink="">
      <xdr:nvSpPr>
        <xdr:cNvPr id="32" name="TextBox 31">
          <a:extLst>
            <a:ext uri="{FF2B5EF4-FFF2-40B4-BE49-F238E27FC236}">
              <a16:creationId xmlns:a16="http://schemas.microsoft.com/office/drawing/2014/main" id="{5D094C8C-3F9D-4830-9901-B7EE871FC7AE}"/>
            </a:ext>
          </a:extLst>
        </xdr:cNvPr>
        <xdr:cNvSpPr txBox="1"/>
      </xdr:nvSpPr>
      <xdr:spPr>
        <a:xfrm>
          <a:off x="13650919" y="1344083"/>
          <a:ext cx="1638299" cy="52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bg1">
                  <a:lumMod val="50000"/>
                </a:schemeClr>
              </a:solidFill>
              <a:latin typeface="Abadi Extra Light" panose="020F0502020204030204" pitchFamily="34" charset="0"/>
            </a:rPr>
            <a:t>Students</a:t>
          </a:r>
        </a:p>
      </xdr:txBody>
    </xdr:sp>
    <xdr:clientData/>
  </xdr:twoCellAnchor>
  <xdr:twoCellAnchor>
    <xdr:from>
      <xdr:col>19</xdr:col>
      <xdr:colOff>307781</xdr:colOff>
      <xdr:row>5</xdr:row>
      <xdr:rowOff>10583</xdr:rowOff>
    </xdr:from>
    <xdr:to>
      <xdr:col>21</xdr:col>
      <xdr:colOff>117281</xdr:colOff>
      <xdr:row>7</xdr:row>
      <xdr:rowOff>0</xdr:rowOff>
    </xdr:to>
    <xdr:sp macro="" textlink="">
      <xdr:nvSpPr>
        <xdr:cNvPr id="33" name="TextBox 32">
          <a:extLst>
            <a:ext uri="{FF2B5EF4-FFF2-40B4-BE49-F238E27FC236}">
              <a16:creationId xmlns:a16="http://schemas.microsoft.com/office/drawing/2014/main" id="{0E6810F5-786C-4E9E-BD9B-65E4C073098E}"/>
            </a:ext>
          </a:extLst>
        </xdr:cNvPr>
        <xdr:cNvSpPr txBox="1"/>
      </xdr:nvSpPr>
      <xdr:spPr>
        <a:xfrm>
          <a:off x="17681381" y="1344083"/>
          <a:ext cx="1638300" cy="52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bg1">
                  <a:lumMod val="50000"/>
                </a:schemeClr>
              </a:solidFill>
              <a:latin typeface="Abadi Extra Light" panose="020F0502020204030204" pitchFamily="34" charset="0"/>
            </a:rPr>
            <a:t>Parents</a:t>
          </a:r>
        </a:p>
      </xdr:txBody>
    </xdr:sp>
    <xdr:clientData/>
  </xdr:twoCellAnchor>
  <xdr:twoCellAnchor>
    <xdr:from>
      <xdr:col>10</xdr:col>
      <xdr:colOff>385044</xdr:colOff>
      <xdr:row>5</xdr:row>
      <xdr:rowOff>226316</xdr:rowOff>
    </xdr:from>
    <xdr:to>
      <xdr:col>10</xdr:col>
      <xdr:colOff>385044</xdr:colOff>
      <xdr:row>8</xdr:row>
      <xdr:rowOff>152566</xdr:rowOff>
    </xdr:to>
    <xdr:cxnSp macro="">
      <xdr:nvCxnSpPr>
        <xdr:cNvPr id="34" name="Straight Connector 33">
          <a:extLst>
            <a:ext uri="{FF2B5EF4-FFF2-40B4-BE49-F238E27FC236}">
              <a16:creationId xmlns:a16="http://schemas.microsoft.com/office/drawing/2014/main" id="{042911D6-DA07-482B-8CC0-E3BDDC7B6BFB}"/>
            </a:ext>
          </a:extLst>
        </xdr:cNvPr>
        <xdr:cNvCxnSpPr/>
      </xdr:nvCxnSpPr>
      <xdr:spPr>
        <a:xfrm flipV="1">
          <a:off x="9529044" y="1559816"/>
          <a:ext cx="0" cy="7263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834211</xdr:colOff>
      <xdr:row>5</xdr:row>
      <xdr:rowOff>226316</xdr:rowOff>
    </xdr:from>
    <xdr:to>
      <xdr:col>14</xdr:col>
      <xdr:colOff>834211</xdr:colOff>
      <xdr:row>8</xdr:row>
      <xdr:rowOff>152566</xdr:rowOff>
    </xdr:to>
    <xdr:cxnSp macro="">
      <xdr:nvCxnSpPr>
        <xdr:cNvPr id="35" name="Straight Connector 34">
          <a:extLst>
            <a:ext uri="{FF2B5EF4-FFF2-40B4-BE49-F238E27FC236}">
              <a16:creationId xmlns:a16="http://schemas.microsoft.com/office/drawing/2014/main" id="{C171B649-75A9-4FA8-9CE4-A4CC7C55EB78}"/>
            </a:ext>
          </a:extLst>
        </xdr:cNvPr>
        <xdr:cNvCxnSpPr/>
      </xdr:nvCxnSpPr>
      <xdr:spPr>
        <a:xfrm flipV="1">
          <a:off x="13635811" y="1559816"/>
          <a:ext cx="0" cy="7263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291837</xdr:colOff>
      <xdr:row>5</xdr:row>
      <xdr:rowOff>226316</xdr:rowOff>
    </xdr:from>
    <xdr:to>
      <xdr:col>19</xdr:col>
      <xdr:colOff>291837</xdr:colOff>
      <xdr:row>8</xdr:row>
      <xdr:rowOff>152566</xdr:rowOff>
    </xdr:to>
    <xdr:cxnSp macro="">
      <xdr:nvCxnSpPr>
        <xdr:cNvPr id="36" name="Straight Connector 35">
          <a:extLst>
            <a:ext uri="{FF2B5EF4-FFF2-40B4-BE49-F238E27FC236}">
              <a16:creationId xmlns:a16="http://schemas.microsoft.com/office/drawing/2014/main" id="{7DAB1D2B-13AE-4370-ADC0-D46E46DFBB10}"/>
            </a:ext>
          </a:extLst>
        </xdr:cNvPr>
        <xdr:cNvCxnSpPr/>
      </xdr:nvCxnSpPr>
      <xdr:spPr>
        <a:xfrm flipV="1">
          <a:off x="17665437" y="1559816"/>
          <a:ext cx="0" cy="7263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398923</xdr:colOff>
      <xdr:row>6</xdr:row>
      <xdr:rowOff>259978</xdr:rowOff>
    </xdr:from>
    <xdr:to>
      <xdr:col>12</xdr:col>
      <xdr:colOff>156883</xdr:colOff>
      <xdr:row>8</xdr:row>
      <xdr:rowOff>123266</xdr:rowOff>
    </xdr:to>
    <xdr:sp macro="" textlink="'pivot tables'!K13">
      <xdr:nvSpPr>
        <xdr:cNvPr id="37" name="TextBox 36">
          <a:extLst>
            <a:ext uri="{FF2B5EF4-FFF2-40B4-BE49-F238E27FC236}">
              <a16:creationId xmlns:a16="http://schemas.microsoft.com/office/drawing/2014/main" id="{E16A65AB-FDAC-443C-B37C-AED6BE681F65}"/>
            </a:ext>
          </a:extLst>
        </xdr:cNvPr>
        <xdr:cNvSpPr txBox="1"/>
      </xdr:nvSpPr>
      <xdr:spPr>
        <a:xfrm>
          <a:off x="9542923" y="1860178"/>
          <a:ext cx="1586760"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916F497-7427-480B-819A-A185D5B6D4CB}" type="TxLink">
            <a:rPr lang="en-US" sz="2400" b="0" i="0" u="none" strike="noStrike">
              <a:solidFill>
                <a:srgbClr val="000000"/>
              </a:solidFill>
              <a:latin typeface="Abadi" panose="020B0604020104020204" pitchFamily="34" charset="0"/>
              <a:ea typeface="Calibri"/>
              <a:cs typeface="Calibri"/>
            </a:rPr>
            <a:pPr marL="0" indent="0" algn="ctr"/>
            <a:t> 128 </a:t>
          </a:fld>
          <a:endParaRPr lang="en-GB" sz="2400" b="0" i="0" u="none" strike="noStrike">
            <a:solidFill>
              <a:srgbClr val="000000"/>
            </a:solidFill>
            <a:latin typeface="Abadi" panose="020B0604020104020204" pitchFamily="34" charset="0"/>
            <a:ea typeface="Calibri"/>
            <a:cs typeface="Calibri"/>
          </a:endParaRPr>
        </a:p>
      </xdr:txBody>
    </xdr:sp>
    <xdr:clientData/>
  </xdr:twoCellAnchor>
  <xdr:twoCellAnchor>
    <xdr:from>
      <xdr:col>14</xdr:col>
      <xdr:colOff>839813</xdr:colOff>
      <xdr:row>6</xdr:row>
      <xdr:rowOff>259978</xdr:rowOff>
    </xdr:from>
    <xdr:to>
      <xdr:col>16</xdr:col>
      <xdr:colOff>597772</xdr:colOff>
      <xdr:row>8</xdr:row>
      <xdr:rowOff>123266</xdr:rowOff>
    </xdr:to>
    <xdr:sp macro="" textlink="'pivot tables'!K5">
      <xdr:nvSpPr>
        <xdr:cNvPr id="38" name="TextBox 37">
          <a:extLst>
            <a:ext uri="{FF2B5EF4-FFF2-40B4-BE49-F238E27FC236}">
              <a16:creationId xmlns:a16="http://schemas.microsoft.com/office/drawing/2014/main" id="{7B00ECC2-F4FA-4DF1-958B-F350EE6E9955}"/>
            </a:ext>
          </a:extLst>
        </xdr:cNvPr>
        <xdr:cNvSpPr txBox="1"/>
      </xdr:nvSpPr>
      <xdr:spPr>
        <a:xfrm>
          <a:off x="13641413" y="1860178"/>
          <a:ext cx="1586759"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D58E5E-FB56-4EE8-8FCB-2BF96BD456E2}" type="TxLink">
            <a:rPr lang="en-US" sz="2400" b="0" i="0" u="none" strike="noStrike">
              <a:solidFill>
                <a:srgbClr val="000000"/>
              </a:solidFill>
              <a:latin typeface="Abadi" panose="020B0604020104020204" pitchFamily="34" charset="0"/>
              <a:ea typeface="Calibri"/>
              <a:cs typeface="Calibri"/>
            </a:rPr>
            <a:pPr marL="0" indent="0" algn="ctr"/>
            <a:t> 3,066 </a:t>
          </a:fld>
          <a:endParaRPr lang="en-GB" sz="2400" b="0" i="0" u="none" strike="noStrike">
            <a:solidFill>
              <a:srgbClr val="000000"/>
            </a:solidFill>
            <a:latin typeface="Abadi" panose="020B0604020104020204" pitchFamily="34" charset="0"/>
            <a:ea typeface="Calibri"/>
            <a:cs typeface="Calibri"/>
          </a:endParaRPr>
        </a:p>
      </xdr:txBody>
    </xdr:sp>
    <xdr:clientData/>
  </xdr:twoCellAnchor>
  <xdr:twoCellAnchor>
    <xdr:from>
      <xdr:col>19</xdr:col>
      <xdr:colOff>308654</xdr:colOff>
      <xdr:row>6</xdr:row>
      <xdr:rowOff>259978</xdr:rowOff>
    </xdr:from>
    <xdr:to>
      <xdr:col>21</xdr:col>
      <xdr:colOff>66614</xdr:colOff>
      <xdr:row>8</xdr:row>
      <xdr:rowOff>123266</xdr:rowOff>
    </xdr:to>
    <xdr:sp macro="" textlink="'pivot tables'!K18">
      <xdr:nvSpPr>
        <xdr:cNvPr id="39" name="TextBox 38">
          <a:extLst>
            <a:ext uri="{FF2B5EF4-FFF2-40B4-BE49-F238E27FC236}">
              <a16:creationId xmlns:a16="http://schemas.microsoft.com/office/drawing/2014/main" id="{7E6407E8-0071-414D-ACCF-353597B64794}"/>
            </a:ext>
          </a:extLst>
        </xdr:cNvPr>
        <xdr:cNvSpPr txBox="1"/>
      </xdr:nvSpPr>
      <xdr:spPr>
        <a:xfrm>
          <a:off x="17682254" y="1860178"/>
          <a:ext cx="1586760"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6A3EAA8-8AC3-4BB6-B9B6-A19CC734073E}" type="TxLink">
            <a:rPr lang="en-US" sz="2400" b="0" i="0" u="none" strike="noStrike">
              <a:solidFill>
                <a:srgbClr val="000000"/>
              </a:solidFill>
              <a:latin typeface="Abadi" panose="020B0604020104020204" pitchFamily="34" charset="0"/>
              <a:ea typeface="Calibri"/>
              <a:cs typeface="Calibri"/>
            </a:rPr>
            <a:pPr marL="0" indent="0" algn="ctr"/>
            <a:t> 1,357 </a:t>
          </a:fld>
          <a:endParaRPr lang="en-GB" sz="2400" b="0" i="0" u="none" strike="noStrike">
            <a:solidFill>
              <a:srgbClr val="000000"/>
            </a:solidFill>
            <a:latin typeface="Abadi" panose="020B0604020104020204" pitchFamily="34" charset="0"/>
            <a:ea typeface="Calibri"/>
            <a:cs typeface="Calibri"/>
          </a:endParaRPr>
        </a:p>
      </xdr:txBody>
    </xdr:sp>
    <xdr:clientData/>
  </xdr:twoCellAnchor>
  <xdr:twoCellAnchor>
    <xdr:from>
      <xdr:col>5</xdr:col>
      <xdr:colOff>784411</xdr:colOff>
      <xdr:row>6</xdr:row>
      <xdr:rowOff>259978</xdr:rowOff>
    </xdr:from>
    <xdr:to>
      <xdr:col>7</xdr:col>
      <xdr:colOff>542371</xdr:colOff>
      <xdr:row>8</xdr:row>
      <xdr:rowOff>123266</xdr:rowOff>
    </xdr:to>
    <xdr:sp macro="" textlink="'pivot tables'!C7">
      <xdr:nvSpPr>
        <xdr:cNvPr id="40" name="TextBox 39">
          <a:extLst>
            <a:ext uri="{FF2B5EF4-FFF2-40B4-BE49-F238E27FC236}">
              <a16:creationId xmlns:a16="http://schemas.microsoft.com/office/drawing/2014/main" id="{B2DF629F-0D04-45DD-AFEE-ECA1D81C8D7A}"/>
            </a:ext>
          </a:extLst>
        </xdr:cNvPr>
        <xdr:cNvSpPr txBox="1"/>
      </xdr:nvSpPr>
      <xdr:spPr>
        <a:xfrm>
          <a:off x="5356411" y="1860178"/>
          <a:ext cx="1586760"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773F6CC-7F9B-4066-A174-BA288147B0E3}" type="TxLink">
            <a:rPr lang="en-US" sz="2400" b="0" i="0" u="none" strike="noStrike">
              <a:solidFill>
                <a:srgbClr val="000000"/>
              </a:solidFill>
              <a:latin typeface="Abadi" panose="020B0604020104020204" pitchFamily="34" charset="0"/>
              <a:ea typeface="Calibri"/>
              <a:cs typeface="Calibri"/>
            </a:rPr>
            <a:pPr marL="0" indent="0" algn="ctr"/>
            <a:t>99</a:t>
          </a:fld>
          <a:endParaRPr lang="en-GB" sz="2400" b="0" i="0" u="none" strike="noStrike">
            <a:solidFill>
              <a:srgbClr val="000000"/>
            </a:solidFill>
            <a:latin typeface="Abadi" panose="020B0604020104020204" pitchFamily="34" charset="0"/>
            <a:ea typeface="Calibri"/>
            <a:cs typeface="Calibri"/>
          </a:endParaRPr>
        </a:p>
      </xdr:txBody>
    </xdr:sp>
    <xdr:clientData/>
  </xdr:twoCellAnchor>
  <xdr:twoCellAnchor editAs="oneCell">
    <xdr:from>
      <xdr:col>0</xdr:col>
      <xdr:colOff>874059</xdr:colOff>
      <xdr:row>30</xdr:row>
      <xdr:rowOff>177339</xdr:rowOff>
    </xdr:from>
    <xdr:to>
      <xdr:col>2</xdr:col>
      <xdr:colOff>907676</xdr:colOff>
      <xdr:row>38</xdr:row>
      <xdr:rowOff>224118</xdr:rowOff>
    </xdr:to>
    <xdr:pic>
      <xdr:nvPicPr>
        <xdr:cNvPr id="41" name="Picture 40" descr="Child writing on notebook">
          <a:extLst>
            <a:ext uri="{FF2B5EF4-FFF2-40B4-BE49-F238E27FC236}">
              <a16:creationId xmlns:a16="http://schemas.microsoft.com/office/drawing/2014/main" id="{0021FE13-E21B-489A-86B9-3877681A6CE9}"/>
            </a:ext>
          </a:extLst>
        </xdr:cNvPr>
        <xdr:cNvPicPr>
          <a:picLocks noChangeAspect="1"/>
        </xdr:cNvPicPr>
      </xdr:nvPicPr>
      <xdr:blipFill rotWithShape="1">
        <a:blip xmlns:r="http://schemas.openxmlformats.org/officeDocument/2006/relationships" r:embed="rId9">
          <a:alphaModFix amt="70000"/>
        </a:blip>
        <a:srcRect l="33113"/>
        <a:stretch>
          <a:fillRect/>
        </a:stretch>
      </xdr:blipFill>
      <xdr:spPr>
        <a:xfrm>
          <a:off x="874059" y="8178339"/>
          <a:ext cx="1862417" cy="2180379"/>
        </a:xfrm>
        <a:prstGeom prst="round2DiagRect">
          <a:avLst>
            <a:gd name="adj1" fmla="val 6426"/>
            <a:gd name="adj2" fmla="val 15060"/>
          </a:avLst>
        </a:prstGeom>
        <a:ln>
          <a:noFill/>
        </a:ln>
      </xdr:spPr>
    </xdr:pic>
    <xdr:clientData/>
  </xdr:twoCellAnchor>
  <xdr:twoCellAnchor>
    <xdr:from>
      <xdr:col>0</xdr:col>
      <xdr:colOff>862523</xdr:colOff>
      <xdr:row>1</xdr:row>
      <xdr:rowOff>166024</xdr:rowOff>
    </xdr:from>
    <xdr:to>
      <xdr:col>2</xdr:col>
      <xdr:colOff>905743</xdr:colOff>
      <xdr:row>38</xdr:row>
      <xdr:rowOff>232833</xdr:rowOff>
    </xdr:to>
    <xdr:sp macro="" textlink="">
      <xdr:nvSpPr>
        <xdr:cNvPr id="42" name="Rectangle: Top Corners Rounded 41">
          <a:extLst>
            <a:ext uri="{FF2B5EF4-FFF2-40B4-BE49-F238E27FC236}">
              <a16:creationId xmlns:a16="http://schemas.microsoft.com/office/drawing/2014/main" id="{A9095504-F224-44C6-AE17-16738BD6EC39}"/>
            </a:ext>
          </a:extLst>
        </xdr:cNvPr>
        <xdr:cNvSpPr/>
      </xdr:nvSpPr>
      <xdr:spPr>
        <a:xfrm rot="16200000">
          <a:off x="-3168822" y="4464069"/>
          <a:ext cx="9934709" cy="1872020"/>
        </a:xfrm>
        <a:prstGeom prst="round2SameRect">
          <a:avLst/>
        </a:prstGeom>
        <a:gradFill>
          <a:gsLst>
            <a:gs pos="41000">
              <a:srgbClr val="5F5490"/>
            </a:gs>
            <a:gs pos="69000">
              <a:srgbClr val="5F5490">
                <a:alpha val="95000"/>
              </a:srgbClr>
            </a:gs>
            <a:gs pos="100000">
              <a:srgbClr val="5F5490">
                <a:alpha val="80000"/>
              </a:srgbClr>
            </a:gs>
          </a:gsLst>
          <a:lin ang="10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200777</xdr:colOff>
      <xdr:row>12</xdr:row>
      <xdr:rowOff>163289</xdr:rowOff>
    </xdr:from>
    <xdr:to>
      <xdr:col>3</xdr:col>
      <xdr:colOff>54427</xdr:colOff>
      <xdr:row>18</xdr:row>
      <xdr:rowOff>175463</xdr:rowOff>
    </xdr:to>
    <xdr:grpSp>
      <xdr:nvGrpSpPr>
        <xdr:cNvPr id="43" name="Group 42">
          <a:extLst>
            <a:ext uri="{FF2B5EF4-FFF2-40B4-BE49-F238E27FC236}">
              <a16:creationId xmlns:a16="http://schemas.microsoft.com/office/drawing/2014/main" id="{08CE6A44-4D05-4A7E-B836-AFB06551124E}"/>
            </a:ext>
          </a:extLst>
        </xdr:cNvPr>
        <xdr:cNvGrpSpPr/>
      </xdr:nvGrpSpPr>
      <xdr:grpSpPr>
        <a:xfrm>
          <a:off x="1112456" y="3429003"/>
          <a:ext cx="1677007" cy="1645031"/>
          <a:chOff x="1112456" y="5374821"/>
          <a:chExt cx="1677007" cy="1645031"/>
        </a:xfrm>
      </xdr:grpSpPr>
      <xdr:sp macro="" textlink="">
        <xdr:nvSpPr>
          <xdr:cNvPr id="44" name="Rectangle: Top Corners Rounded 43">
            <a:extLst>
              <a:ext uri="{FF2B5EF4-FFF2-40B4-BE49-F238E27FC236}">
                <a16:creationId xmlns:a16="http://schemas.microsoft.com/office/drawing/2014/main" id="{E9402930-271C-F2C7-BF33-4F925FE6DC3A}"/>
              </a:ext>
            </a:extLst>
          </xdr:cNvPr>
          <xdr:cNvSpPr/>
        </xdr:nvSpPr>
        <xdr:spPr>
          <a:xfrm rot="16200000">
            <a:off x="1403085" y="5633496"/>
            <a:ext cx="552934" cy="1134191"/>
          </a:xfrm>
          <a:prstGeom prst="round2SameRect">
            <a:avLst>
              <a:gd name="adj1" fmla="val 50000"/>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algn="l"/>
            <a:endParaRPr lang="en-GB" sz="11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45" name="Freeform: Shape 44">
            <a:extLst>
              <a:ext uri="{FF2B5EF4-FFF2-40B4-BE49-F238E27FC236}">
                <a16:creationId xmlns:a16="http://schemas.microsoft.com/office/drawing/2014/main" id="{59B83F70-614A-8F0B-C633-6C235CC47149}"/>
              </a:ext>
            </a:extLst>
          </xdr:cNvPr>
          <xdr:cNvSpPr/>
        </xdr:nvSpPr>
        <xdr:spPr>
          <a:xfrm rot="5400000">
            <a:off x="1646718" y="5877107"/>
            <a:ext cx="1645031" cy="640459"/>
          </a:xfrm>
          <a:custGeom>
            <a:avLst/>
            <a:gdLst>
              <a:gd name="connsiteX0" fmla="*/ 0 w 1557845"/>
              <a:gd name="connsiteY0" fmla="*/ 0 h 622559"/>
              <a:gd name="connsiteX1" fmla="*/ 1557845 w 1557845"/>
              <a:gd name="connsiteY1" fmla="*/ 0 h 622559"/>
              <a:gd name="connsiteX2" fmla="*/ 1546824 w 1557845"/>
              <a:gd name="connsiteY2" fmla="*/ 1111 h 622559"/>
              <a:gd name="connsiteX3" fmla="*/ 1040329 w 1557845"/>
              <a:gd name="connsiteY3" fmla="*/ 622559 h 622559"/>
              <a:gd name="connsiteX4" fmla="*/ 517505 w 1557845"/>
              <a:gd name="connsiteY4" fmla="*/ 622558 h 622559"/>
              <a:gd name="connsiteX5" fmla="*/ 11012 w 1557845"/>
              <a:gd name="connsiteY5" fmla="*/ 1110 h 622559"/>
              <a:gd name="connsiteX6" fmla="*/ 0 w 1557845"/>
              <a:gd name="connsiteY6" fmla="*/ 0 h 6225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557845" h="622559">
                <a:moveTo>
                  <a:pt x="0" y="0"/>
                </a:moveTo>
                <a:lnTo>
                  <a:pt x="1557845" y="0"/>
                </a:lnTo>
                <a:lnTo>
                  <a:pt x="1546824" y="1111"/>
                </a:lnTo>
                <a:cubicBezTo>
                  <a:pt x="1257768" y="60260"/>
                  <a:pt x="1040330" y="316016"/>
                  <a:pt x="1040329" y="622559"/>
                </a:cubicBezTo>
                <a:lnTo>
                  <a:pt x="517505" y="622558"/>
                </a:lnTo>
                <a:cubicBezTo>
                  <a:pt x="517506" y="316015"/>
                  <a:pt x="300067" y="60259"/>
                  <a:pt x="11012" y="1110"/>
                </a:cubicBezTo>
                <a:lnTo>
                  <a:pt x="0" y="0"/>
                </a:lnTo>
                <a:close/>
              </a:path>
            </a:pathLst>
          </a:cu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endParaRPr lang="en-GB" sz="110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1</xdr:col>
      <xdr:colOff>359142</xdr:colOff>
      <xdr:row>1</xdr:row>
      <xdr:rowOff>253270</xdr:rowOff>
    </xdr:from>
    <xdr:to>
      <xdr:col>2</xdr:col>
      <xdr:colOff>545181</xdr:colOff>
      <xdr:row>5</xdr:row>
      <xdr:rowOff>248384</xdr:rowOff>
    </xdr:to>
    <xdr:grpSp>
      <xdr:nvGrpSpPr>
        <xdr:cNvPr id="46" name="Group 45">
          <a:extLst>
            <a:ext uri="{FF2B5EF4-FFF2-40B4-BE49-F238E27FC236}">
              <a16:creationId xmlns:a16="http://schemas.microsoft.com/office/drawing/2014/main" id="{46DF7567-55AC-4941-9AEE-06B124A508CA}"/>
            </a:ext>
          </a:extLst>
        </xdr:cNvPr>
        <xdr:cNvGrpSpPr/>
      </xdr:nvGrpSpPr>
      <xdr:grpSpPr>
        <a:xfrm>
          <a:off x="1270821" y="525413"/>
          <a:ext cx="1097717" cy="1083685"/>
          <a:chOff x="8184336" y="2467854"/>
          <a:chExt cx="2890209" cy="2268286"/>
        </a:xfrm>
      </xdr:grpSpPr>
      <xdr:sp macro="" textlink="">
        <xdr:nvSpPr>
          <xdr:cNvPr id="47" name="Freeform: Shape 46">
            <a:extLst>
              <a:ext uri="{FF2B5EF4-FFF2-40B4-BE49-F238E27FC236}">
                <a16:creationId xmlns:a16="http://schemas.microsoft.com/office/drawing/2014/main" id="{4FD1742D-C8CD-4D61-AED8-982C45C8B534}"/>
              </a:ext>
            </a:extLst>
          </xdr:cNvPr>
          <xdr:cNvSpPr/>
        </xdr:nvSpPr>
        <xdr:spPr>
          <a:xfrm>
            <a:off x="8184336" y="2467854"/>
            <a:ext cx="2890209" cy="2268286"/>
          </a:xfrm>
          <a:custGeom>
            <a:avLst/>
            <a:gdLst>
              <a:gd name="connsiteX0" fmla="*/ 1444866 w 2890209"/>
              <a:gd name="connsiteY0" fmla="*/ 2267895 h 2268286"/>
              <a:gd name="connsiteX1" fmla="*/ 14348 w 2890209"/>
              <a:gd name="connsiteY1" fmla="*/ 2268287 h 2268286"/>
              <a:gd name="connsiteX2" fmla="*/ 0 w 2890209"/>
              <a:gd name="connsiteY2" fmla="*/ 2256912 h 2268286"/>
              <a:gd name="connsiteX3" fmla="*/ 0 w 2890209"/>
              <a:gd name="connsiteY3" fmla="*/ 10983 h 2268286"/>
              <a:gd name="connsiteX4" fmla="*/ 13392 w 2890209"/>
              <a:gd name="connsiteY4" fmla="*/ 0 h 2268286"/>
              <a:gd name="connsiteX5" fmla="*/ 2876340 w 2890209"/>
              <a:gd name="connsiteY5" fmla="*/ 0 h 2268286"/>
              <a:gd name="connsiteX6" fmla="*/ 2890210 w 2890209"/>
              <a:gd name="connsiteY6" fmla="*/ 10590 h 2268286"/>
              <a:gd name="connsiteX7" fmla="*/ 2890210 w 2890209"/>
              <a:gd name="connsiteY7" fmla="*/ 2257697 h 2268286"/>
              <a:gd name="connsiteX8" fmla="*/ 2877297 w 2890209"/>
              <a:gd name="connsiteY8" fmla="*/ 2267895 h 22682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90209" h="2268286">
                <a:moveTo>
                  <a:pt x="1444866" y="2267895"/>
                </a:moveTo>
                <a:cubicBezTo>
                  <a:pt x="968027" y="2267895"/>
                  <a:pt x="491187" y="2267895"/>
                  <a:pt x="14348" y="2268287"/>
                </a:cubicBezTo>
                <a:cubicBezTo>
                  <a:pt x="3348" y="2268287"/>
                  <a:pt x="0" y="2267110"/>
                  <a:pt x="0" y="2256912"/>
                </a:cubicBezTo>
                <a:cubicBezTo>
                  <a:pt x="478" y="1508138"/>
                  <a:pt x="478" y="759756"/>
                  <a:pt x="0" y="10983"/>
                </a:cubicBezTo>
                <a:cubicBezTo>
                  <a:pt x="0" y="1569"/>
                  <a:pt x="2391" y="0"/>
                  <a:pt x="13392" y="0"/>
                </a:cubicBezTo>
                <a:cubicBezTo>
                  <a:pt x="967548" y="392"/>
                  <a:pt x="1921705" y="392"/>
                  <a:pt x="2876340" y="0"/>
                </a:cubicBezTo>
                <a:cubicBezTo>
                  <a:pt x="2886862" y="0"/>
                  <a:pt x="2890210" y="1177"/>
                  <a:pt x="2890210" y="10590"/>
                </a:cubicBezTo>
                <a:cubicBezTo>
                  <a:pt x="2889732" y="759756"/>
                  <a:pt x="2889732" y="1508530"/>
                  <a:pt x="2890210" y="2257697"/>
                </a:cubicBezTo>
                <a:cubicBezTo>
                  <a:pt x="2890210" y="2266326"/>
                  <a:pt x="2887340" y="2267895"/>
                  <a:pt x="2877297" y="2267895"/>
                </a:cubicBezTo>
                <a:close/>
              </a:path>
            </a:pathLst>
          </a:custGeom>
          <a:solidFill>
            <a:srgbClr val="FDFDFD">
              <a:alpha val="0"/>
            </a:srgbClr>
          </a:solidFill>
          <a:ln w="477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GB"/>
          </a:p>
        </xdr:txBody>
      </xdr:sp>
      <xdr:sp macro="" textlink="">
        <xdr:nvSpPr>
          <xdr:cNvPr id="48" name="Freeform: Shape 47">
            <a:extLst>
              <a:ext uri="{FF2B5EF4-FFF2-40B4-BE49-F238E27FC236}">
                <a16:creationId xmlns:a16="http://schemas.microsoft.com/office/drawing/2014/main" id="{883C0919-8081-2B46-4E55-87C97EE3550C}"/>
              </a:ext>
            </a:extLst>
          </xdr:cNvPr>
          <xdr:cNvSpPr/>
        </xdr:nvSpPr>
        <xdr:spPr>
          <a:xfrm>
            <a:off x="8654479" y="3074972"/>
            <a:ext cx="1043115" cy="1061835"/>
          </a:xfrm>
          <a:custGeom>
            <a:avLst/>
            <a:gdLst>
              <a:gd name="connsiteX0" fmla="*/ 1043116 w 1043115"/>
              <a:gd name="connsiteY0" fmla="*/ 1061051 h 1061835"/>
              <a:gd name="connsiteX1" fmla="*/ 705454 w 1043115"/>
              <a:gd name="connsiteY1" fmla="*/ 1061051 h 1061835"/>
              <a:gd name="connsiteX2" fmla="*/ 687280 w 1043115"/>
              <a:gd name="connsiteY2" fmla="*/ 1052422 h 1061835"/>
              <a:gd name="connsiteX3" fmla="*/ 593538 w 1043115"/>
              <a:gd name="connsiteY3" fmla="*/ 918278 h 1061835"/>
              <a:gd name="connsiteX4" fmla="*/ 528971 w 1043115"/>
              <a:gd name="connsiteY4" fmla="*/ 825319 h 1061835"/>
              <a:gd name="connsiteX5" fmla="*/ 465361 w 1043115"/>
              <a:gd name="connsiteY5" fmla="*/ 734713 h 1061835"/>
              <a:gd name="connsiteX6" fmla="*/ 434751 w 1043115"/>
              <a:gd name="connsiteY6" fmla="*/ 692352 h 1061835"/>
              <a:gd name="connsiteX7" fmla="*/ 420881 w 1043115"/>
              <a:gd name="connsiteY7" fmla="*/ 687253 h 1061835"/>
              <a:gd name="connsiteX8" fmla="*/ 333835 w 1043115"/>
              <a:gd name="connsiteY8" fmla="*/ 687253 h 1061835"/>
              <a:gd name="connsiteX9" fmla="*/ 319487 w 1043115"/>
              <a:gd name="connsiteY9" fmla="*/ 699412 h 1061835"/>
              <a:gd name="connsiteX10" fmla="*/ 319965 w 1043115"/>
              <a:gd name="connsiteY10" fmla="*/ 952795 h 1061835"/>
              <a:gd name="connsiteX11" fmla="*/ 320444 w 1043115"/>
              <a:gd name="connsiteY11" fmla="*/ 1051246 h 1061835"/>
              <a:gd name="connsiteX12" fmla="*/ 307052 w 1043115"/>
              <a:gd name="connsiteY12" fmla="*/ 1061836 h 1061835"/>
              <a:gd name="connsiteX13" fmla="*/ 14826 w 1043115"/>
              <a:gd name="connsiteY13" fmla="*/ 1061836 h 1061835"/>
              <a:gd name="connsiteX14" fmla="*/ 0 w 1043115"/>
              <a:gd name="connsiteY14" fmla="*/ 1049284 h 1061835"/>
              <a:gd name="connsiteX15" fmla="*/ 478 w 1043115"/>
              <a:gd name="connsiteY15" fmla="*/ 242460 h 1061835"/>
              <a:gd name="connsiteX16" fmla="*/ 0 w 1043115"/>
              <a:gd name="connsiteY16" fmla="*/ 12611 h 1061835"/>
              <a:gd name="connsiteX17" fmla="*/ 15305 w 1043115"/>
              <a:gd name="connsiteY17" fmla="*/ 59 h 1061835"/>
              <a:gd name="connsiteX18" fmla="*/ 522753 w 1043115"/>
              <a:gd name="connsiteY18" fmla="*/ 844 h 1061835"/>
              <a:gd name="connsiteX19" fmla="*/ 773369 w 1043115"/>
              <a:gd name="connsiteY19" fmla="*/ 51050 h 1061835"/>
              <a:gd name="connsiteX20" fmla="*/ 903938 w 1043115"/>
              <a:gd name="connsiteY20" fmla="*/ 137733 h 1061835"/>
              <a:gd name="connsiteX21" fmla="*/ 968983 w 1043115"/>
              <a:gd name="connsiteY21" fmla="*/ 235007 h 1061835"/>
              <a:gd name="connsiteX22" fmla="*/ 978549 w 1043115"/>
              <a:gd name="connsiteY22" fmla="*/ 433478 h 1061835"/>
              <a:gd name="connsiteX23" fmla="*/ 914938 w 1043115"/>
              <a:gd name="connsiteY23" fmla="*/ 541734 h 1061835"/>
              <a:gd name="connsiteX24" fmla="*/ 858024 w 1043115"/>
              <a:gd name="connsiteY24" fmla="*/ 591940 h 1061835"/>
              <a:gd name="connsiteX25" fmla="*/ 754716 w 1043115"/>
              <a:gd name="connsiteY25" fmla="*/ 647245 h 1061835"/>
              <a:gd name="connsiteX26" fmla="*/ 750412 w 1043115"/>
              <a:gd name="connsiteY26" fmla="*/ 660581 h 1061835"/>
              <a:gd name="connsiteX27" fmla="*/ 838893 w 1043115"/>
              <a:gd name="connsiteY27" fmla="*/ 781389 h 1061835"/>
              <a:gd name="connsiteX28" fmla="*/ 902981 w 1043115"/>
              <a:gd name="connsiteY28" fmla="*/ 869641 h 1061835"/>
              <a:gd name="connsiteX29" fmla="*/ 968983 w 1043115"/>
              <a:gd name="connsiteY29" fmla="*/ 959463 h 1061835"/>
              <a:gd name="connsiteX30" fmla="*/ 1030680 w 1043115"/>
              <a:gd name="connsiteY30" fmla="*/ 1044578 h 1061835"/>
              <a:gd name="connsiteX31" fmla="*/ 1043116 w 1043115"/>
              <a:gd name="connsiteY31" fmla="*/ 1061051 h 10618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1043115" h="1061835">
                <a:moveTo>
                  <a:pt x="1043116" y="1061051"/>
                </a:moveTo>
                <a:lnTo>
                  <a:pt x="705454" y="1061051"/>
                </a:lnTo>
                <a:cubicBezTo>
                  <a:pt x="696367" y="1061051"/>
                  <a:pt x="691584" y="1059090"/>
                  <a:pt x="687280" y="1052422"/>
                </a:cubicBezTo>
                <a:cubicBezTo>
                  <a:pt x="657627" y="1006923"/>
                  <a:pt x="625104" y="962993"/>
                  <a:pt x="593538" y="918278"/>
                </a:cubicBezTo>
                <a:cubicBezTo>
                  <a:pt x="571537" y="887292"/>
                  <a:pt x="552406" y="855521"/>
                  <a:pt x="528971" y="825319"/>
                </a:cubicBezTo>
                <a:cubicBezTo>
                  <a:pt x="506014" y="795901"/>
                  <a:pt x="487839" y="764131"/>
                  <a:pt x="465361" y="734713"/>
                </a:cubicBezTo>
                <a:cubicBezTo>
                  <a:pt x="454839" y="720593"/>
                  <a:pt x="444317" y="706864"/>
                  <a:pt x="434751" y="692352"/>
                </a:cubicBezTo>
                <a:cubicBezTo>
                  <a:pt x="431403" y="687253"/>
                  <a:pt x="426620" y="687253"/>
                  <a:pt x="420881" y="687253"/>
                </a:cubicBezTo>
                <a:cubicBezTo>
                  <a:pt x="391706" y="687253"/>
                  <a:pt x="363010" y="687645"/>
                  <a:pt x="333835" y="687253"/>
                </a:cubicBezTo>
                <a:cubicBezTo>
                  <a:pt x="322357" y="686860"/>
                  <a:pt x="319487" y="689998"/>
                  <a:pt x="319487" y="699412"/>
                </a:cubicBezTo>
                <a:cubicBezTo>
                  <a:pt x="319965" y="783742"/>
                  <a:pt x="319965" y="868465"/>
                  <a:pt x="319965" y="952795"/>
                </a:cubicBezTo>
                <a:cubicBezTo>
                  <a:pt x="319965" y="985743"/>
                  <a:pt x="319487" y="1018298"/>
                  <a:pt x="320444" y="1051246"/>
                </a:cubicBezTo>
                <a:cubicBezTo>
                  <a:pt x="320444" y="1059875"/>
                  <a:pt x="317096" y="1061836"/>
                  <a:pt x="307052" y="1061836"/>
                </a:cubicBezTo>
                <a:cubicBezTo>
                  <a:pt x="209484" y="1061444"/>
                  <a:pt x="111916" y="1061444"/>
                  <a:pt x="14826" y="1061836"/>
                </a:cubicBezTo>
                <a:cubicBezTo>
                  <a:pt x="2391" y="1061836"/>
                  <a:pt x="0" y="1059090"/>
                  <a:pt x="0" y="1049284"/>
                </a:cubicBezTo>
                <a:cubicBezTo>
                  <a:pt x="478" y="780212"/>
                  <a:pt x="478" y="511532"/>
                  <a:pt x="478" y="242460"/>
                </a:cubicBezTo>
                <a:cubicBezTo>
                  <a:pt x="478" y="165974"/>
                  <a:pt x="478" y="89489"/>
                  <a:pt x="0" y="12611"/>
                </a:cubicBezTo>
                <a:cubicBezTo>
                  <a:pt x="0" y="2805"/>
                  <a:pt x="2870" y="59"/>
                  <a:pt x="15305" y="59"/>
                </a:cubicBezTo>
                <a:cubicBezTo>
                  <a:pt x="184614" y="452"/>
                  <a:pt x="353923" y="-725"/>
                  <a:pt x="522753" y="844"/>
                </a:cubicBezTo>
                <a:cubicBezTo>
                  <a:pt x="610756" y="1628"/>
                  <a:pt x="694932" y="16926"/>
                  <a:pt x="773369" y="51050"/>
                </a:cubicBezTo>
                <a:cubicBezTo>
                  <a:pt x="823588" y="73407"/>
                  <a:pt x="867111" y="101648"/>
                  <a:pt x="903938" y="137733"/>
                </a:cubicBezTo>
                <a:cubicBezTo>
                  <a:pt x="933591" y="166759"/>
                  <a:pt x="952722" y="200099"/>
                  <a:pt x="968983" y="235007"/>
                </a:cubicBezTo>
                <a:cubicBezTo>
                  <a:pt x="999593" y="300510"/>
                  <a:pt x="999114" y="367190"/>
                  <a:pt x="978549" y="433478"/>
                </a:cubicBezTo>
                <a:cubicBezTo>
                  <a:pt x="966592" y="472309"/>
                  <a:pt x="946504" y="509963"/>
                  <a:pt x="914938" y="541734"/>
                </a:cubicBezTo>
                <a:cubicBezTo>
                  <a:pt x="897242" y="559385"/>
                  <a:pt x="879546" y="577427"/>
                  <a:pt x="858024" y="591940"/>
                </a:cubicBezTo>
                <a:cubicBezTo>
                  <a:pt x="825979" y="613513"/>
                  <a:pt x="792978" y="633517"/>
                  <a:pt x="754716" y="647245"/>
                </a:cubicBezTo>
                <a:cubicBezTo>
                  <a:pt x="745151" y="650775"/>
                  <a:pt x="745629" y="653913"/>
                  <a:pt x="750412" y="660581"/>
                </a:cubicBezTo>
                <a:cubicBezTo>
                  <a:pt x="779587" y="700981"/>
                  <a:pt x="809240" y="741381"/>
                  <a:pt x="838893" y="781389"/>
                </a:cubicBezTo>
                <a:cubicBezTo>
                  <a:pt x="860415" y="810414"/>
                  <a:pt x="879546" y="841008"/>
                  <a:pt x="902981" y="869641"/>
                </a:cubicBezTo>
                <a:cubicBezTo>
                  <a:pt x="926895" y="898667"/>
                  <a:pt x="945069" y="930438"/>
                  <a:pt x="968983" y="959463"/>
                </a:cubicBezTo>
                <a:cubicBezTo>
                  <a:pt x="991462" y="986919"/>
                  <a:pt x="1010115" y="1016337"/>
                  <a:pt x="1030680" y="1044578"/>
                </a:cubicBezTo>
                <a:cubicBezTo>
                  <a:pt x="1034028" y="1049284"/>
                  <a:pt x="1041681" y="1052422"/>
                  <a:pt x="1043116" y="1061051"/>
                </a:cubicBezTo>
                <a:close/>
              </a:path>
            </a:pathLst>
          </a:custGeom>
          <a:solidFill>
            <a:srgbClr val="F2F0F5"/>
          </a:solidFill>
          <a:ln w="477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GB"/>
          </a:p>
        </xdr:txBody>
      </xdr:sp>
      <xdr:sp macro="" textlink="">
        <xdr:nvSpPr>
          <xdr:cNvPr id="49" name="Freeform: Shape 48">
            <a:extLst>
              <a:ext uri="{FF2B5EF4-FFF2-40B4-BE49-F238E27FC236}">
                <a16:creationId xmlns:a16="http://schemas.microsoft.com/office/drawing/2014/main" id="{44C48B20-0F44-64FF-8E59-1449527FFB42}"/>
              </a:ext>
            </a:extLst>
          </xdr:cNvPr>
          <xdr:cNvSpPr/>
        </xdr:nvSpPr>
        <xdr:spPr>
          <a:xfrm>
            <a:off x="9704282" y="3075031"/>
            <a:ext cx="965644" cy="1061776"/>
          </a:xfrm>
          <a:custGeom>
            <a:avLst/>
            <a:gdLst>
              <a:gd name="connsiteX0" fmla="*/ 949383 w 965644"/>
              <a:gd name="connsiteY0" fmla="*/ 0 h 1061776"/>
              <a:gd name="connsiteX1" fmla="*/ 911599 w 965644"/>
              <a:gd name="connsiteY1" fmla="*/ 36086 h 1061776"/>
              <a:gd name="connsiteX2" fmla="*/ 825988 w 965644"/>
              <a:gd name="connsiteY2" fmla="*/ 115709 h 1061776"/>
              <a:gd name="connsiteX3" fmla="*/ 759986 w 965644"/>
              <a:gd name="connsiteY3" fmla="*/ 177682 h 1061776"/>
              <a:gd name="connsiteX4" fmla="*/ 632287 w 965644"/>
              <a:gd name="connsiteY4" fmla="*/ 295744 h 1061776"/>
              <a:gd name="connsiteX5" fmla="*/ 506501 w 965644"/>
              <a:gd name="connsiteY5" fmla="*/ 412238 h 1061776"/>
              <a:gd name="connsiteX6" fmla="*/ 439543 w 965644"/>
              <a:gd name="connsiteY6" fmla="*/ 474995 h 1061776"/>
              <a:gd name="connsiteX7" fmla="*/ 395542 w 965644"/>
              <a:gd name="connsiteY7" fmla="*/ 515395 h 1061776"/>
              <a:gd name="connsiteX8" fmla="*/ 395063 w 965644"/>
              <a:gd name="connsiteY8" fmla="*/ 528731 h 1061776"/>
              <a:gd name="connsiteX9" fmla="*/ 495979 w 965644"/>
              <a:gd name="connsiteY9" fmla="*/ 622867 h 1061776"/>
              <a:gd name="connsiteX10" fmla="*/ 554807 w 965644"/>
              <a:gd name="connsiteY10" fmla="*/ 678172 h 1061776"/>
              <a:gd name="connsiteX11" fmla="*/ 685854 w 965644"/>
              <a:gd name="connsiteY11" fmla="*/ 799764 h 1061776"/>
              <a:gd name="connsiteX12" fmla="*/ 743725 w 965644"/>
              <a:gd name="connsiteY12" fmla="*/ 853893 h 1061776"/>
              <a:gd name="connsiteX13" fmla="*/ 878598 w 965644"/>
              <a:gd name="connsiteY13" fmla="*/ 979015 h 1061776"/>
              <a:gd name="connsiteX14" fmla="*/ 932643 w 965644"/>
              <a:gd name="connsiteY14" fmla="*/ 1030005 h 1061776"/>
              <a:gd name="connsiteX15" fmla="*/ 965644 w 965644"/>
              <a:gd name="connsiteY15" fmla="*/ 1059815 h 1061776"/>
              <a:gd name="connsiteX16" fmla="*/ 955600 w 965644"/>
              <a:gd name="connsiteY16" fmla="*/ 1061384 h 1061776"/>
              <a:gd name="connsiteX17" fmla="*/ 591156 w 965644"/>
              <a:gd name="connsiteY17" fmla="*/ 1061776 h 1061776"/>
              <a:gd name="connsiteX18" fmla="*/ 557198 w 965644"/>
              <a:gd name="connsiteY18" fmla="*/ 1041772 h 1061776"/>
              <a:gd name="connsiteX19" fmla="*/ 515588 w 965644"/>
              <a:gd name="connsiteY19" fmla="*/ 1002549 h 1061776"/>
              <a:gd name="connsiteX20" fmla="*/ 438586 w 965644"/>
              <a:gd name="connsiteY20" fmla="*/ 930378 h 1061776"/>
              <a:gd name="connsiteX21" fmla="*/ 379280 w 965644"/>
              <a:gd name="connsiteY21" fmla="*/ 874289 h 1061776"/>
              <a:gd name="connsiteX22" fmla="*/ 249190 w 965644"/>
              <a:gd name="connsiteY22" fmla="*/ 753481 h 1061776"/>
              <a:gd name="connsiteX23" fmla="*/ 187971 w 965644"/>
              <a:gd name="connsiteY23" fmla="*/ 695430 h 1061776"/>
              <a:gd name="connsiteX24" fmla="*/ 55967 w 965644"/>
              <a:gd name="connsiteY24" fmla="*/ 578937 h 1061776"/>
              <a:gd name="connsiteX25" fmla="*/ 3835 w 965644"/>
              <a:gd name="connsiteY25" fmla="*/ 534222 h 1061776"/>
              <a:gd name="connsiteX26" fmla="*/ 3357 w 965644"/>
              <a:gd name="connsiteY26" fmla="*/ 523240 h 1061776"/>
              <a:gd name="connsiteX27" fmla="*/ 117664 w 965644"/>
              <a:gd name="connsiteY27" fmla="*/ 421259 h 1061776"/>
              <a:gd name="connsiteX28" fmla="*/ 151144 w 965644"/>
              <a:gd name="connsiteY28" fmla="*/ 389880 h 1061776"/>
              <a:gd name="connsiteX29" fmla="*/ 236276 w 965644"/>
              <a:gd name="connsiteY29" fmla="*/ 313002 h 1061776"/>
              <a:gd name="connsiteX30" fmla="*/ 364454 w 965644"/>
              <a:gd name="connsiteY30" fmla="*/ 198470 h 1061776"/>
              <a:gd name="connsiteX31" fmla="*/ 493588 w 965644"/>
              <a:gd name="connsiteY31" fmla="*/ 83154 h 1061776"/>
              <a:gd name="connsiteX32" fmla="*/ 580155 w 965644"/>
              <a:gd name="connsiteY32" fmla="*/ 6276 h 1061776"/>
              <a:gd name="connsiteX33" fmla="*/ 593069 w 965644"/>
              <a:gd name="connsiteY33" fmla="*/ 1177 h 1061776"/>
              <a:gd name="connsiteX34" fmla="*/ 949383 w 965644"/>
              <a:gd name="connsiteY34" fmla="*/ 0 h 10617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Lst>
            <a:rect l="l" t="t" r="r" b="b"/>
            <a:pathLst>
              <a:path w="965644" h="1061776">
                <a:moveTo>
                  <a:pt x="949383" y="0"/>
                </a:moveTo>
                <a:cubicBezTo>
                  <a:pt x="935991" y="12944"/>
                  <a:pt x="924034" y="24711"/>
                  <a:pt x="911599" y="36086"/>
                </a:cubicBezTo>
                <a:cubicBezTo>
                  <a:pt x="883381" y="62757"/>
                  <a:pt x="855641" y="90214"/>
                  <a:pt x="825988" y="115709"/>
                </a:cubicBezTo>
                <a:cubicBezTo>
                  <a:pt x="803031" y="135713"/>
                  <a:pt x="782465" y="157286"/>
                  <a:pt x="759986" y="177682"/>
                </a:cubicBezTo>
                <a:cubicBezTo>
                  <a:pt x="716463" y="216513"/>
                  <a:pt x="674854" y="256521"/>
                  <a:pt x="632287" y="295744"/>
                </a:cubicBezTo>
                <a:cubicBezTo>
                  <a:pt x="590199" y="334575"/>
                  <a:pt x="548589" y="373406"/>
                  <a:pt x="506501" y="412238"/>
                </a:cubicBezTo>
                <a:cubicBezTo>
                  <a:pt x="483544" y="433026"/>
                  <a:pt x="462978" y="454991"/>
                  <a:pt x="439543" y="474995"/>
                </a:cubicBezTo>
                <a:cubicBezTo>
                  <a:pt x="424238" y="487939"/>
                  <a:pt x="410846" y="502059"/>
                  <a:pt x="395542" y="515395"/>
                </a:cubicBezTo>
                <a:cubicBezTo>
                  <a:pt x="390281" y="519709"/>
                  <a:pt x="389324" y="523240"/>
                  <a:pt x="395063" y="528731"/>
                </a:cubicBezTo>
                <a:cubicBezTo>
                  <a:pt x="428064" y="560502"/>
                  <a:pt x="462500" y="591488"/>
                  <a:pt x="495979" y="622867"/>
                </a:cubicBezTo>
                <a:cubicBezTo>
                  <a:pt x="515588" y="641302"/>
                  <a:pt x="534719" y="660129"/>
                  <a:pt x="554807" y="678172"/>
                </a:cubicBezTo>
                <a:cubicBezTo>
                  <a:pt x="599286" y="718180"/>
                  <a:pt x="641853" y="759364"/>
                  <a:pt x="685854" y="799764"/>
                </a:cubicBezTo>
                <a:cubicBezTo>
                  <a:pt x="705463" y="817807"/>
                  <a:pt x="724116" y="836242"/>
                  <a:pt x="743725" y="853893"/>
                </a:cubicBezTo>
                <a:cubicBezTo>
                  <a:pt x="789639" y="895077"/>
                  <a:pt x="833162" y="937438"/>
                  <a:pt x="878598" y="979015"/>
                </a:cubicBezTo>
                <a:cubicBezTo>
                  <a:pt x="896773" y="995881"/>
                  <a:pt x="914947" y="1012747"/>
                  <a:pt x="932643" y="1030005"/>
                </a:cubicBezTo>
                <a:cubicBezTo>
                  <a:pt x="943165" y="1040203"/>
                  <a:pt x="957513" y="1048048"/>
                  <a:pt x="965644" y="1059815"/>
                </a:cubicBezTo>
                <a:cubicBezTo>
                  <a:pt x="962775" y="1062953"/>
                  <a:pt x="958470" y="1061384"/>
                  <a:pt x="955600" y="1061384"/>
                </a:cubicBezTo>
                <a:cubicBezTo>
                  <a:pt x="834119" y="1061384"/>
                  <a:pt x="712637" y="1061384"/>
                  <a:pt x="591156" y="1061776"/>
                </a:cubicBezTo>
                <a:cubicBezTo>
                  <a:pt x="572981" y="1061776"/>
                  <a:pt x="567242" y="1049617"/>
                  <a:pt x="557198" y="1041772"/>
                </a:cubicBezTo>
                <a:cubicBezTo>
                  <a:pt x="541893" y="1030005"/>
                  <a:pt x="529937" y="1015101"/>
                  <a:pt x="515588" y="1002549"/>
                </a:cubicBezTo>
                <a:cubicBezTo>
                  <a:pt x="489283" y="979015"/>
                  <a:pt x="465370" y="953520"/>
                  <a:pt x="438586" y="930378"/>
                </a:cubicBezTo>
                <a:cubicBezTo>
                  <a:pt x="418020" y="912335"/>
                  <a:pt x="399368" y="892724"/>
                  <a:pt x="379280" y="874289"/>
                </a:cubicBezTo>
                <a:cubicBezTo>
                  <a:pt x="335279" y="834673"/>
                  <a:pt x="292713" y="793489"/>
                  <a:pt x="249190" y="753481"/>
                </a:cubicBezTo>
                <a:cubicBezTo>
                  <a:pt x="228624" y="734261"/>
                  <a:pt x="209015" y="714257"/>
                  <a:pt x="187971" y="695430"/>
                </a:cubicBezTo>
                <a:cubicBezTo>
                  <a:pt x="144448" y="656599"/>
                  <a:pt x="100925" y="616983"/>
                  <a:pt x="55967" y="578937"/>
                </a:cubicBezTo>
                <a:cubicBezTo>
                  <a:pt x="38271" y="564032"/>
                  <a:pt x="21531" y="548735"/>
                  <a:pt x="3835" y="534222"/>
                </a:cubicBezTo>
                <a:cubicBezTo>
                  <a:pt x="-948" y="530300"/>
                  <a:pt x="-1426" y="527554"/>
                  <a:pt x="3357" y="523240"/>
                </a:cubicBezTo>
                <a:cubicBezTo>
                  <a:pt x="40662" y="488723"/>
                  <a:pt x="78924" y="454599"/>
                  <a:pt x="117664" y="421259"/>
                </a:cubicBezTo>
                <a:cubicBezTo>
                  <a:pt x="129621" y="411061"/>
                  <a:pt x="140143" y="400078"/>
                  <a:pt x="151144" y="389880"/>
                </a:cubicBezTo>
                <a:cubicBezTo>
                  <a:pt x="179362" y="363993"/>
                  <a:pt x="207102" y="338105"/>
                  <a:pt x="236276" y="313002"/>
                </a:cubicBezTo>
                <a:cubicBezTo>
                  <a:pt x="279799" y="275348"/>
                  <a:pt x="321409" y="236517"/>
                  <a:pt x="364454" y="198470"/>
                </a:cubicBezTo>
                <a:cubicBezTo>
                  <a:pt x="407498" y="160031"/>
                  <a:pt x="450065" y="121200"/>
                  <a:pt x="493588" y="83154"/>
                </a:cubicBezTo>
                <a:cubicBezTo>
                  <a:pt x="522762" y="57658"/>
                  <a:pt x="549068" y="30202"/>
                  <a:pt x="580155" y="6276"/>
                </a:cubicBezTo>
                <a:cubicBezTo>
                  <a:pt x="583982" y="3138"/>
                  <a:pt x="587329" y="1177"/>
                  <a:pt x="593069" y="1177"/>
                </a:cubicBezTo>
                <a:cubicBezTo>
                  <a:pt x="711681" y="0"/>
                  <a:pt x="829814" y="0"/>
                  <a:pt x="949383" y="0"/>
                </a:cubicBezTo>
                <a:close/>
              </a:path>
            </a:pathLst>
          </a:custGeom>
          <a:solidFill>
            <a:srgbClr val="F2F0F5"/>
          </a:solidFill>
          <a:ln w="477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GB"/>
          </a:p>
        </xdr:txBody>
      </xdr:sp>
      <xdr:sp macro="" textlink="">
        <xdr:nvSpPr>
          <xdr:cNvPr id="50" name="Freeform: Shape 49">
            <a:extLst>
              <a:ext uri="{FF2B5EF4-FFF2-40B4-BE49-F238E27FC236}">
                <a16:creationId xmlns:a16="http://schemas.microsoft.com/office/drawing/2014/main" id="{7EFC295E-60E1-0F26-25FD-266D2D1B15F6}"/>
              </a:ext>
            </a:extLst>
          </xdr:cNvPr>
          <xdr:cNvSpPr/>
        </xdr:nvSpPr>
        <xdr:spPr>
          <a:xfrm>
            <a:off x="8973488" y="3278346"/>
            <a:ext cx="345253" cy="281097"/>
          </a:xfrm>
          <a:custGeom>
            <a:avLst/>
            <a:gdLst>
              <a:gd name="connsiteX0" fmla="*/ 957 w 345253"/>
              <a:gd name="connsiteY0" fmla="*/ 141067 h 281097"/>
              <a:gd name="connsiteX1" fmla="*/ 478 w 345253"/>
              <a:gd name="connsiteY1" fmla="*/ 13198 h 281097"/>
              <a:gd name="connsiteX2" fmla="*/ 15305 w 345253"/>
              <a:gd name="connsiteY2" fmla="*/ 255 h 281097"/>
              <a:gd name="connsiteX3" fmla="*/ 175048 w 345253"/>
              <a:gd name="connsiteY3" fmla="*/ 2216 h 281097"/>
              <a:gd name="connsiteX4" fmla="*/ 330966 w 345253"/>
              <a:gd name="connsiteY4" fmla="*/ 88115 h 281097"/>
              <a:gd name="connsiteX5" fmla="*/ 336227 w 345253"/>
              <a:gd name="connsiteY5" fmla="*/ 182251 h 281097"/>
              <a:gd name="connsiteX6" fmla="*/ 170266 w 345253"/>
              <a:gd name="connsiteY6" fmla="*/ 279917 h 281097"/>
              <a:gd name="connsiteX7" fmla="*/ 10044 w 345253"/>
              <a:gd name="connsiteY7" fmla="*/ 280702 h 281097"/>
              <a:gd name="connsiteX8" fmla="*/ 0 w 345253"/>
              <a:gd name="connsiteY8" fmla="*/ 270896 h 281097"/>
              <a:gd name="connsiteX9" fmla="*/ 957 w 345253"/>
              <a:gd name="connsiteY9" fmla="*/ 141067 h 2810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45253" h="281097">
                <a:moveTo>
                  <a:pt x="957" y="141067"/>
                </a:moveTo>
                <a:cubicBezTo>
                  <a:pt x="957" y="98313"/>
                  <a:pt x="1435" y="55952"/>
                  <a:pt x="478" y="13198"/>
                </a:cubicBezTo>
                <a:cubicBezTo>
                  <a:pt x="478" y="3785"/>
                  <a:pt x="2391" y="-137"/>
                  <a:pt x="15305" y="255"/>
                </a:cubicBezTo>
                <a:cubicBezTo>
                  <a:pt x="68393" y="1431"/>
                  <a:pt x="121960" y="-2099"/>
                  <a:pt x="175048" y="2216"/>
                </a:cubicBezTo>
                <a:cubicBezTo>
                  <a:pt x="245833" y="7707"/>
                  <a:pt x="300834" y="32026"/>
                  <a:pt x="330966" y="88115"/>
                </a:cubicBezTo>
                <a:cubicBezTo>
                  <a:pt x="347705" y="119494"/>
                  <a:pt x="350097" y="151657"/>
                  <a:pt x="336227" y="182251"/>
                </a:cubicBezTo>
                <a:cubicBezTo>
                  <a:pt x="308008" y="244224"/>
                  <a:pt x="250137" y="276387"/>
                  <a:pt x="170266" y="279917"/>
                </a:cubicBezTo>
                <a:cubicBezTo>
                  <a:pt x="117177" y="282271"/>
                  <a:pt x="63610" y="280310"/>
                  <a:pt x="10044" y="280702"/>
                </a:cubicBezTo>
                <a:cubicBezTo>
                  <a:pt x="478" y="280702"/>
                  <a:pt x="0" y="276779"/>
                  <a:pt x="0" y="270896"/>
                </a:cubicBezTo>
                <a:cubicBezTo>
                  <a:pt x="957" y="228142"/>
                  <a:pt x="957" y="184604"/>
                  <a:pt x="957" y="141067"/>
                </a:cubicBezTo>
                <a:close/>
              </a:path>
            </a:pathLst>
          </a:custGeom>
          <a:solidFill>
            <a:srgbClr val="5F5490"/>
          </a:solidFill>
          <a:ln w="477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GB"/>
          </a:p>
        </xdr:txBody>
      </xdr:sp>
    </xdr:grpSp>
    <xdr:clientData/>
  </xdr:twoCellAnchor>
  <xdr:twoCellAnchor>
    <xdr:from>
      <xdr:col>1</xdr:col>
      <xdr:colOff>217053</xdr:colOff>
      <xdr:row>7</xdr:row>
      <xdr:rowOff>156645</xdr:rowOff>
    </xdr:from>
    <xdr:to>
      <xdr:col>2</xdr:col>
      <xdr:colOff>557220</xdr:colOff>
      <xdr:row>30</xdr:row>
      <xdr:rowOff>246455</xdr:rowOff>
    </xdr:to>
    <xdr:grpSp>
      <xdr:nvGrpSpPr>
        <xdr:cNvPr id="51" name="Group 50">
          <a:extLst>
            <a:ext uri="{FF2B5EF4-FFF2-40B4-BE49-F238E27FC236}">
              <a16:creationId xmlns:a16="http://schemas.microsoft.com/office/drawing/2014/main" id="{17BC3651-A8AC-4B3A-BAD5-D70C2AECE9E4}"/>
            </a:ext>
          </a:extLst>
        </xdr:cNvPr>
        <xdr:cNvGrpSpPr/>
      </xdr:nvGrpSpPr>
      <xdr:grpSpPr>
        <a:xfrm>
          <a:off x="1128732" y="2061645"/>
          <a:ext cx="1251845" cy="6349096"/>
          <a:chOff x="1762125" y="704850"/>
          <a:chExt cx="1809750" cy="6362700"/>
        </a:xfrm>
        <a:noFill/>
      </xdr:grpSpPr>
      <xdr:sp macro="" textlink="">
        <xdr:nvSpPr>
          <xdr:cNvPr id="52" name="TextBox 51">
            <a:hlinkClick xmlns:r="http://schemas.openxmlformats.org/officeDocument/2006/relationships" r:id="rId10"/>
            <a:extLst>
              <a:ext uri="{FF2B5EF4-FFF2-40B4-BE49-F238E27FC236}">
                <a16:creationId xmlns:a16="http://schemas.microsoft.com/office/drawing/2014/main" id="{F4EE981C-C0EE-8F29-DB64-CC454BF5DB8E}"/>
              </a:ext>
            </a:extLst>
          </xdr:cNvPr>
          <xdr:cNvSpPr txBox="1"/>
        </xdr:nvSpPr>
        <xdr:spPr>
          <a:xfrm>
            <a:off x="1762125" y="704850"/>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chemeClr val="bg1"/>
                </a:solidFill>
                <a:latin typeface="Abadi" panose="020F0502020204030204" pitchFamily="34" charset="0"/>
              </a:rPr>
              <a:t>Dashboard</a:t>
            </a:r>
          </a:p>
        </xdr:txBody>
      </xdr:sp>
      <xdr:sp macro="" textlink="">
        <xdr:nvSpPr>
          <xdr:cNvPr id="53" name="TextBox 52">
            <a:extLst>
              <a:ext uri="{FF2B5EF4-FFF2-40B4-BE49-F238E27FC236}">
                <a16:creationId xmlns:a16="http://schemas.microsoft.com/office/drawing/2014/main" id="{CFAAD040-B5BF-F034-924D-643C575A9B97}"/>
              </a:ext>
            </a:extLst>
          </xdr:cNvPr>
          <xdr:cNvSpPr txBox="1"/>
        </xdr:nvSpPr>
        <xdr:spPr>
          <a:xfrm>
            <a:off x="1762125" y="1674813"/>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F2F0F5"/>
                </a:solidFill>
                <a:latin typeface="Abadi" panose="020F0502020204030204" pitchFamily="34" charset="0"/>
              </a:rPr>
              <a:t>Students</a:t>
            </a:r>
          </a:p>
        </xdr:txBody>
      </xdr:sp>
      <xdr:sp macro="" textlink="">
        <xdr:nvSpPr>
          <xdr:cNvPr id="54" name="TextBox 53">
            <a:extLst>
              <a:ext uri="{FF2B5EF4-FFF2-40B4-BE49-F238E27FC236}">
                <a16:creationId xmlns:a16="http://schemas.microsoft.com/office/drawing/2014/main" id="{A3ADDAC3-A162-F6C3-6014-808BB5140FDC}"/>
              </a:ext>
            </a:extLst>
          </xdr:cNvPr>
          <xdr:cNvSpPr txBox="1"/>
        </xdr:nvSpPr>
        <xdr:spPr>
          <a:xfrm>
            <a:off x="1762125" y="3614739"/>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F2F0F5"/>
                </a:solidFill>
                <a:latin typeface="Abadi" panose="020F0502020204030204" pitchFamily="34" charset="0"/>
              </a:rPr>
              <a:t>Parents</a:t>
            </a:r>
          </a:p>
        </xdr:txBody>
      </xdr:sp>
      <xdr:sp macro="" textlink="">
        <xdr:nvSpPr>
          <xdr:cNvPr id="55" name="TextBox 54">
            <a:extLst>
              <a:ext uri="{FF2B5EF4-FFF2-40B4-BE49-F238E27FC236}">
                <a16:creationId xmlns:a16="http://schemas.microsoft.com/office/drawing/2014/main" id="{A07AB7AC-A2C4-38F4-BE19-7BB8E2CBD5AF}"/>
              </a:ext>
            </a:extLst>
          </xdr:cNvPr>
          <xdr:cNvSpPr txBox="1"/>
        </xdr:nvSpPr>
        <xdr:spPr>
          <a:xfrm>
            <a:off x="1762125" y="2644776"/>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7030A0"/>
                </a:solidFill>
                <a:latin typeface="Abadi" panose="020F0502020204030204" pitchFamily="34" charset="0"/>
              </a:rPr>
              <a:t>Teachers</a:t>
            </a:r>
          </a:p>
        </xdr:txBody>
      </xdr:sp>
      <xdr:sp macro="" textlink="">
        <xdr:nvSpPr>
          <xdr:cNvPr id="56" name="TextBox 55">
            <a:hlinkClick xmlns:r="http://schemas.openxmlformats.org/officeDocument/2006/relationships" r:id="rId11"/>
            <a:extLst>
              <a:ext uri="{FF2B5EF4-FFF2-40B4-BE49-F238E27FC236}">
                <a16:creationId xmlns:a16="http://schemas.microsoft.com/office/drawing/2014/main" id="{A745446F-4787-8D0F-6ADE-3F44939A527A}"/>
              </a:ext>
            </a:extLst>
          </xdr:cNvPr>
          <xdr:cNvSpPr txBox="1"/>
        </xdr:nvSpPr>
        <xdr:spPr>
          <a:xfrm>
            <a:off x="1762125" y="4584702"/>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chemeClr val="bg1"/>
                </a:solidFill>
                <a:latin typeface="Abadi" panose="020F0502020204030204" pitchFamily="34" charset="0"/>
              </a:rPr>
              <a:t>Events</a:t>
            </a:r>
          </a:p>
        </xdr:txBody>
      </xdr:sp>
      <xdr:sp macro="" textlink="">
        <xdr:nvSpPr>
          <xdr:cNvPr id="57" name="TextBox 56">
            <a:extLst>
              <a:ext uri="{FF2B5EF4-FFF2-40B4-BE49-F238E27FC236}">
                <a16:creationId xmlns:a16="http://schemas.microsoft.com/office/drawing/2014/main" id="{00721C63-604F-2E9D-7697-84200438F949}"/>
              </a:ext>
            </a:extLst>
          </xdr:cNvPr>
          <xdr:cNvSpPr txBox="1"/>
        </xdr:nvSpPr>
        <xdr:spPr>
          <a:xfrm>
            <a:off x="1762125" y="5554665"/>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F2F0F5"/>
                </a:solidFill>
                <a:latin typeface="Abadi" panose="020F0502020204030204" pitchFamily="34" charset="0"/>
              </a:rPr>
              <a:t>Exams</a:t>
            </a:r>
          </a:p>
        </xdr:txBody>
      </xdr:sp>
      <xdr:sp macro="" textlink="">
        <xdr:nvSpPr>
          <xdr:cNvPr id="58" name="TextBox 57">
            <a:extLst>
              <a:ext uri="{FF2B5EF4-FFF2-40B4-BE49-F238E27FC236}">
                <a16:creationId xmlns:a16="http://schemas.microsoft.com/office/drawing/2014/main" id="{6EF70087-94C1-201A-45C2-AB85B3333362}"/>
              </a:ext>
            </a:extLst>
          </xdr:cNvPr>
          <xdr:cNvSpPr txBox="1"/>
        </xdr:nvSpPr>
        <xdr:spPr>
          <a:xfrm>
            <a:off x="1762125" y="6524625"/>
            <a:ext cx="1809750" cy="5429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500">
                <a:solidFill>
                  <a:srgbClr val="F2F0F5"/>
                </a:solidFill>
                <a:latin typeface="Abadi" panose="020F0502020204030204" pitchFamily="34" charset="0"/>
              </a:rPr>
              <a:t>Assestant</a:t>
            </a:r>
          </a:p>
        </xdr:txBody>
      </xdr:sp>
    </xdr:grpSp>
    <xdr:clientData/>
  </xdr:twoCellAnchor>
  <xdr:twoCellAnchor editAs="oneCell">
    <xdr:from>
      <xdr:col>20</xdr:col>
      <xdr:colOff>476251</xdr:colOff>
      <xdr:row>1</xdr:row>
      <xdr:rowOff>217715</xdr:rowOff>
    </xdr:from>
    <xdr:to>
      <xdr:col>21</xdr:col>
      <xdr:colOff>104572</xdr:colOff>
      <xdr:row>3</xdr:row>
      <xdr:rowOff>213429</xdr:rowOff>
    </xdr:to>
    <xdr:pic>
      <xdr:nvPicPr>
        <xdr:cNvPr id="59" name="Graphic 58" descr="Books with solid fill">
          <a:extLst>
            <a:ext uri="{FF2B5EF4-FFF2-40B4-BE49-F238E27FC236}">
              <a16:creationId xmlns:a16="http://schemas.microsoft.com/office/drawing/2014/main" id="{E44FF9A3-3529-4014-8E37-066A988D97DD}"/>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8764251" y="484415"/>
          <a:ext cx="542721" cy="529114"/>
        </a:xfrm>
        <a:prstGeom prst="rect">
          <a:avLst/>
        </a:prstGeom>
      </xdr:spPr>
    </xdr:pic>
    <xdr:clientData/>
  </xdr:twoCellAnchor>
  <xdr:twoCellAnchor>
    <xdr:from>
      <xdr:col>4</xdr:col>
      <xdr:colOff>279542</xdr:colOff>
      <xdr:row>13</xdr:row>
      <xdr:rowOff>95251</xdr:rowOff>
    </xdr:from>
    <xdr:to>
      <xdr:col>5</xdr:col>
      <xdr:colOff>735863</xdr:colOff>
      <xdr:row>18</xdr:row>
      <xdr:rowOff>102537</xdr:rowOff>
    </xdr:to>
    <xdr:grpSp>
      <xdr:nvGrpSpPr>
        <xdr:cNvPr id="79" name="Group 78">
          <a:extLst>
            <a:ext uri="{FF2B5EF4-FFF2-40B4-BE49-F238E27FC236}">
              <a16:creationId xmlns:a16="http://schemas.microsoft.com/office/drawing/2014/main" id="{B22C7C1F-ACC9-A03D-90AD-CE3967CAAA83}"/>
            </a:ext>
          </a:extLst>
        </xdr:cNvPr>
        <xdr:cNvGrpSpPr/>
      </xdr:nvGrpSpPr>
      <xdr:grpSpPr>
        <a:xfrm>
          <a:off x="3926256" y="3633108"/>
          <a:ext cx="1368000" cy="1368000"/>
          <a:chOff x="6531426" y="3605893"/>
          <a:chExt cx="1368000" cy="1368000"/>
        </a:xfrm>
      </xdr:grpSpPr>
      <xdr:sp macro="" textlink="">
        <xdr:nvSpPr>
          <xdr:cNvPr id="68" name="Oval 67">
            <a:extLst>
              <a:ext uri="{FF2B5EF4-FFF2-40B4-BE49-F238E27FC236}">
                <a16:creationId xmlns:a16="http://schemas.microsoft.com/office/drawing/2014/main" id="{3BC391B0-B5BA-08D7-CA7F-251CC6D61A61}"/>
              </a:ext>
            </a:extLst>
          </xdr:cNvPr>
          <xdr:cNvSpPr/>
        </xdr:nvSpPr>
        <xdr:spPr>
          <a:xfrm>
            <a:off x="6871607" y="3918857"/>
            <a:ext cx="720000" cy="720000"/>
          </a:xfrm>
          <a:prstGeom prst="ellipse">
            <a:avLst/>
          </a:prstGeom>
          <a:solidFill>
            <a:srgbClr val="97A5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63" name="Picture 62" descr="Businessman hands together">
            <a:extLst>
              <a:ext uri="{FF2B5EF4-FFF2-40B4-BE49-F238E27FC236}">
                <a16:creationId xmlns:a16="http://schemas.microsoft.com/office/drawing/2014/main" id="{55DEB1F7-72C9-2F90-0444-0D2757EEA56C}"/>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b="83360"/>
          <a:stretch>
            <a:fillRect/>
          </a:stretch>
        </xdr:blipFill>
        <xdr:spPr>
          <a:xfrm>
            <a:off x="6653904" y="4027715"/>
            <a:ext cx="1125034" cy="598714"/>
          </a:xfrm>
          <a:prstGeom prst="rect">
            <a:avLst/>
          </a:prstGeom>
        </xdr:spPr>
      </xdr:pic>
      <xdr:sp macro="" textlink="">
        <xdr:nvSpPr>
          <xdr:cNvPr id="69" name="Circle: Hollow 68">
            <a:extLst>
              <a:ext uri="{FF2B5EF4-FFF2-40B4-BE49-F238E27FC236}">
                <a16:creationId xmlns:a16="http://schemas.microsoft.com/office/drawing/2014/main" id="{8DF2B94A-32A0-8D15-8A50-8F82FAB47DCC}"/>
              </a:ext>
            </a:extLst>
          </xdr:cNvPr>
          <xdr:cNvSpPr/>
        </xdr:nvSpPr>
        <xdr:spPr>
          <a:xfrm>
            <a:off x="6531426" y="3605893"/>
            <a:ext cx="1368000" cy="1368000"/>
          </a:xfrm>
          <a:prstGeom prst="donu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grpSp>
    <xdr:clientData/>
  </xdr:twoCellAnchor>
  <xdr:twoCellAnchor>
    <xdr:from>
      <xdr:col>4</xdr:col>
      <xdr:colOff>279542</xdr:colOff>
      <xdr:row>18</xdr:row>
      <xdr:rowOff>243115</xdr:rowOff>
    </xdr:from>
    <xdr:to>
      <xdr:col>5</xdr:col>
      <xdr:colOff>735863</xdr:colOff>
      <xdr:row>23</xdr:row>
      <xdr:rowOff>250400</xdr:rowOff>
    </xdr:to>
    <xdr:grpSp>
      <xdr:nvGrpSpPr>
        <xdr:cNvPr id="80" name="Group 79">
          <a:extLst>
            <a:ext uri="{FF2B5EF4-FFF2-40B4-BE49-F238E27FC236}">
              <a16:creationId xmlns:a16="http://schemas.microsoft.com/office/drawing/2014/main" id="{AC02932C-AFAE-479D-9D01-045445099D4B}"/>
            </a:ext>
          </a:extLst>
        </xdr:cNvPr>
        <xdr:cNvGrpSpPr/>
      </xdr:nvGrpSpPr>
      <xdr:grpSpPr>
        <a:xfrm>
          <a:off x="3926256" y="5141686"/>
          <a:ext cx="1368000" cy="1368000"/>
          <a:chOff x="6531426" y="3605893"/>
          <a:chExt cx="1368000" cy="1368000"/>
        </a:xfrm>
      </xdr:grpSpPr>
      <xdr:sp macro="" textlink="">
        <xdr:nvSpPr>
          <xdr:cNvPr id="81" name="Oval 80">
            <a:extLst>
              <a:ext uri="{FF2B5EF4-FFF2-40B4-BE49-F238E27FC236}">
                <a16:creationId xmlns:a16="http://schemas.microsoft.com/office/drawing/2014/main" id="{8D3BB553-E6D1-87D7-3ADA-6814AC11E422}"/>
              </a:ext>
            </a:extLst>
          </xdr:cNvPr>
          <xdr:cNvSpPr/>
        </xdr:nvSpPr>
        <xdr:spPr>
          <a:xfrm>
            <a:off x="6871607" y="3918857"/>
            <a:ext cx="720000" cy="720000"/>
          </a:xfrm>
          <a:prstGeom prst="ellipse">
            <a:avLst/>
          </a:prstGeom>
          <a:solidFill>
            <a:srgbClr val="97A5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82" name="Picture 81" descr="Businessman hands behind back">
            <a:extLst>
              <a:ext uri="{FF2B5EF4-FFF2-40B4-BE49-F238E27FC236}">
                <a16:creationId xmlns:a16="http://schemas.microsoft.com/office/drawing/2014/main" id="{402E3352-C1C5-13A3-FFAA-E5DE26AFE2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8466" t="-1707" r="-2564" b="83739"/>
          <a:stretch>
            <a:fillRect/>
          </a:stretch>
        </xdr:blipFill>
        <xdr:spPr>
          <a:xfrm>
            <a:off x="6721939" y="3929744"/>
            <a:ext cx="1058625" cy="721178"/>
          </a:xfrm>
          <a:prstGeom prst="rect">
            <a:avLst/>
          </a:prstGeom>
        </xdr:spPr>
      </xdr:pic>
      <xdr:sp macro="" textlink="">
        <xdr:nvSpPr>
          <xdr:cNvPr id="83" name="Circle: Hollow 82">
            <a:extLst>
              <a:ext uri="{FF2B5EF4-FFF2-40B4-BE49-F238E27FC236}">
                <a16:creationId xmlns:a16="http://schemas.microsoft.com/office/drawing/2014/main" id="{8B4952A5-8D75-582D-A7C2-DE65F1065B3F}"/>
              </a:ext>
            </a:extLst>
          </xdr:cNvPr>
          <xdr:cNvSpPr/>
        </xdr:nvSpPr>
        <xdr:spPr>
          <a:xfrm>
            <a:off x="6531426" y="3605893"/>
            <a:ext cx="1368000" cy="1368000"/>
          </a:xfrm>
          <a:prstGeom prst="donu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grpSp>
    <xdr:clientData/>
  </xdr:twoCellAnchor>
  <xdr:twoCellAnchor>
    <xdr:from>
      <xdr:col>4</xdr:col>
      <xdr:colOff>250212</xdr:colOff>
      <xdr:row>24</xdr:row>
      <xdr:rowOff>118835</xdr:rowOff>
    </xdr:from>
    <xdr:to>
      <xdr:col>5</xdr:col>
      <xdr:colOff>765194</xdr:colOff>
      <xdr:row>29</xdr:row>
      <xdr:rowOff>126121</xdr:rowOff>
    </xdr:to>
    <xdr:grpSp>
      <xdr:nvGrpSpPr>
        <xdr:cNvPr id="84" name="Group 83">
          <a:extLst>
            <a:ext uri="{FF2B5EF4-FFF2-40B4-BE49-F238E27FC236}">
              <a16:creationId xmlns:a16="http://schemas.microsoft.com/office/drawing/2014/main" id="{518D4F80-586F-4C1A-9439-71688BD1DB30}"/>
            </a:ext>
          </a:extLst>
        </xdr:cNvPr>
        <xdr:cNvGrpSpPr/>
      </xdr:nvGrpSpPr>
      <xdr:grpSpPr>
        <a:xfrm>
          <a:off x="3896926" y="6650264"/>
          <a:ext cx="1426661" cy="1368000"/>
          <a:chOff x="6531426" y="3605893"/>
          <a:chExt cx="1426661" cy="1368000"/>
        </a:xfrm>
      </xdr:grpSpPr>
      <xdr:sp macro="" textlink="">
        <xdr:nvSpPr>
          <xdr:cNvPr id="85" name="Oval 84">
            <a:extLst>
              <a:ext uri="{FF2B5EF4-FFF2-40B4-BE49-F238E27FC236}">
                <a16:creationId xmlns:a16="http://schemas.microsoft.com/office/drawing/2014/main" id="{F99901DA-5FFC-D72B-C428-728E9610F072}"/>
              </a:ext>
            </a:extLst>
          </xdr:cNvPr>
          <xdr:cNvSpPr/>
        </xdr:nvSpPr>
        <xdr:spPr>
          <a:xfrm>
            <a:off x="6871607" y="3918857"/>
            <a:ext cx="720000" cy="720000"/>
          </a:xfrm>
          <a:prstGeom prst="ellipse">
            <a:avLst/>
          </a:prstGeom>
          <a:solidFill>
            <a:srgbClr val="97A5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86" name="Picture 85" descr="Businessman hands in the back">
            <a:extLst>
              <a:ext uri="{FF2B5EF4-FFF2-40B4-BE49-F238E27FC236}">
                <a16:creationId xmlns:a16="http://schemas.microsoft.com/office/drawing/2014/main" id="{1F94ABD7-537D-0F0B-0ADB-22C5D8D50312}"/>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209" t="-2365" r="1209" b="85645"/>
          <a:stretch>
            <a:fillRect/>
          </a:stretch>
        </xdr:blipFill>
        <xdr:spPr>
          <a:xfrm>
            <a:off x="6558655" y="3899809"/>
            <a:ext cx="1399432" cy="693964"/>
          </a:xfrm>
          <a:prstGeom prst="rect">
            <a:avLst/>
          </a:prstGeom>
        </xdr:spPr>
      </xdr:pic>
      <xdr:sp macro="" textlink="">
        <xdr:nvSpPr>
          <xdr:cNvPr id="87" name="Circle: Hollow 86">
            <a:extLst>
              <a:ext uri="{FF2B5EF4-FFF2-40B4-BE49-F238E27FC236}">
                <a16:creationId xmlns:a16="http://schemas.microsoft.com/office/drawing/2014/main" id="{E4AB5A7D-3F87-6C61-EFFC-1ADB767F01A2}"/>
              </a:ext>
            </a:extLst>
          </xdr:cNvPr>
          <xdr:cNvSpPr/>
        </xdr:nvSpPr>
        <xdr:spPr>
          <a:xfrm>
            <a:off x="6531426" y="3605893"/>
            <a:ext cx="1368000" cy="1368000"/>
          </a:xfrm>
          <a:prstGeom prst="donu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grpSp>
    <xdr:clientData/>
  </xdr:twoCellAnchor>
  <xdr:twoCellAnchor>
    <xdr:from>
      <xdr:col>4</xdr:col>
      <xdr:colOff>35389</xdr:colOff>
      <xdr:row>29</xdr:row>
      <xdr:rowOff>266699</xdr:rowOff>
    </xdr:from>
    <xdr:to>
      <xdr:col>6</xdr:col>
      <xdr:colOff>68338</xdr:colOff>
      <xdr:row>35</xdr:row>
      <xdr:rowOff>1842</xdr:rowOff>
    </xdr:to>
    <xdr:grpSp>
      <xdr:nvGrpSpPr>
        <xdr:cNvPr id="88" name="Group 87">
          <a:extLst>
            <a:ext uri="{FF2B5EF4-FFF2-40B4-BE49-F238E27FC236}">
              <a16:creationId xmlns:a16="http://schemas.microsoft.com/office/drawing/2014/main" id="{15524556-989B-4EBD-9023-72D01B72E4AA}"/>
            </a:ext>
          </a:extLst>
        </xdr:cNvPr>
        <xdr:cNvGrpSpPr/>
      </xdr:nvGrpSpPr>
      <xdr:grpSpPr>
        <a:xfrm>
          <a:off x="3682103" y="8158842"/>
          <a:ext cx="1856306" cy="1368000"/>
          <a:chOff x="6327332" y="3605893"/>
          <a:chExt cx="1856306" cy="1368000"/>
        </a:xfrm>
      </xdr:grpSpPr>
      <xdr:sp macro="" textlink="">
        <xdr:nvSpPr>
          <xdr:cNvPr id="89" name="Oval 88">
            <a:extLst>
              <a:ext uri="{FF2B5EF4-FFF2-40B4-BE49-F238E27FC236}">
                <a16:creationId xmlns:a16="http://schemas.microsoft.com/office/drawing/2014/main" id="{927CB7F3-B114-FB21-4994-C4DCCB021F9D}"/>
              </a:ext>
            </a:extLst>
          </xdr:cNvPr>
          <xdr:cNvSpPr/>
        </xdr:nvSpPr>
        <xdr:spPr>
          <a:xfrm>
            <a:off x="6871607" y="3918857"/>
            <a:ext cx="720000" cy="720000"/>
          </a:xfrm>
          <a:prstGeom prst="ellipse">
            <a:avLst/>
          </a:prstGeom>
          <a:solidFill>
            <a:srgbClr val="97A5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90" name="Picture 89" descr="Businessman pointing to side">
            <a:extLst>
              <a:ext uri="{FF2B5EF4-FFF2-40B4-BE49-F238E27FC236}">
                <a16:creationId xmlns:a16="http://schemas.microsoft.com/office/drawing/2014/main" id="{5D44B400-3B4C-AA2A-220A-80C1C0E2207A}"/>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4514" t="-10803" r="14514" b="81077"/>
          <a:stretch>
            <a:fillRect/>
          </a:stretch>
        </xdr:blipFill>
        <xdr:spPr>
          <a:xfrm>
            <a:off x="6327332" y="3652159"/>
            <a:ext cx="1856306" cy="987878"/>
          </a:xfrm>
          <a:prstGeom prst="rect">
            <a:avLst/>
          </a:prstGeom>
        </xdr:spPr>
      </xdr:pic>
      <xdr:sp macro="" textlink="">
        <xdr:nvSpPr>
          <xdr:cNvPr id="91" name="Circle: Hollow 90">
            <a:extLst>
              <a:ext uri="{FF2B5EF4-FFF2-40B4-BE49-F238E27FC236}">
                <a16:creationId xmlns:a16="http://schemas.microsoft.com/office/drawing/2014/main" id="{EA1F9FB1-5C8C-B846-C1EE-01EF9DE35826}"/>
              </a:ext>
            </a:extLst>
          </xdr:cNvPr>
          <xdr:cNvSpPr/>
        </xdr:nvSpPr>
        <xdr:spPr>
          <a:xfrm>
            <a:off x="6531426" y="3605893"/>
            <a:ext cx="1368000" cy="1368000"/>
          </a:xfrm>
          <a:prstGeom prst="donu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grpSp>
    <xdr:clientData/>
  </xdr:twoCellAnchor>
  <xdr:twoCellAnchor>
    <xdr:from>
      <xdr:col>5</xdr:col>
      <xdr:colOff>423182</xdr:colOff>
      <xdr:row>14</xdr:row>
      <xdr:rowOff>108857</xdr:rowOff>
    </xdr:from>
    <xdr:to>
      <xdr:col>8</xdr:col>
      <xdr:colOff>219075</xdr:colOff>
      <xdr:row>16</xdr:row>
      <xdr:rowOff>95250</xdr:rowOff>
    </xdr:to>
    <xdr:sp macro="" textlink="">
      <xdr:nvSpPr>
        <xdr:cNvPr id="92" name="TextBox 91">
          <a:extLst>
            <a:ext uri="{FF2B5EF4-FFF2-40B4-BE49-F238E27FC236}">
              <a16:creationId xmlns:a16="http://schemas.microsoft.com/office/drawing/2014/main" id="{543F57A2-4314-D150-02E7-201FA0120D93}"/>
            </a:ext>
          </a:extLst>
        </xdr:cNvPr>
        <xdr:cNvSpPr txBox="1"/>
      </xdr:nvSpPr>
      <xdr:spPr>
        <a:xfrm>
          <a:off x="4981575" y="3918857"/>
          <a:ext cx="2530929"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800" b="1"/>
            <a:t>Walter P. Jenkins</a:t>
          </a:r>
        </a:p>
      </xdr:txBody>
    </xdr:sp>
    <xdr:clientData/>
  </xdr:twoCellAnchor>
  <xdr:twoCellAnchor>
    <xdr:from>
      <xdr:col>5</xdr:col>
      <xdr:colOff>423182</xdr:colOff>
      <xdr:row>19</xdr:row>
      <xdr:rowOff>255814</xdr:rowOff>
    </xdr:from>
    <xdr:to>
      <xdr:col>8</xdr:col>
      <xdr:colOff>0</xdr:colOff>
      <xdr:row>21</xdr:row>
      <xdr:rowOff>242207</xdr:rowOff>
    </xdr:to>
    <xdr:sp macro="" textlink="">
      <xdr:nvSpPr>
        <xdr:cNvPr id="93" name="TextBox 92">
          <a:extLst>
            <a:ext uri="{FF2B5EF4-FFF2-40B4-BE49-F238E27FC236}">
              <a16:creationId xmlns:a16="http://schemas.microsoft.com/office/drawing/2014/main" id="{42E24F7F-E03F-4DD4-A5E5-502C7C2E9BE9}"/>
            </a:ext>
          </a:extLst>
        </xdr:cNvPr>
        <xdr:cNvSpPr txBox="1"/>
      </xdr:nvSpPr>
      <xdr:spPr>
        <a:xfrm>
          <a:off x="4981575" y="5426528"/>
          <a:ext cx="2311854"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GB" sz="1800" b="1">
              <a:solidFill>
                <a:schemeClr val="dk1"/>
              </a:solidFill>
              <a:latin typeface="+mn-lt"/>
              <a:ea typeface="+mn-ea"/>
              <a:cs typeface="+mn-cs"/>
            </a:rPr>
            <a:t>Lucas Reed</a:t>
          </a:r>
        </a:p>
      </xdr:txBody>
    </xdr:sp>
    <xdr:clientData/>
  </xdr:twoCellAnchor>
  <xdr:twoCellAnchor>
    <xdr:from>
      <xdr:col>5</xdr:col>
      <xdr:colOff>423182</xdr:colOff>
      <xdr:row>25</xdr:row>
      <xdr:rowOff>144235</xdr:rowOff>
    </xdr:from>
    <xdr:to>
      <xdr:col>8</xdr:col>
      <xdr:colOff>219075</xdr:colOff>
      <xdr:row>27</xdr:row>
      <xdr:rowOff>130628</xdr:rowOff>
    </xdr:to>
    <xdr:sp macro="" textlink="">
      <xdr:nvSpPr>
        <xdr:cNvPr id="94" name="TextBox 93">
          <a:extLst>
            <a:ext uri="{FF2B5EF4-FFF2-40B4-BE49-F238E27FC236}">
              <a16:creationId xmlns:a16="http://schemas.microsoft.com/office/drawing/2014/main" id="{5EDAAAF4-0955-4C76-9B87-F713468972F7}"/>
            </a:ext>
          </a:extLst>
        </xdr:cNvPr>
        <xdr:cNvSpPr txBox="1"/>
      </xdr:nvSpPr>
      <xdr:spPr>
        <a:xfrm>
          <a:off x="4981575" y="6947806"/>
          <a:ext cx="2530929"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GB" sz="1800" b="1">
              <a:solidFill>
                <a:schemeClr val="dk1"/>
              </a:solidFill>
              <a:latin typeface="+mn-lt"/>
              <a:ea typeface="+mn-ea"/>
              <a:cs typeface="+mn-cs"/>
            </a:rPr>
            <a:t>Arthur Sterling</a:t>
          </a:r>
        </a:p>
      </xdr:txBody>
    </xdr:sp>
    <xdr:clientData/>
  </xdr:twoCellAnchor>
  <xdr:twoCellAnchor>
    <xdr:from>
      <xdr:col>5</xdr:col>
      <xdr:colOff>423182</xdr:colOff>
      <xdr:row>31</xdr:row>
      <xdr:rowOff>5442</xdr:rowOff>
    </xdr:from>
    <xdr:to>
      <xdr:col>8</xdr:col>
      <xdr:colOff>219075</xdr:colOff>
      <xdr:row>32</xdr:row>
      <xdr:rowOff>263979</xdr:rowOff>
    </xdr:to>
    <xdr:sp macro="" textlink="">
      <xdr:nvSpPr>
        <xdr:cNvPr id="95" name="TextBox 94">
          <a:extLst>
            <a:ext uri="{FF2B5EF4-FFF2-40B4-BE49-F238E27FC236}">
              <a16:creationId xmlns:a16="http://schemas.microsoft.com/office/drawing/2014/main" id="{5FD424F0-BF35-8460-2DA8-C23D19215DCA}"/>
            </a:ext>
          </a:extLst>
        </xdr:cNvPr>
        <xdr:cNvSpPr txBox="1"/>
      </xdr:nvSpPr>
      <xdr:spPr>
        <a:xfrm>
          <a:off x="4981575" y="8441871"/>
          <a:ext cx="2530929"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GB" sz="1800" b="1">
              <a:solidFill>
                <a:schemeClr val="dk1"/>
              </a:solidFill>
              <a:latin typeface="+mn-lt"/>
              <a:ea typeface="+mn-ea"/>
              <a:cs typeface="+mn-cs"/>
            </a:rPr>
            <a:t>Noah Harrison</a:t>
          </a:r>
        </a:p>
      </xdr:txBody>
    </xdr:sp>
    <xdr:clientData/>
  </xdr:twoCellAnchor>
  <xdr:twoCellAnchor>
    <xdr:from>
      <xdr:col>5</xdr:col>
      <xdr:colOff>423182</xdr:colOff>
      <xdr:row>15</xdr:row>
      <xdr:rowOff>217714</xdr:rowOff>
    </xdr:from>
    <xdr:to>
      <xdr:col>8</xdr:col>
      <xdr:colOff>219075</xdr:colOff>
      <xdr:row>17</xdr:row>
      <xdr:rowOff>204107</xdr:rowOff>
    </xdr:to>
    <xdr:sp macro="" textlink="">
      <xdr:nvSpPr>
        <xdr:cNvPr id="97" name="TextBox 96">
          <a:extLst>
            <a:ext uri="{FF2B5EF4-FFF2-40B4-BE49-F238E27FC236}">
              <a16:creationId xmlns:a16="http://schemas.microsoft.com/office/drawing/2014/main" id="{62F2FA83-0D53-5F44-4070-EF10AA634285}"/>
            </a:ext>
          </a:extLst>
        </xdr:cNvPr>
        <xdr:cNvSpPr txBox="1"/>
      </xdr:nvSpPr>
      <xdr:spPr>
        <a:xfrm>
          <a:off x="4981575" y="4299857"/>
          <a:ext cx="2530929"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800">
              <a:latin typeface="Abadi Extra Light" panose="020B0204020104020204" pitchFamily="34" charset="0"/>
            </a:rPr>
            <a:t>Physics</a:t>
          </a:r>
          <a:endParaRPr lang="en-GB" sz="1800" b="1">
            <a:latin typeface="Abadi Extra Light" panose="020B0204020104020204" pitchFamily="34" charset="0"/>
          </a:endParaRPr>
        </a:p>
      </xdr:txBody>
    </xdr:sp>
    <xdr:clientData/>
  </xdr:twoCellAnchor>
  <xdr:twoCellAnchor>
    <xdr:from>
      <xdr:col>5</xdr:col>
      <xdr:colOff>423182</xdr:colOff>
      <xdr:row>21</xdr:row>
      <xdr:rowOff>69850</xdr:rowOff>
    </xdr:from>
    <xdr:to>
      <xdr:col>8</xdr:col>
      <xdr:colOff>0</xdr:colOff>
      <xdr:row>23</xdr:row>
      <xdr:rowOff>56243</xdr:rowOff>
    </xdr:to>
    <xdr:sp macro="" textlink="">
      <xdr:nvSpPr>
        <xdr:cNvPr id="98" name="TextBox 97">
          <a:extLst>
            <a:ext uri="{FF2B5EF4-FFF2-40B4-BE49-F238E27FC236}">
              <a16:creationId xmlns:a16="http://schemas.microsoft.com/office/drawing/2014/main" id="{55249B52-CE01-F597-A3A5-66773B595EF6}"/>
            </a:ext>
          </a:extLst>
        </xdr:cNvPr>
        <xdr:cNvSpPr txBox="1"/>
      </xdr:nvSpPr>
      <xdr:spPr>
        <a:xfrm>
          <a:off x="4981575" y="5784850"/>
          <a:ext cx="2311854"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GB" sz="1800">
              <a:solidFill>
                <a:schemeClr val="dk1"/>
              </a:solidFill>
              <a:latin typeface="Abadi Extra Light" panose="020B0204020104020204" pitchFamily="34" charset="0"/>
              <a:ea typeface="+mn-ea"/>
              <a:cs typeface="+mn-cs"/>
            </a:rPr>
            <a:t>Chemistry</a:t>
          </a:r>
        </a:p>
      </xdr:txBody>
    </xdr:sp>
    <xdr:clientData/>
  </xdr:twoCellAnchor>
  <xdr:twoCellAnchor>
    <xdr:from>
      <xdr:col>5</xdr:col>
      <xdr:colOff>423182</xdr:colOff>
      <xdr:row>26</xdr:row>
      <xdr:rowOff>221343</xdr:rowOff>
    </xdr:from>
    <xdr:to>
      <xdr:col>8</xdr:col>
      <xdr:colOff>219075</xdr:colOff>
      <xdr:row>28</xdr:row>
      <xdr:rowOff>207736</xdr:rowOff>
    </xdr:to>
    <xdr:sp macro="" textlink="">
      <xdr:nvSpPr>
        <xdr:cNvPr id="99" name="TextBox 98">
          <a:extLst>
            <a:ext uri="{FF2B5EF4-FFF2-40B4-BE49-F238E27FC236}">
              <a16:creationId xmlns:a16="http://schemas.microsoft.com/office/drawing/2014/main" id="{1F75D839-2E10-9ACF-6F0F-1917450945F8}"/>
            </a:ext>
          </a:extLst>
        </xdr:cNvPr>
        <xdr:cNvSpPr txBox="1"/>
      </xdr:nvSpPr>
      <xdr:spPr>
        <a:xfrm>
          <a:off x="4981575" y="7297057"/>
          <a:ext cx="2530929"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GB" sz="1800">
              <a:solidFill>
                <a:schemeClr val="dk1"/>
              </a:solidFill>
              <a:latin typeface="Abadi Extra Light" panose="020B0204020104020204" pitchFamily="34" charset="0"/>
              <a:ea typeface="+mn-ea"/>
              <a:cs typeface="+mn-cs"/>
            </a:rPr>
            <a:t>Biology</a:t>
          </a:r>
        </a:p>
      </xdr:txBody>
    </xdr:sp>
    <xdr:clientData/>
  </xdr:twoCellAnchor>
  <xdr:twoCellAnchor>
    <xdr:from>
      <xdr:col>5</xdr:col>
      <xdr:colOff>423182</xdr:colOff>
      <xdr:row>32</xdr:row>
      <xdr:rowOff>73479</xdr:rowOff>
    </xdr:from>
    <xdr:to>
      <xdr:col>8</xdr:col>
      <xdr:colOff>219075</xdr:colOff>
      <xdr:row>34</xdr:row>
      <xdr:rowOff>59872</xdr:rowOff>
    </xdr:to>
    <xdr:sp macro="" textlink="">
      <xdr:nvSpPr>
        <xdr:cNvPr id="100" name="TextBox 99">
          <a:extLst>
            <a:ext uri="{FF2B5EF4-FFF2-40B4-BE49-F238E27FC236}">
              <a16:creationId xmlns:a16="http://schemas.microsoft.com/office/drawing/2014/main" id="{3DC817D4-B5A4-31E5-6010-20EAE340AE6B}"/>
            </a:ext>
          </a:extLst>
        </xdr:cNvPr>
        <xdr:cNvSpPr txBox="1"/>
      </xdr:nvSpPr>
      <xdr:spPr>
        <a:xfrm>
          <a:off x="4981575" y="8782050"/>
          <a:ext cx="2530929"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GB" sz="1800">
              <a:solidFill>
                <a:schemeClr val="dk1"/>
              </a:solidFill>
              <a:latin typeface="Abadi Extra Light" panose="020B0204020104020204" pitchFamily="34" charset="0"/>
              <a:ea typeface="+mn-ea"/>
              <a:cs typeface="+mn-cs"/>
            </a:rPr>
            <a:t>Sport</a:t>
          </a:r>
        </a:p>
      </xdr:txBody>
    </xdr:sp>
    <xdr:clientData/>
  </xdr:twoCellAnchor>
  <xdr:twoCellAnchor>
    <xdr:from>
      <xdr:col>10</xdr:col>
      <xdr:colOff>736145</xdr:colOff>
      <xdr:row>11</xdr:row>
      <xdr:rowOff>190501</xdr:rowOff>
    </xdr:from>
    <xdr:to>
      <xdr:col>13</xdr:col>
      <xdr:colOff>532039</xdr:colOff>
      <xdr:row>13</xdr:row>
      <xdr:rowOff>176894</xdr:rowOff>
    </xdr:to>
    <xdr:sp macro="" textlink="">
      <xdr:nvSpPr>
        <xdr:cNvPr id="101" name="TextBox 100">
          <a:extLst>
            <a:ext uri="{FF2B5EF4-FFF2-40B4-BE49-F238E27FC236}">
              <a16:creationId xmlns:a16="http://schemas.microsoft.com/office/drawing/2014/main" id="{F1F4E8CE-1F08-38A4-9134-E50D1223C99F}"/>
            </a:ext>
          </a:extLst>
        </xdr:cNvPr>
        <xdr:cNvSpPr txBox="1"/>
      </xdr:nvSpPr>
      <xdr:spPr>
        <a:xfrm>
          <a:off x="9852931" y="3184072"/>
          <a:ext cx="2530929"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800">
              <a:latin typeface="Calibri Light" panose="020F0302020204030204" pitchFamily="34" charset="0"/>
              <a:ea typeface="Calibri Light" panose="020F0302020204030204" pitchFamily="34" charset="0"/>
              <a:cs typeface="Calibri Light" panose="020F0302020204030204" pitchFamily="34" charset="0"/>
            </a:rPr>
            <a:t>Subject</a:t>
          </a:r>
          <a:endParaRPr lang="en-GB" sz="1800" b="1">
            <a:latin typeface="Calibri Light" panose="020F0302020204030204" pitchFamily="34" charset="0"/>
            <a:ea typeface="Calibri Light" panose="020F0302020204030204" pitchFamily="34" charset="0"/>
            <a:cs typeface="Calibri Light" panose="020F0302020204030204" pitchFamily="34" charset="0"/>
          </a:endParaRPr>
        </a:p>
      </xdr:txBody>
    </xdr:sp>
    <xdr:clientData/>
  </xdr:twoCellAnchor>
  <xdr:twoCellAnchor>
    <xdr:from>
      <xdr:col>16</xdr:col>
      <xdr:colOff>708925</xdr:colOff>
      <xdr:row>11</xdr:row>
      <xdr:rowOff>190501</xdr:rowOff>
    </xdr:from>
    <xdr:to>
      <xdr:col>19</xdr:col>
      <xdr:colOff>504818</xdr:colOff>
      <xdr:row>13</xdr:row>
      <xdr:rowOff>176894</xdr:rowOff>
    </xdr:to>
    <xdr:sp macro="" textlink="">
      <xdr:nvSpPr>
        <xdr:cNvPr id="102" name="TextBox 101">
          <a:extLst>
            <a:ext uri="{FF2B5EF4-FFF2-40B4-BE49-F238E27FC236}">
              <a16:creationId xmlns:a16="http://schemas.microsoft.com/office/drawing/2014/main" id="{90A1C4EE-E375-FD0B-4BE6-059943C5ACDD}"/>
            </a:ext>
          </a:extLst>
        </xdr:cNvPr>
        <xdr:cNvSpPr txBox="1"/>
      </xdr:nvSpPr>
      <xdr:spPr>
        <a:xfrm>
          <a:off x="15295782" y="3184072"/>
          <a:ext cx="2530929"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800">
              <a:latin typeface="Calibri Light" panose="020F0302020204030204" pitchFamily="34" charset="0"/>
              <a:ea typeface="Calibri Light" panose="020F0302020204030204" pitchFamily="34" charset="0"/>
              <a:cs typeface="Calibri Light" panose="020F0302020204030204" pitchFamily="34" charset="0"/>
            </a:rPr>
            <a:t>Comment</a:t>
          </a:r>
          <a:endParaRPr lang="en-GB" sz="1800" b="1">
            <a:latin typeface="Calibri Light" panose="020F0302020204030204" pitchFamily="34" charset="0"/>
            <a:ea typeface="Calibri Light" panose="020F0302020204030204" pitchFamily="34" charset="0"/>
            <a:cs typeface="Calibri Light" panose="020F0302020204030204" pitchFamily="34" charset="0"/>
          </a:endParaRPr>
        </a:p>
      </xdr:txBody>
    </xdr:sp>
    <xdr:clientData/>
  </xdr:twoCellAnchor>
  <xdr:twoCellAnchor>
    <xdr:from>
      <xdr:col>8</xdr:col>
      <xdr:colOff>687162</xdr:colOff>
      <xdr:row>14</xdr:row>
      <xdr:rowOff>89805</xdr:rowOff>
    </xdr:from>
    <xdr:to>
      <xdr:col>14</xdr:col>
      <xdr:colOff>251733</xdr:colOff>
      <xdr:row>18</xdr:row>
      <xdr:rowOff>21770</xdr:rowOff>
    </xdr:to>
    <xdr:sp macro="" textlink="">
      <xdr:nvSpPr>
        <xdr:cNvPr id="104" name="TextBox 103">
          <a:extLst>
            <a:ext uri="{FF2B5EF4-FFF2-40B4-BE49-F238E27FC236}">
              <a16:creationId xmlns:a16="http://schemas.microsoft.com/office/drawing/2014/main" id="{C532E4DE-5D4A-EEA0-8868-655CA958B944}"/>
            </a:ext>
          </a:extLst>
        </xdr:cNvPr>
        <xdr:cNvSpPr txBox="1"/>
      </xdr:nvSpPr>
      <xdr:spPr>
        <a:xfrm>
          <a:off x="7980591" y="3899805"/>
          <a:ext cx="5034642" cy="1020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latin typeface="Calibri" panose="020F0502020204030204" pitchFamily="34" charset="0"/>
              <a:ea typeface="Calibri" panose="020F0502020204030204" pitchFamily="34" charset="0"/>
              <a:cs typeface="Calibri" panose="020F0502020204030204" pitchFamily="34" charset="0"/>
            </a:rPr>
            <a:t>Send the invitations - Make a separate meeting for each Director to go through the slides in detail.</a:t>
          </a:r>
        </a:p>
      </xdr:txBody>
    </xdr:sp>
    <xdr:clientData/>
  </xdr:twoCellAnchor>
  <xdr:twoCellAnchor>
    <xdr:from>
      <xdr:col>14</xdr:col>
      <xdr:colOff>689880</xdr:colOff>
      <xdr:row>14</xdr:row>
      <xdr:rowOff>89805</xdr:rowOff>
    </xdr:from>
    <xdr:to>
      <xdr:col>20</xdr:col>
      <xdr:colOff>251732</xdr:colOff>
      <xdr:row>18</xdr:row>
      <xdr:rowOff>21770</xdr:rowOff>
    </xdr:to>
    <xdr:sp macro="" textlink="">
      <xdr:nvSpPr>
        <xdr:cNvPr id="105" name="TextBox 104">
          <a:extLst>
            <a:ext uri="{FF2B5EF4-FFF2-40B4-BE49-F238E27FC236}">
              <a16:creationId xmlns:a16="http://schemas.microsoft.com/office/drawing/2014/main" id="{DCF46436-531E-4385-B332-B9E1C216261A}"/>
            </a:ext>
          </a:extLst>
        </xdr:cNvPr>
        <xdr:cNvSpPr txBox="1"/>
      </xdr:nvSpPr>
      <xdr:spPr>
        <a:xfrm>
          <a:off x="13453380" y="3899805"/>
          <a:ext cx="5031923" cy="1020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latin typeface="Calibri" panose="020F0502020204030204" pitchFamily="34" charset="0"/>
              <a:ea typeface="Calibri" panose="020F0502020204030204" pitchFamily="34" charset="0"/>
              <a:cs typeface="Calibri" panose="020F0502020204030204" pitchFamily="34" charset="0"/>
            </a:rPr>
            <a:t>Send the invitations - Make a separate meeting for each Director to go through the slides in detail.</a:t>
          </a:r>
        </a:p>
      </xdr:txBody>
    </xdr:sp>
    <xdr:clientData/>
  </xdr:twoCellAnchor>
  <xdr:twoCellAnchor>
    <xdr:from>
      <xdr:col>8</xdr:col>
      <xdr:colOff>687162</xdr:colOff>
      <xdr:row>19</xdr:row>
      <xdr:rowOff>271234</xdr:rowOff>
    </xdr:from>
    <xdr:to>
      <xdr:col>14</xdr:col>
      <xdr:colOff>251733</xdr:colOff>
      <xdr:row>23</xdr:row>
      <xdr:rowOff>203198</xdr:rowOff>
    </xdr:to>
    <xdr:sp macro="" textlink="">
      <xdr:nvSpPr>
        <xdr:cNvPr id="108" name="TextBox 107">
          <a:extLst>
            <a:ext uri="{FF2B5EF4-FFF2-40B4-BE49-F238E27FC236}">
              <a16:creationId xmlns:a16="http://schemas.microsoft.com/office/drawing/2014/main" id="{CE7AE695-D297-8C1B-9081-8C56DB5447EC}"/>
            </a:ext>
          </a:extLst>
        </xdr:cNvPr>
        <xdr:cNvSpPr txBox="1"/>
      </xdr:nvSpPr>
      <xdr:spPr>
        <a:xfrm>
          <a:off x="7980591" y="5441948"/>
          <a:ext cx="5034642" cy="1020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latin typeface="Calibri" panose="020F0502020204030204" pitchFamily="34" charset="0"/>
              <a:ea typeface="Calibri" panose="020F0502020204030204" pitchFamily="34" charset="0"/>
              <a:cs typeface="Calibri" panose="020F0502020204030204" pitchFamily="34" charset="0"/>
            </a:rPr>
            <a:t>Invitations - Make a separate meeting for each Director to go through the slides.</a:t>
          </a:r>
        </a:p>
      </xdr:txBody>
    </xdr:sp>
    <xdr:clientData/>
  </xdr:twoCellAnchor>
  <xdr:twoCellAnchor>
    <xdr:from>
      <xdr:col>14</xdr:col>
      <xdr:colOff>689880</xdr:colOff>
      <xdr:row>19</xdr:row>
      <xdr:rowOff>271234</xdr:rowOff>
    </xdr:from>
    <xdr:to>
      <xdr:col>20</xdr:col>
      <xdr:colOff>251732</xdr:colOff>
      <xdr:row>23</xdr:row>
      <xdr:rowOff>203198</xdr:rowOff>
    </xdr:to>
    <xdr:sp macro="" textlink="">
      <xdr:nvSpPr>
        <xdr:cNvPr id="109" name="TextBox 108">
          <a:extLst>
            <a:ext uri="{FF2B5EF4-FFF2-40B4-BE49-F238E27FC236}">
              <a16:creationId xmlns:a16="http://schemas.microsoft.com/office/drawing/2014/main" id="{1C8FA9DD-2AE9-9B35-012A-06070A3E0F86}"/>
            </a:ext>
          </a:extLst>
        </xdr:cNvPr>
        <xdr:cNvSpPr txBox="1"/>
      </xdr:nvSpPr>
      <xdr:spPr>
        <a:xfrm>
          <a:off x="13453380" y="5441948"/>
          <a:ext cx="5031923" cy="1020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latin typeface="Calibri" panose="020F0502020204030204" pitchFamily="34" charset="0"/>
              <a:ea typeface="Calibri" panose="020F0502020204030204" pitchFamily="34" charset="0"/>
              <a:cs typeface="Calibri" panose="020F0502020204030204" pitchFamily="34" charset="0"/>
            </a:rPr>
            <a:t>Make a separate meeting for each Director to go through the slides in detail.</a:t>
          </a:r>
        </a:p>
      </xdr:txBody>
    </xdr:sp>
    <xdr:clientData/>
  </xdr:twoCellAnchor>
  <xdr:twoCellAnchor>
    <xdr:from>
      <xdr:col>8</xdr:col>
      <xdr:colOff>687162</xdr:colOff>
      <xdr:row>25</xdr:row>
      <xdr:rowOff>180520</xdr:rowOff>
    </xdr:from>
    <xdr:to>
      <xdr:col>14</xdr:col>
      <xdr:colOff>251733</xdr:colOff>
      <xdr:row>29</xdr:row>
      <xdr:rowOff>112484</xdr:rowOff>
    </xdr:to>
    <xdr:sp macro="" textlink="">
      <xdr:nvSpPr>
        <xdr:cNvPr id="110" name="TextBox 109">
          <a:extLst>
            <a:ext uri="{FF2B5EF4-FFF2-40B4-BE49-F238E27FC236}">
              <a16:creationId xmlns:a16="http://schemas.microsoft.com/office/drawing/2014/main" id="{E5C901EC-9253-624A-E6E7-1A890E1A9CF8}"/>
            </a:ext>
          </a:extLst>
        </xdr:cNvPr>
        <xdr:cNvSpPr txBox="1"/>
      </xdr:nvSpPr>
      <xdr:spPr>
        <a:xfrm>
          <a:off x="7980591" y="6984091"/>
          <a:ext cx="5034642" cy="1020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latin typeface="Calibri" panose="020F0502020204030204" pitchFamily="34" charset="0"/>
              <a:ea typeface="Calibri" panose="020F0502020204030204" pitchFamily="34" charset="0"/>
              <a:cs typeface="Calibri" panose="020F0502020204030204" pitchFamily="34" charset="0"/>
            </a:rPr>
            <a:t>Make a separate meeting for each Director to go through the slides in detail.</a:t>
          </a:r>
        </a:p>
      </xdr:txBody>
    </xdr:sp>
    <xdr:clientData/>
  </xdr:twoCellAnchor>
  <xdr:twoCellAnchor>
    <xdr:from>
      <xdr:col>14</xdr:col>
      <xdr:colOff>689880</xdr:colOff>
      <xdr:row>25</xdr:row>
      <xdr:rowOff>180520</xdr:rowOff>
    </xdr:from>
    <xdr:to>
      <xdr:col>20</xdr:col>
      <xdr:colOff>251732</xdr:colOff>
      <xdr:row>29</xdr:row>
      <xdr:rowOff>112484</xdr:rowOff>
    </xdr:to>
    <xdr:sp macro="" textlink="">
      <xdr:nvSpPr>
        <xdr:cNvPr id="111" name="TextBox 110">
          <a:extLst>
            <a:ext uri="{FF2B5EF4-FFF2-40B4-BE49-F238E27FC236}">
              <a16:creationId xmlns:a16="http://schemas.microsoft.com/office/drawing/2014/main" id="{0D035F56-1ADB-87AF-D8B9-86EF20DCDCE5}"/>
            </a:ext>
          </a:extLst>
        </xdr:cNvPr>
        <xdr:cNvSpPr txBox="1"/>
      </xdr:nvSpPr>
      <xdr:spPr>
        <a:xfrm>
          <a:off x="13453380" y="6984091"/>
          <a:ext cx="5031923" cy="1020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latin typeface="Calibri" panose="020F0502020204030204" pitchFamily="34" charset="0"/>
              <a:ea typeface="Calibri" panose="020F0502020204030204" pitchFamily="34" charset="0"/>
              <a:cs typeface="Calibri" panose="020F0502020204030204" pitchFamily="34" charset="0"/>
            </a:rPr>
            <a:t>Send the invitations - Make a separate meeting for each Director to go through the slides in detail.</a:t>
          </a:r>
        </a:p>
      </xdr:txBody>
    </xdr:sp>
    <xdr:clientData/>
  </xdr:twoCellAnchor>
  <xdr:twoCellAnchor>
    <xdr:from>
      <xdr:col>8</xdr:col>
      <xdr:colOff>687162</xdr:colOff>
      <xdr:row>31</xdr:row>
      <xdr:rowOff>89805</xdr:rowOff>
    </xdr:from>
    <xdr:to>
      <xdr:col>14</xdr:col>
      <xdr:colOff>251733</xdr:colOff>
      <xdr:row>35</xdr:row>
      <xdr:rowOff>21770</xdr:rowOff>
    </xdr:to>
    <xdr:sp macro="" textlink="">
      <xdr:nvSpPr>
        <xdr:cNvPr id="112" name="TextBox 111">
          <a:extLst>
            <a:ext uri="{FF2B5EF4-FFF2-40B4-BE49-F238E27FC236}">
              <a16:creationId xmlns:a16="http://schemas.microsoft.com/office/drawing/2014/main" id="{04B8B116-9ABE-06E8-3647-56C14ABDE296}"/>
            </a:ext>
          </a:extLst>
        </xdr:cNvPr>
        <xdr:cNvSpPr txBox="1"/>
      </xdr:nvSpPr>
      <xdr:spPr>
        <a:xfrm>
          <a:off x="7980591" y="8526234"/>
          <a:ext cx="5034642" cy="1020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latin typeface="Calibri" panose="020F0502020204030204" pitchFamily="34" charset="0"/>
              <a:ea typeface="Calibri" panose="020F0502020204030204" pitchFamily="34" charset="0"/>
              <a:cs typeface="Calibri" panose="020F0502020204030204" pitchFamily="34" charset="0"/>
            </a:rPr>
            <a:t>Send the invitations - Make a separate meeting for each Director to go through the slides in detail.</a:t>
          </a:r>
        </a:p>
      </xdr:txBody>
    </xdr:sp>
    <xdr:clientData/>
  </xdr:twoCellAnchor>
  <xdr:twoCellAnchor>
    <xdr:from>
      <xdr:col>8</xdr:col>
      <xdr:colOff>687162</xdr:colOff>
      <xdr:row>18</xdr:row>
      <xdr:rowOff>242826</xdr:rowOff>
    </xdr:from>
    <xdr:to>
      <xdr:col>20</xdr:col>
      <xdr:colOff>142879</xdr:colOff>
      <xdr:row>18</xdr:row>
      <xdr:rowOff>242826</xdr:rowOff>
    </xdr:to>
    <xdr:cxnSp macro="">
      <xdr:nvCxnSpPr>
        <xdr:cNvPr id="114" name="Straight Connector 113">
          <a:extLst>
            <a:ext uri="{FF2B5EF4-FFF2-40B4-BE49-F238E27FC236}">
              <a16:creationId xmlns:a16="http://schemas.microsoft.com/office/drawing/2014/main" id="{AB2D3D9C-4E3C-4BC8-BA0D-C0129C2D90FF}"/>
            </a:ext>
          </a:extLst>
        </xdr:cNvPr>
        <xdr:cNvCxnSpPr/>
      </xdr:nvCxnSpPr>
      <xdr:spPr>
        <a:xfrm>
          <a:off x="7980591" y="5141397"/>
          <a:ext cx="10395859"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687162</xdr:colOff>
      <xdr:row>24</xdr:row>
      <xdr:rowOff>167986</xdr:rowOff>
    </xdr:from>
    <xdr:to>
      <xdr:col>20</xdr:col>
      <xdr:colOff>142879</xdr:colOff>
      <xdr:row>24</xdr:row>
      <xdr:rowOff>167986</xdr:rowOff>
    </xdr:to>
    <xdr:cxnSp macro="">
      <xdr:nvCxnSpPr>
        <xdr:cNvPr id="124" name="Straight Connector 123">
          <a:extLst>
            <a:ext uri="{FF2B5EF4-FFF2-40B4-BE49-F238E27FC236}">
              <a16:creationId xmlns:a16="http://schemas.microsoft.com/office/drawing/2014/main" id="{BF32FA30-13ED-5F97-D879-6642F15AE83D}"/>
            </a:ext>
          </a:extLst>
        </xdr:cNvPr>
        <xdr:cNvCxnSpPr/>
      </xdr:nvCxnSpPr>
      <xdr:spPr>
        <a:xfrm>
          <a:off x="7980591" y="6699415"/>
          <a:ext cx="10395859"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687162</xdr:colOff>
      <xdr:row>30</xdr:row>
      <xdr:rowOff>93147</xdr:rowOff>
    </xdr:from>
    <xdr:to>
      <xdr:col>20</xdr:col>
      <xdr:colOff>142879</xdr:colOff>
      <xdr:row>30</xdr:row>
      <xdr:rowOff>93147</xdr:rowOff>
    </xdr:to>
    <xdr:cxnSp macro="">
      <xdr:nvCxnSpPr>
        <xdr:cNvPr id="125" name="Straight Connector 124">
          <a:extLst>
            <a:ext uri="{FF2B5EF4-FFF2-40B4-BE49-F238E27FC236}">
              <a16:creationId xmlns:a16="http://schemas.microsoft.com/office/drawing/2014/main" id="{E2CFEA4A-2433-E430-5429-64E4A28D36F0}"/>
            </a:ext>
          </a:extLst>
        </xdr:cNvPr>
        <xdr:cNvCxnSpPr/>
      </xdr:nvCxnSpPr>
      <xdr:spPr>
        <a:xfrm>
          <a:off x="7980591" y="8257433"/>
          <a:ext cx="10395859"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1603;&#1608;&#1585;&#1587;%20&#1578;&#1581;&#1604;&#1610;&#1604;%20&#1575;&#1604;&#1576;&#1610;&#1575;&#1606;&#1575;&#1578;%20&#1576;&#1575;&#1604;&#1575;&#1603;&#1587;&#1610;&#1604;/my%20projects/School%20Management%20Dashboard/School%20Management%20Dashboard%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1603;&#1608;&#1585;&#1587;%20&#1578;&#1581;&#1604;&#1610;&#1604;%20&#1575;&#1604;&#1576;&#1610;&#1575;&#1606;&#1575;&#1578;%20&#1576;&#1575;&#1604;&#1575;&#1603;&#1587;&#1610;&#1604;/my%20projects/School%20Management%20Dashboard/N5%20School%20Dashboar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67.432843865739" createdVersion="8" refreshedVersion="8" minRefreshableVersion="3" recordCount="99" xr:uid="{51F473AD-A21B-4865-8DA6-BE47BC1F32C8}">
  <cacheSource type="worksheet">
    <worksheetSource name="NFTS_Database" r:id="rId2"/>
  </cacheSource>
  <cacheFields count="16">
    <cacheField name="Year" numFmtId="1">
      <sharedItems containsSemiMixedTypes="0" containsString="0" containsNumber="1" containsInteger="1" minValue="2019" maxValue="2021" count="3">
        <n v="2020"/>
        <n v="2021"/>
        <n v="2019"/>
      </sharedItems>
    </cacheField>
    <cacheField name="Day" numFmtId="1">
      <sharedItems containsSemiMixedTypes="0" containsString="0" containsNumber="1" containsInteger="1" minValue="1" maxValue="31" count="31">
        <n v="3"/>
        <n v="7"/>
        <n v="8"/>
        <n v="9"/>
        <n v="10"/>
        <n v="11"/>
        <n v="12"/>
        <n v="13"/>
        <n v="14"/>
        <n v="15"/>
        <n v="16"/>
        <n v="17"/>
        <n v="18"/>
        <n v="19"/>
        <n v="20"/>
        <n v="21"/>
        <n v="22"/>
        <n v="23"/>
        <n v="24"/>
        <n v="25"/>
        <n v="26"/>
        <n v="27"/>
        <n v="28"/>
        <n v="29"/>
        <n v="30"/>
        <n v="31"/>
        <n v="1"/>
        <n v="2"/>
        <n v="4"/>
        <n v="5"/>
        <n v="6"/>
      </sharedItems>
    </cacheField>
    <cacheField name="Month" numFmtId="1">
      <sharedItems count="12">
        <s v="May"/>
        <s v="June"/>
        <s v="July"/>
        <s v="August"/>
        <s v="September"/>
        <s v="October"/>
        <s v="November"/>
        <s v="December"/>
        <s v="January"/>
        <s v="February"/>
        <s v="March"/>
        <s v="April"/>
      </sharedItems>
    </cacheField>
    <cacheField name="Full Date" numFmtId="14">
      <sharedItems containsSemiMixedTypes="0" containsNonDate="0" containsDate="1" containsString="0" minDate="2021-02-01T00:00:00" maxDate="2021-12-08T00:00:00" count="93">
        <d v="2021-02-01T00:00:00"/>
        <d v="2021-07-06T00:00:00"/>
        <d v="2021-08-07T00:00:00"/>
        <d v="2021-09-08T00:00:00"/>
        <d v="2021-02-09T00:00:00"/>
        <d v="2021-10-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12-07T00:00:00"/>
        <d v="2021-11-08T00:00:00"/>
      </sharedItems>
    </cacheField>
    <cacheField name="Quarterly" numFmtId="1">
      <sharedItems/>
    </cacheField>
    <cacheField name="Educational stage" numFmtId="1">
      <sharedItems count="3">
        <s v="Primary school"/>
        <s v="Preschool"/>
        <s v="Elementary School"/>
      </sharedItems>
    </cacheField>
    <cacheField name="Students_Name" numFmtId="1">
      <sharedItems count="6">
        <s v="Rovan_Hossam"/>
        <s v="Rony_Beyablo"/>
        <s v="Adam_Hisham"/>
        <s v="Kenzi_Mohamd"/>
        <s v="Do_Elesawy"/>
        <s v="Jean_Ali"/>
      </sharedItems>
    </cacheField>
    <cacheField name="Top" numFmtId="1">
      <sharedItems containsSemiMixedTypes="0" containsString="0" containsNumber="1" containsInteger="1" minValue="1" maxValue="96" count="96">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sharedItems>
    </cacheField>
    <cacheField name="Best Students" numFmtId="1">
      <sharedItems count="2">
        <s v="Best"/>
        <s v="Good"/>
      </sharedItems>
    </cacheField>
    <cacheField name="Class" numFmtId="1">
      <sharedItems count="3">
        <s v="Teachers"/>
        <s v="Students"/>
        <s v="Parents"/>
      </sharedItems>
    </cacheField>
    <cacheField name="PO Number" numFmtId="1">
      <sharedItems containsMixedTypes="1" containsNumber="1" containsInteger="1" minValue="851184" maxValue="8533685"/>
    </cacheField>
    <cacheField name="Department Full Name" numFmtId="0">
      <sharedItems/>
    </cacheField>
    <cacheField name="Project Shortname" numFmtId="165">
      <sharedItems count="8">
        <s v="Freshman Orientation"/>
        <s v="Senior First Day Quad Takeover"/>
        <s v="Back to School Dance (on the Quad)"/>
        <s v="Freshman Elections"/>
        <s v="Fall Sports Rally"/>
        <s v="Valentines Grams by the Senior Classes"/>
        <s v="Spring Sports Rally"/>
        <s v="Elimination Game"/>
      </sharedItems>
    </cacheField>
    <cacheField name="Projects Value" numFmtId="164">
      <sharedItems containsSemiMixedTypes="0" containsString="0" containsNumber="1" minValue="33223.97" maxValue="58887868"/>
    </cacheField>
    <cacheField name="Target" numFmtId="164">
      <sharedItems containsSemiMixedTypes="0" containsString="0" containsNumber="1" minValue="5" maxValue="197"/>
    </cacheField>
    <cacheField name="Acual" numFmtId="164">
      <sharedItems containsSemiMixedTypes="0" containsString="0" containsNumber="1" minValue="8" maxValue="144"/>
    </cacheField>
  </cacheFields>
  <extLst>
    <ext xmlns:x14="http://schemas.microsoft.com/office/spreadsheetml/2009/9/main" uri="{725AE2AE-9491-48be-B2B4-4EB974FC3084}">
      <x14:pivotCacheDefinition pivotCacheId="20271475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68.604321064813" createdVersion="8" refreshedVersion="8" minRefreshableVersion="3" recordCount="99" xr:uid="{61770276-74FE-49A4-BF2C-72276B9244B5}">
  <cacheSource type="worksheet">
    <worksheetSource name="NFTS_Database" r:id="rId2"/>
  </cacheSource>
  <cacheFields count="17">
    <cacheField name="Year" numFmtId="1">
      <sharedItems containsSemiMixedTypes="0" containsString="0" containsNumber="1" containsInteger="1" minValue="2019" maxValue="2021"/>
    </cacheField>
    <cacheField name="Day" numFmtId="1">
      <sharedItems containsSemiMixedTypes="0" containsString="0" containsNumber="1" containsInteger="1" minValue="1" maxValue="31"/>
    </cacheField>
    <cacheField name="Month" numFmtId="1">
      <sharedItems/>
    </cacheField>
    <cacheField name="Full Date" numFmtId="14">
      <sharedItems containsSemiMixedTypes="0" containsNonDate="0" containsDate="1" containsString="0" minDate="2021-02-01T00:00:00" maxDate="2021-12-08T00:00:00"/>
    </cacheField>
    <cacheField name="Quarterly" numFmtId="1">
      <sharedItems/>
    </cacheField>
    <cacheField name="Educational stage" numFmtId="1">
      <sharedItems/>
    </cacheField>
    <cacheField name="Students_Name" numFmtId="1">
      <sharedItems count="6">
        <s v="Rovan_Hossam"/>
        <s v="Rony_Beyablo"/>
        <s v="Adam_Hisham"/>
        <s v="Kenzi_Mohamd"/>
        <s v="Do_Elesawy"/>
        <s v="Jean_Ali"/>
      </sharedItems>
    </cacheField>
    <cacheField name="Top" numFmtId="1">
      <sharedItems containsSemiMixedTypes="0" containsString="0" containsNumber="1" containsInteger="1" minValue="1" maxValue="96"/>
    </cacheField>
    <cacheField name="Best Students" numFmtId="1">
      <sharedItems/>
    </cacheField>
    <cacheField name="Class" numFmtId="1">
      <sharedItems/>
    </cacheField>
    <cacheField name="PO Number" numFmtId="1">
      <sharedItems containsMixedTypes="1" containsNumber="1" containsInteger="1" minValue="851184" maxValue="8533685"/>
    </cacheField>
    <cacheField name="Department Full Name" numFmtId="0">
      <sharedItems/>
    </cacheField>
    <cacheField name="Project Shortname" numFmtId="165">
      <sharedItems/>
    </cacheField>
    <cacheField name="Projects Value" numFmtId="164">
      <sharedItems containsSemiMixedTypes="0" containsString="0" containsNumber="1" minValue="33223.97" maxValue="58887868"/>
    </cacheField>
    <cacheField name="Target" numFmtId="164">
      <sharedItems containsSemiMixedTypes="0" containsString="0" containsNumber="1" minValue="5" maxValue="197"/>
    </cacheField>
    <cacheField name="Acual" numFmtId="164">
      <sharedItems containsSemiMixedTypes="0" containsString="0" containsNumber="1" minValue="8" maxValue="144"/>
    </cacheField>
    <cacheField name="Percentage" numFmtId="10">
      <sharedItems containsSemiMixedTypes="0" containsString="0" containsNumber="1" minValue="0.97319999999999995" maxValue="0.99880000000000002"/>
    </cacheField>
  </cacheFields>
  <extLst>
    <ext xmlns:x14="http://schemas.microsoft.com/office/spreadsheetml/2009/9/main" uri="{725AE2AE-9491-48be-B2B4-4EB974FC3084}">
      <x14:pivotCacheDefinition pivotCacheId="13195562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
  <r>
    <x v="0"/>
    <x v="0"/>
    <x v="0"/>
    <x v="0"/>
    <s v="Q1"/>
    <x v="0"/>
    <x v="0"/>
    <x v="0"/>
    <x v="0"/>
    <x v="0"/>
    <n v="856133"/>
    <s v="Code &amp; Messaging Second &amp; Solutions"/>
    <x v="0"/>
    <n v="5500000"/>
    <n v="127.8014736521"/>
    <n v="110.35002679759999"/>
  </r>
  <r>
    <x v="0"/>
    <x v="0"/>
    <x v="1"/>
    <x v="0"/>
    <s v="Q2"/>
    <x v="1"/>
    <x v="1"/>
    <x v="1"/>
    <x v="0"/>
    <x v="1"/>
    <n v="885728"/>
    <s v="Code &amp; Messaging Second &amp; Solutions"/>
    <x v="1"/>
    <n v="6499999.0300000003"/>
    <n v="127.8014736521"/>
    <n v="120"/>
  </r>
  <r>
    <x v="0"/>
    <x v="0"/>
    <x v="2"/>
    <x v="0"/>
    <s v="Q3"/>
    <x v="2"/>
    <x v="2"/>
    <x v="2"/>
    <x v="0"/>
    <x v="2"/>
    <n v="885686"/>
    <s v="Code &amp; Messaging Second &amp; Solutions"/>
    <x v="2"/>
    <n v="6800000"/>
    <n v="127.8014736521"/>
    <n v="128.09139818470001"/>
  </r>
  <r>
    <x v="0"/>
    <x v="0"/>
    <x v="3"/>
    <x v="0"/>
    <s v="Q4"/>
    <x v="0"/>
    <x v="3"/>
    <x v="0"/>
    <x v="0"/>
    <x v="0"/>
    <n v="885735"/>
    <s v="Code &amp; Messaging Second &amp; Solutions"/>
    <x v="3"/>
    <n v="686152.68"/>
    <n v="90"/>
    <n v="88.828158418599998"/>
  </r>
  <r>
    <x v="0"/>
    <x v="0"/>
    <x v="4"/>
    <x v="0"/>
    <s v="Q1"/>
    <x v="1"/>
    <x v="4"/>
    <x v="1"/>
    <x v="0"/>
    <x v="1"/>
    <n v="885752"/>
    <s v="Code &amp; Messaging Second &amp; Solutions"/>
    <x v="4"/>
    <n v="1694205.31"/>
    <n v="90"/>
    <n v="90.322173177099998"/>
  </r>
  <r>
    <x v="0"/>
    <x v="0"/>
    <x v="5"/>
    <x v="0"/>
    <s v="Q2"/>
    <x v="2"/>
    <x v="5"/>
    <x v="2"/>
    <x v="0"/>
    <x v="2"/>
    <n v="885436"/>
    <s v="Code &amp; Messaging Second &amp; Solutions"/>
    <x v="5"/>
    <n v="1998780.35"/>
    <n v="127.8014736521"/>
    <n v="127.8014736521"/>
  </r>
  <r>
    <x v="0"/>
    <x v="1"/>
    <x v="6"/>
    <x v="0"/>
    <s v="Q3"/>
    <x v="0"/>
    <x v="0"/>
    <x v="3"/>
    <x v="1"/>
    <x v="0"/>
    <n v="885456"/>
    <s v="Code &amp; Messaging Second &amp; Solutions"/>
    <x v="6"/>
    <n v="2799995"/>
    <n v="88"/>
    <n v="88"/>
  </r>
  <r>
    <x v="0"/>
    <x v="2"/>
    <x v="7"/>
    <x v="1"/>
    <s v="Q4"/>
    <x v="1"/>
    <x v="1"/>
    <x v="4"/>
    <x v="1"/>
    <x v="1"/>
    <n v="885456"/>
    <s v="Code &amp; Messaging Second &amp; Solutions"/>
    <x v="7"/>
    <n v="2799995"/>
    <n v="90"/>
    <n v="90.322173177099998"/>
  </r>
  <r>
    <x v="0"/>
    <x v="3"/>
    <x v="8"/>
    <x v="2"/>
    <s v="Q1"/>
    <x v="2"/>
    <x v="2"/>
    <x v="5"/>
    <x v="1"/>
    <x v="2"/>
    <n v="856133"/>
    <s v="Code &amp; Messaging Second &amp; Solutions"/>
    <x v="0"/>
    <n v="5500000"/>
    <n v="144.6870986296"/>
    <n v="128.09139818470001"/>
  </r>
  <r>
    <x v="0"/>
    <x v="4"/>
    <x v="9"/>
    <x v="3"/>
    <s v="Q2"/>
    <x v="2"/>
    <x v="3"/>
    <x v="6"/>
    <x v="1"/>
    <x v="0"/>
    <n v="885728"/>
    <s v="Code &amp; Messaging Second &amp; Solutions"/>
    <x v="1"/>
    <n v="40467"/>
    <n v="144.6870986296"/>
    <n v="128.09139818470001"/>
  </r>
  <r>
    <x v="0"/>
    <x v="5"/>
    <x v="10"/>
    <x v="4"/>
    <s v="Q3"/>
    <x v="2"/>
    <x v="4"/>
    <x v="7"/>
    <x v="1"/>
    <x v="1"/>
    <n v="885686"/>
    <s v="Code &amp; Messaging Second &amp; Solutions"/>
    <x v="2"/>
    <n v="63512.73"/>
    <n v="144.6870986296"/>
    <n v="128.09139818470001"/>
  </r>
  <r>
    <x v="0"/>
    <x v="6"/>
    <x v="11"/>
    <x v="5"/>
    <s v="Q4"/>
    <x v="2"/>
    <x v="5"/>
    <x v="8"/>
    <x v="1"/>
    <x v="2"/>
    <n v="856858"/>
    <s v="Code &amp; Messaging Second &amp; Solutions"/>
    <x v="3"/>
    <n v="25925328.920000002"/>
    <n v="144.6870986296"/>
    <n v="128.09139818470001"/>
  </r>
  <r>
    <x v="0"/>
    <x v="7"/>
    <x v="0"/>
    <x v="6"/>
    <s v="Q1"/>
    <x v="2"/>
    <x v="0"/>
    <x v="9"/>
    <x v="1"/>
    <x v="0"/>
    <n v="856182"/>
    <s v="Direct &amp; Boards Services &amp; Satisfactions "/>
    <x v="4"/>
    <n v="6315072.54"/>
    <n v="144.6870986296"/>
    <n v="128.09139818470001"/>
  </r>
  <r>
    <x v="0"/>
    <x v="8"/>
    <x v="1"/>
    <x v="7"/>
    <s v="Q2"/>
    <x v="2"/>
    <x v="1"/>
    <x v="10"/>
    <x v="1"/>
    <x v="1"/>
    <n v="856182"/>
    <s v="Direct &amp; Boards Services &amp; Satisfactions "/>
    <x v="5"/>
    <n v="6315072.54"/>
    <n v="127.8014736521"/>
    <n v="120"/>
  </r>
  <r>
    <x v="0"/>
    <x v="9"/>
    <x v="2"/>
    <x v="8"/>
    <s v="Q3"/>
    <x v="2"/>
    <x v="2"/>
    <x v="11"/>
    <x v="1"/>
    <x v="2"/>
    <n v="885726"/>
    <s v="Direct &amp; Boards Services &amp; Satisfactions "/>
    <x v="6"/>
    <n v="29998768.399999999"/>
    <n v="127.8014736521"/>
    <n v="128.09139818470001"/>
  </r>
  <r>
    <x v="0"/>
    <x v="10"/>
    <x v="3"/>
    <x v="9"/>
    <s v="Q4"/>
    <x v="2"/>
    <x v="3"/>
    <x v="12"/>
    <x v="1"/>
    <x v="0"/>
    <n v="885855"/>
    <s v="Negotiation Assurance &amp; Papers "/>
    <x v="7"/>
    <n v="3643444.04"/>
    <n v="90"/>
    <n v="90.322173177099998"/>
  </r>
  <r>
    <x v="0"/>
    <x v="11"/>
    <x v="4"/>
    <x v="10"/>
    <s v="Q1"/>
    <x v="2"/>
    <x v="4"/>
    <x v="13"/>
    <x v="1"/>
    <x v="1"/>
    <n v="856656"/>
    <s v="Negotiation Assurance &amp; Papers "/>
    <x v="0"/>
    <n v="3947433.47"/>
    <n v="127.8014736521"/>
    <n v="127.8014736521"/>
  </r>
  <r>
    <x v="0"/>
    <x v="12"/>
    <x v="5"/>
    <x v="11"/>
    <s v="Q1"/>
    <x v="2"/>
    <x v="5"/>
    <x v="14"/>
    <x v="1"/>
    <x v="2"/>
    <n v="885741"/>
    <s v="Negotiation Assurance &amp; Papers "/>
    <x v="1"/>
    <n v="79863.78"/>
    <n v="90"/>
    <n v="88.828158418599998"/>
  </r>
  <r>
    <x v="0"/>
    <x v="13"/>
    <x v="6"/>
    <x v="12"/>
    <s v="Q1"/>
    <x v="2"/>
    <x v="0"/>
    <x v="15"/>
    <x v="1"/>
    <x v="0"/>
    <n v="856856"/>
    <s v="Negotiation Assurance &amp; Papers "/>
    <x v="2"/>
    <n v="55000000"/>
    <n v="75"/>
    <n v="38"/>
  </r>
  <r>
    <x v="0"/>
    <x v="14"/>
    <x v="7"/>
    <x v="13"/>
    <s v="Q1"/>
    <x v="2"/>
    <x v="1"/>
    <x v="16"/>
    <x v="1"/>
    <x v="1"/>
    <n v="885873"/>
    <s v="Netflxo Barmon Systems"/>
    <x v="3"/>
    <n v="55000000"/>
    <n v="80"/>
    <n v="44"/>
  </r>
  <r>
    <x v="0"/>
    <x v="15"/>
    <x v="8"/>
    <x v="14"/>
    <s v="Q1"/>
    <x v="2"/>
    <x v="2"/>
    <x v="17"/>
    <x v="1"/>
    <x v="2"/>
    <n v="885315"/>
    <s v="Netflxo Barmon Systems"/>
    <x v="4"/>
    <n v="55000000"/>
    <n v="90"/>
    <n v="88.828158418599998"/>
  </r>
  <r>
    <x v="0"/>
    <x v="16"/>
    <x v="9"/>
    <x v="15"/>
    <s v="Q1"/>
    <x v="2"/>
    <x v="3"/>
    <x v="18"/>
    <x v="1"/>
    <x v="0"/>
    <n v="885363"/>
    <s v="Netflxo Barmon Systems"/>
    <x v="5"/>
    <n v="2901990"/>
    <n v="90"/>
    <n v="90.322173177099998"/>
  </r>
  <r>
    <x v="0"/>
    <x v="17"/>
    <x v="10"/>
    <x v="16"/>
    <s v="Q1"/>
    <x v="2"/>
    <x v="4"/>
    <x v="19"/>
    <x v="1"/>
    <x v="1"/>
    <n v="885363"/>
    <s v="Netflxo Barmon Systems"/>
    <x v="6"/>
    <n v="2901990"/>
    <n v="127.8014736521"/>
    <n v="127.8014736521"/>
  </r>
  <r>
    <x v="0"/>
    <x v="18"/>
    <x v="11"/>
    <x v="17"/>
    <s v="Q4"/>
    <x v="2"/>
    <x v="5"/>
    <x v="20"/>
    <x v="1"/>
    <x v="2"/>
    <n v="856856"/>
    <s v="Netflxo Barmon Systems"/>
    <x v="7"/>
    <n v="40467"/>
    <n v="34"/>
    <n v="34"/>
  </r>
  <r>
    <x v="0"/>
    <x v="19"/>
    <x v="0"/>
    <x v="18"/>
    <s v="Q1"/>
    <x v="2"/>
    <x v="0"/>
    <x v="21"/>
    <x v="1"/>
    <x v="0"/>
    <n v="856155"/>
    <s v="Pen Colors &amp; Center"/>
    <x v="0"/>
    <n v="4493279"/>
    <n v="127.8014736521"/>
    <n v="120"/>
  </r>
  <r>
    <x v="0"/>
    <x v="20"/>
    <x v="1"/>
    <x v="19"/>
    <s v="Q2"/>
    <x v="2"/>
    <x v="1"/>
    <x v="22"/>
    <x v="1"/>
    <x v="1"/>
    <n v="856216"/>
    <s v="Pen Colors &amp; Center"/>
    <x v="1"/>
    <n v="4604017"/>
    <n v="127.8014736521"/>
    <n v="128.09139818470001"/>
  </r>
  <r>
    <x v="0"/>
    <x v="21"/>
    <x v="2"/>
    <x v="20"/>
    <s v="Q3"/>
    <x v="2"/>
    <x v="2"/>
    <x v="23"/>
    <x v="1"/>
    <x v="2"/>
    <n v="851256"/>
    <s v="Call Motions &amp; Insurance"/>
    <x v="2"/>
    <n v="1860257.32"/>
    <n v="127.8014736521"/>
    <n v="120"/>
  </r>
  <r>
    <x v="1"/>
    <x v="22"/>
    <x v="3"/>
    <x v="21"/>
    <s v="Q4"/>
    <x v="0"/>
    <x v="3"/>
    <x v="24"/>
    <x v="1"/>
    <x v="0"/>
    <n v="855785"/>
    <s v="Call Motions &amp; Insurance"/>
    <x v="3"/>
    <n v="4583373.3499999996"/>
    <n v="127.8014736521"/>
    <n v="128.09139818470001"/>
  </r>
  <r>
    <x v="1"/>
    <x v="23"/>
    <x v="4"/>
    <x v="22"/>
    <s v="Q1"/>
    <x v="1"/>
    <x v="4"/>
    <x v="25"/>
    <x v="1"/>
    <x v="1"/>
    <n v="851285"/>
    <s v="Call Motions &amp; Insurance"/>
    <x v="4"/>
    <n v="79863.78"/>
    <n v="90"/>
    <n v="90.322173177099998"/>
  </r>
  <r>
    <x v="1"/>
    <x v="24"/>
    <x v="5"/>
    <x v="23"/>
    <s v="Q2"/>
    <x v="2"/>
    <x v="5"/>
    <x v="26"/>
    <x v="1"/>
    <x v="2"/>
    <n v="851223"/>
    <s v="Call Motions &amp; Insurance"/>
    <x v="5"/>
    <n v="26000000"/>
    <n v="111"/>
    <n v="96.005330808600007"/>
  </r>
  <r>
    <x v="1"/>
    <x v="25"/>
    <x v="6"/>
    <x v="24"/>
    <s v="Q3"/>
    <x v="0"/>
    <x v="0"/>
    <x v="27"/>
    <x v="1"/>
    <x v="0"/>
    <n v="851666"/>
    <s v="Code &amp; Messaging Second &amp; Solutions"/>
    <x v="6"/>
    <n v="1349247.51"/>
    <n v="90"/>
    <n v="88.828158418599998"/>
  </r>
  <r>
    <x v="1"/>
    <x v="26"/>
    <x v="7"/>
    <x v="25"/>
    <s v="Q4"/>
    <x v="1"/>
    <x v="1"/>
    <x v="28"/>
    <x v="1"/>
    <x v="1"/>
    <n v="851237"/>
    <s v="Code &amp; Messaging Second &amp; Solutions"/>
    <x v="7"/>
    <n v="2400000"/>
    <n v="34"/>
    <n v="34"/>
  </r>
  <r>
    <x v="1"/>
    <x v="27"/>
    <x v="8"/>
    <x v="26"/>
    <s v="Q4"/>
    <x v="2"/>
    <x v="2"/>
    <x v="29"/>
    <x v="1"/>
    <x v="2"/>
    <n v="851237"/>
    <s v="Code &amp; Messaging Second &amp; Solutions"/>
    <x v="0"/>
    <n v="2400000"/>
    <n v="90"/>
    <n v="88.828158418599998"/>
  </r>
  <r>
    <x v="1"/>
    <x v="0"/>
    <x v="9"/>
    <x v="27"/>
    <s v="Q4"/>
    <x v="0"/>
    <x v="3"/>
    <x v="30"/>
    <x v="1"/>
    <x v="0"/>
    <n v="852263"/>
    <s v="Data Collectors &amp; Call Informations"/>
    <x v="1"/>
    <n v="1987514"/>
    <n v="90"/>
    <n v="90.322173177099998"/>
  </r>
  <r>
    <x v="1"/>
    <x v="28"/>
    <x v="10"/>
    <x v="28"/>
    <s v="Q4"/>
    <x v="1"/>
    <x v="4"/>
    <x v="31"/>
    <x v="1"/>
    <x v="1"/>
    <n v="853462"/>
    <s v="Data Collectors &amp; Call Informations"/>
    <x v="2"/>
    <n v="58887868"/>
    <n v="30"/>
    <n v="15"/>
  </r>
  <r>
    <x v="1"/>
    <x v="29"/>
    <x v="11"/>
    <x v="29"/>
    <s v="Q4"/>
    <x v="2"/>
    <x v="5"/>
    <x v="32"/>
    <x v="1"/>
    <x v="2"/>
    <n v="851827"/>
    <s v="Negotiation Assurance &amp; Papers "/>
    <x v="3"/>
    <n v="9800000"/>
    <n v="144.6870986296"/>
    <n v="128.09139818470001"/>
  </r>
  <r>
    <x v="1"/>
    <x v="30"/>
    <x v="0"/>
    <x v="30"/>
    <s v="Q4"/>
    <x v="0"/>
    <x v="0"/>
    <x v="33"/>
    <x v="1"/>
    <x v="0"/>
    <s v="851256-"/>
    <s v="Negotiation Assurance &amp; Papers "/>
    <x v="4"/>
    <n v="45345345"/>
    <n v="144.6870986296"/>
    <n v="128.09139818470001"/>
  </r>
  <r>
    <x v="1"/>
    <x v="1"/>
    <x v="1"/>
    <x v="31"/>
    <s v="Q4"/>
    <x v="1"/>
    <x v="1"/>
    <x v="34"/>
    <x v="1"/>
    <x v="1"/>
    <n v="851215"/>
    <s v="Negotiation Assurance &amp; Papers "/>
    <x v="5"/>
    <n v="1051624"/>
    <n v="127.8014736521"/>
    <n v="120"/>
  </r>
  <r>
    <x v="1"/>
    <x v="2"/>
    <x v="2"/>
    <x v="32"/>
    <s v="Q3"/>
    <x v="2"/>
    <x v="2"/>
    <x v="35"/>
    <x v="1"/>
    <x v="2"/>
    <n v="853362"/>
    <s v="Negotiation Assurance &amp; Papers "/>
    <x v="6"/>
    <n v="1542724.82"/>
    <n v="127.8014736521"/>
    <n v="128.09139818470001"/>
  </r>
  <r>
    <x v="1"/>
    <x v="3"/>
    <x v="3"/>
    <x v="33"/>
    <s v="Q4"/>
    <x v="0"/>
    <x v="3"/>
    <x v="36"/>
    <x v="1"/>
    <x v="0"/>
    <n v="851286"/>
    <s v="Negotiation Assurance &amp; Papers "/>
    <x v="7"/>
    <n v="1804836.4"/>
    <n v="5"/>
    <n v="8"/>
  </r>
  <r>
    <x v="1"/>
    <x v="4"/>
    <x v="4"/>
    <x v="34"/>
    <s v="Q1"/>
    <x v="1"/>
    <x v="4"/>
    <x v="37"/>
    <x v="1"/>
    <x v="1"/>
    <n v="851671"/>
    <s v="Negotiation Assurance &amp; Papers "/>
    <x v="0"/>
    <n v="2000000"/>
    <n v="12"/>
    <n v="10"/>
  </r>
  <r>
    <x v="1"/>
    <x v="5"/>
    <x v="5"/>
    <x v="35"/>
    <s v="Q2"/>
    <x v="2"/>
    <x v="5"/>
    <x v="38"/>
    <x v="1"/>
    <x v="2"/>
    <n v="852728"/>
    <s v="Negotiation Assurance &amp; Papers "/>
    <x v="1"/>
    <n v="3571088.9180000001"/>
    <n v="90"/>
    <n v="88.828158418599998"/>
  </r>
  <r>
    <x v="1"/>
    <x v="6"/>
    <x v="6"/>
    <x v="36"/>
    <s v="Q3"/>
    <x v="0"/>
    <x v="0"/>
    <x v="39"/>
    <x v="1"/>
    <x v="0"/>
    <s v="851285-"/>
    <s v="Negotiation Assurance &amp; Papers "/>
    <x v="2"/>
    <n v="4563133"/>
    <n v="34"/>
    <n v="34"/>
  </r>
  <r>
    <x v="1"/>
    <x v="7"/>
    <x v="7"/>
    <x v="37"/>
    <s v="Q4"/>
    <x v="1"/>
    <x v="1"/>
    <x v="40"/>
    <x v="1"/>
    <x v="1"/>
    <n v="851216"/>
    <s v="Negotiation Assurance &amp; Papers "/>
    <x v="3"/>
    <n v="4611537"/>
    <n v="88"/>
    <n v="88"/>
  </r>
  <r>
    <x v="1"/>
    <x v="8"/>
    <x v="8"/>
    <x v="38"/>
    <s v="Q1"/>
    <x v="2"/>
    <x v="2"/>
    <x v="41"/>
    <x v="1"/>
    <x v="2"/>
    <n v="851184"/>
    <s v="Negotiation Assurance &amp; Papers "/>
    <x v="4"/>
    <n v="5494521.7300000004"/>
    <n v="90"/>
    <n v="90.322173177099998"/>
  </r>
  <r>
    <x v="1"/>
    <x v="9"/>
    <x v="9"/>
    <x v="39"/>
    <s v="Q2"/>
    <x v="0"/>
    <x v="3"/>
    <x v="42"/>
    <x v="1"/>
    <x v="0"/>
    <n v="851827"/>
    <s v="Negotiation Assurance &amp; Papers "/>
    <x v="5"/>
    <n v="5800000"/>
    <n v="144.6870986296"/>
    <n v="128.09139818470001"/>
  </r>
  <r>
    <x v="1"/>
    <x v="10"/>
    <x v="10"/>
    <x v="40"/>
    <s v="Q3"/>
    <x v="1"/>
    <x v="4"/>
    <x v="43"/>
    <x v="1"/>
    <x v="1"/>
    <n v="858555"/>
    <s v="Pen Colors &amp; Center"/>
    <x v="6"/>
    <n v="1263106"/>
    <n v="90"/>
    <n v="88.828158418599998"/>
  </r>
  <r>
    <x v="1"/>
    <x v="11"/>
    <x v="11"/>
    <x v="41"/>
    <s v="Q3"/>
    <x v="2"/>
    <x v="5"/>
    <x v="44"/>
    <x v="1"/>
    <x v="2"/>
    <n v="858556"/>
    <s v="Pen Colors &amp; Center"/>
    <x v="7"/>
    <n v="40467"/>
    <n v="90"/>
    <n v="90.322173177099998"/>
  </r>
  <r>
    <x v="1"/>
    <x v="12"/>
    <x v="0"/>
    <x v="42"/>
    <s v="Q3"/>
    <x v="0"/>
    <x v="0"/>
    <x v="45"/>
    <x v="1"/>
    <x v="0"/>
    <n v="851463"/>
    <s v="Pen Colors &amp; Center"/>
    <x v="0"/>
    <n v="10638000"/>
    <n v="33"/>
    <n v="33"/>
  </r>
  <r>
    <x v="1"/>
    <x v="13"/>
    <x v="1"/>
    <x v="43"/>
    <s v="Q3"/>
    <x v="1"/>
    <x v="1"/>
    <x v="46"/>
    <x v="1"/>
    <x v="1"/>
    <n v="851456"/>
    <s v="Pen Colors &amp; Center"/>
    <x v="1"/>
    <n v="40467"/>
    <n v="101.18785901450001"/>
    <n v="78.696927969300006"/>
  </r>
  <r>
    <x v="2"/>
    <x v="14"/>
    <x v="2"/>
    <x v="44"/>
    <s v="Q3"/>
    <x v="2"/>
    <x v="2"/>
    <x v="47"/>
    <x v="1"/>
    <x v="2"/>
    <n v="854467"/>
    <s v="Data Collectors &amp; Call Informations"/>
    <x v="2"/>
    <n v="5781720"/>
    <n v="5"/>
    <n v="8"/>
  </r>
  <r>
    <x v="2"/>
    <x v="15"/>
    <x v="3"/>
    <x v="45"/>
    <s v="Q3"/>
    <x v="0"/>
    <x v="3"/>
    <x v="48"/>
    <x v="1"/>
    <x v="0"/>
    <n v="854236"/>
    <s v="Data Collectors &amp; Call Informations"/>
    <x v="3"/>
    <n v="7194422.9800000004"/>
    <n v="12"/>
    <n v="10"/>
  </r>
  <r>
    <x v="2"/>
    <x v="16"/>
    <x v="4"/>
    <x v="46"/>
    <s v="Q3"/>
    <x v="1"/>
    <x v="4"/>
    <x v="49"/>
    <x v="1"/>
    <x v="1"/>
    <n v="854412"/>
    <s v="Data Collectors &amp; Call Informations"/>
    <x v="4"/>
    <n v="823709.66"/>
    <n v="90"/>
    <n v="88.828158418599998"/>
  </r>
  <r>
    <x v="2"/>
    <x v="17"/>
    <x v="5"/>
    <x v="47"/>
    <s v="Q3"/>
    <x v="2"/>
    <x v="5"/>
    <x v="50"/>
    <x v="1"/>
    <x v="2"/>
    <n v="854485"/>
    <s v="Data Collectors &amp; Call Informations"/>
    <x v="5"/>
    <n v="2367268.2000000002"/>
    <n v="127.8014736521"/>
    <n v="127.8014736521"/>
  </r>
  <r>
    <x v="2"/>
    <x v="18"/>
    <x v="6"/>
    <x v="48"/>
    <s v="Q3"/>
    <x v="0"/>
    <x v="0"/>
    <x v="51"/>
    <x v="1"/>
    <x v="0"/>
    <n v="854487"/>
    <s v="Data Collectors &amp; Call Informations"/>
    <x v="6"/>
    <n v="2622311.29"/>
    <n v="34"/>
    <n v="34"/>
  </r>
  <r>
    <x v="2"/>
    <x v="19"/>
    <x v="7"/>
    <x v="49"/>
    <s v="Q3"/>
    <x v="1"/>
    <x v="1"/>
    <x v="52"/>
    <x v="1"/>
    <x v="1"/>
    <n v="854488"/>
    <s v="Data Collectors &amp; Call Informations"/>
    <x v="7"/>
    <n v="3074951"/>
    <n v="88"/>
    <n v="88"/>
  </r>
  <r>
    <x v="2"/>
    <x v="20"/>
    <x v="8"/>
    <x v="50"/>
    <s v="Q3"/>
    <x v="1"/>
    <x v="2"/>
    <x v="53"/>
    <x v="1"/>
    <x v="2"/>
    <n v="854485"/>
    <s v="Data Collectors &amp; Call Informations"/>
    <x v="0"/>
    <n v="2367268.2000000002"/>
    <n v="90"/>
    <n v="88.828158418599998"/>
  </r>
  <r>
    <x v="2"/>
    <x v="21"/>
    <x v="9"/>
    <x v="51"/>
    <s v="Q3"/>
    <x v="1"/>
    <x v="3"/>
    <x v="54"/>
    <x v="1"/>
    <x v="0"/>
    <n v="854487"/>
    <s v="Data Collectors &amp; Call Informations"/>
    <x v="1"/>
    <n v="2622311.29"/>
    <n v="90"/>
    <n v="90.322173177099998"/>
  </r>
  <r>
    <x v="2"/>
    <x v="22"/>
    <x v="10"/>
    <x v="52"/>
    <s v="Q3"/>
    <x v="1"/>
    <x v="4"/>
    <x v="55"/>
    <x v="1"/>
    <x v="1"/>
    <n v="854488"/>
    <s v="Data Collectors &amp; Call Informations"/>
    <x v="2"/>
    <n v="3074951"/>
    <n v="144.6870986296"/>
    <n v="128.09139818470001"/>
  </r>
  <r>
    <x v="2"/>
    <x v="23"/>
    <x v="11"/>
    <x v="53"/>
    <s v="Q4"/>
    <x v="1"/>
    <x v="5"/>
    <x v="56"/>
    <x v="1"/>
    <x v="2"/>
    <n v="854466"/>
    <s v="Data Collectors &amp; Call Informations"/>
    <x v="3"/>
    <n v="3835149"/>
    <n v="75"/>
    <n v="38"/>
  </r>
  <r>
    <x v="2"/>
    <x v="24"/>
    <x v="0"/>
    <x v="54"/>
    <s v="Q1"/>
    <x v="1"/>
    <x v="0"/>
    <x v="57"/>
    <x v="1"/>
    <x v="0"/>
    <n v="890675"/>
    <s v="Data Collectors &amp; Call Informations"/>
    <x v="4"/>
    <n v="3946768.2"/>
    <n v="80"/>
    <n v="44"/>
  </r>
  <r>
    <x v="2"/>
    <x v="25"/>
    <x v="1"/>
    <x v="55"/>
    <s v="Q2"/>
    <x v="1"/>
    <x v="1"/>
    <x v="58"/>
    <x v="1"/>
    <x v="1"/>
    <n v="854685"/>
    <s v="Data Collectors &amp; Call Informations"/>
    <x v="5"/>
    <n v="63512.73"/>
    <n v="90"/>
    <n v="88.828158418599998"/>
  </r>
  <r>
    <x v="2"/>
    <x v="26"/>
    <x v="2"/>
    <x v="56"/>
    <s v="Q3"/>
    <x v="1"/>
    <x v="2"/>
    <x v="59"/>
    <x v="1"/>
    <x v="2"/>
    <n v="854456"/>
    <s v="Data Collectors &amp; Call Informations"/>
    <x v="6"/>
    <n v="63512.73"/>
    <n v="90"/>
    <n v="90.322173177099998"/>
  </r>
  <r>
    <x v="2"/>
    <x v="27"/>
    <x v="3"/>
    <x v="57"/>
    <s v="Q4"/>
    <x v="1"/>
    <x v="3"/>
    <x v="60"/>
    <x v="1"/>
    <x v="0"/>
    <n v="854467"/>
    <s v="Data Collectors &amp; Call Informations"/>
    <x v="7"/>
    <n v="5781720"/>
    <n v="127.8014736521"/>
    <n v="127.8014736521"/>
  </r>
  <r>
    <x v="2"/>
    <x v="0"/>
    <x v="4"/>
    <x v="58"/>
    <s v="Q1"/>
    <x v="1"/>
    <x v="4"/>
    <x v="61"/>
    <x v="1"/>
    <x v="1"/>
    <n v="854236"/>
    <s v="Data Collectors &amp; Call Informations"/>
    <x v="0"/>
    <n v="79863.78"/>
    <n v="34"/>
    <n v="34"/>
  </r>
  <r>
    <x v="2"/>
    <x v="28"/>
    <x v="5"/>
    <x v="59"/>
    <s v="Q2"/>
    <x v="1"/>
    <x v="5"/>
    <x v="62"/>
    <x v="1"/>
    <x v="2"/>
    <n v="854484"/>
    <s v="Data Collectors &amp; Call Informations"/>
    <x v="1"/>
    <n v="8295952.3499999996"/>
    <n v="88"/>
    <n v="88"/>
  </r>
  <r>
    <x v="2"/>
    <x v="29"/>
    <x v="6"/>
    <x v="60"/>
    <s v="Q3"/>
    <x v="0"/>
    <x v="0"/>
    <x v="63"/>
    <x v="1"/>
    <x v="0"/>
    <n v="853466"/>
    <s v="Data Collectors &amp; Call Informations"/>
    <x v="2"/>
    <n v="9000000"/>
    <n v="90"/>
    <n v="88.828158418599998"/>
  </r>
  <r>
    <x v="2"/>
    <x v="30"/>
    <x v="7"/>
    <x v="61"/>
    <s v="Q4"/>
    <x v="1"/>
    <x v="1"/>
    <x v="64"/>
    <x v="1"/>
    <x v="1"/>
    <n v="854486"/>
    <s v="Data Collectors &amp; Call Informations"/>
    <x v="3"/>
    <n v="9377688.7100000009"/>
    <n v="90"/>
    <n v="90.322173177099998"/>
  </r>
  <r>
    <x v="2"/>
    <x v="1"/>
    <x v="8"/>
    <x v="62"/>
    <s v="Q1"/>
    <x v="2"/>
    <x v="2"/>
    <x v="65"/>
    <x v="1"/>
    <x v="2"/>
    <n v="854468"/>
    <s v="Data Collectors &amp; Call Informations"/>
    <x v="4"/>
    <n v="63512.73"/>
    <n v="144.6870986296"/>
    <n v="128.09139818470001"/>
  </r>
  <r>
    <x v="2"/>
    <x v="2"/>
    <x v="9"/>
    <x v="63"/>
    <s v="Q2"/>
    <x v="0"/>
    <x v="3"/>
    <x v="66"/>
    <x v="1"/>
    <x v="0"/>
    <n v="854416"/>
    <s v="Data Collectors &amp; Call Informations"/>
    <x v="5"/>
    <n v="14215911.1"/>
    <n v="127.8014736521"/>
    <n v="120"/>
  </r>
  <r>
    <x v="2"/>
    <x v="3"/>
    <x v="10"/>
    <x v="64"/>
    <s v="Q3"/>
    <x v="1"/>
    <x v="4"/>
    <x v="67"/>
    <x v="1"/>
    <x v="1"/>
    <n v="854411"/>
    <s v="Data Collectors &amp; Call Informations"/>
    <x v="6"/>
    <n v="30512511.18"/>
    <n v="127.8014736521"/>
    <n v="128.09139818470001"/>
  </r>
  <r>
    <x v="2"/>
    <x v="4"/>
    <x v="11"/>
    <x v="65"/>
    <s v="Q4"/>
    <x v="0"/>
    <x v="5"/>
    <x v="68"/>
    <x v="1"/>
    <x v="2"/>
    <n v="853661"/>
    <s v="E2E Centralized &amp; Qaulity Types "/>
    <x v="7"/>
    <n v="33223.97"/>
    <n v="33"/>
    <n v="33"/>
  </r>
  <r>
    <x v="2"/>
    <x v="5"/>
    <x v="0"/>
    <x v="66"/>
    <s v="Q1"/>
    <x v="0"/>
    <x v="0"/>
    <x v="69"/>
    <x v="1"/>
    <x v="0"/>
    <n v="854336"/>
    <s v="E2E Centralized &amp; Qaulity Types "/>
    <x v="0"/>
    <n v="5817011.46"/>
    <n v="101.18785901450001"/>
    <n v="78.696927969300006"/>
  </r>
  <r>
    <x v="2"/>
    <x v="6"/>
    <x v="1"/>
    <x v="67"/>
    <s v="Q2"/>
    <x v="0"/>
    <x v="1"/>
    <x v="70"/>
    <x v="1"/>
    <x v="1"/>
    <n v="8533685"/>
    <s v="E2E Centralized &amp; Qaulity Types "/>
    <x v="1"/>
    <n v="7200000"/>
    <n v="78"/>
    <n v="85"/>
  </r>
  <r>
    <x v="2"/>
    <x v="7"/>
    <x v="2"/>
    <x v="68"/>
    <s v="Q3"/>
    <x v="0"/>
    <x v="2"/>
    <x v="71"/>
    <x v="1"/>
    <x v="2"/>
    <n v="852857"/>
    <s v="E2E Centralized &amp; Qaulity Types "/>
    <x v="2"/>
    <n v="63512.73"/>
    <n v="130"/>
    <n v="100"/>
  </r>
  <r>
    <x v="2"/>
    <x v="8"/>
    <x v="3"/>
    <x v="69"/>
    <s v="Q4"/>
    <x v="0"/>
    <x v="3"/>
    <x v="72"/>
    <x v="1"/>
    <x v="0"/>
    <n v="853262"/>
    <s v="E2E Centralized &amp; Qaulity Types "/>
    <x v="3"/>
    <n v="79863.78"/>
    <n v="140"/>
    <n v="100"/>
  </r>
  <r>
    <x v="2"/>
    <x v="9"/>
    <x v="4"/>
    <x v="70"/>
    <s v="Q1"/>
    <x v="0"/>
    <x v="4"/>
    <x v="73"/>
    <x v="1"/>
    <x v="1"/>
    <n v="853862"/>
    <s v="E2E Centralized &amp; Qaulity Types "/>
    <x v="4"/>
    <n v="245833.35"/>
    <n v="33"/>
    <n v="33"/>
  </r>
  <r>
    <x v="2"/>
    <x v="10"/>
    <x v="5"/>
    <x v="71"/>
    <s v="Q2"/>
    <x v="0"/>
    <x v="5"/>
    <x v="74"/>
    <x v="1"/>
    <x v="2"/>
    <n v="853263"/>
    <s v="E2E Centralized &amp; Qaulity Types "/>
    <x v="5"/>
    <n v="566867.78"/>
    <n v="197"/>
    <n v="144"/>
  </r>
  <r>
    <x v="2"/>
    <x v="11"/>
    <x v="6"/>
    <x v="72"/>
    <s v="Q3"/>
    <x v="0"/>
    <x v="0"/>
    <x v="75"/>
    <x v="1"/>
    <x v="0"/>
    <n v="853377"/>
    <s v="E2E Centralized &amp; Qaulity Types "/>
    <x v="6"/>
    <n v="1055772.18"/>
    <n v="127.8014736521"/>
    <n v="120"/>
  </r>
  <r>
    <x v="2"/>
    <x v="12"/>
    <x v="7"/>
    <x v="73"/>
    <s v="Q4"/>
    <x v="1"/>
    <x v="1"/>
    <x v="76"/>
    <x v="1"/>
    <x v="1"/>
    <n v="853145"/>
    <s v="E2E Centralized &amp; Qaulity Types "/>
    <x v="7"/>
    <n v="1300000"/>
    <n v="127.8014736521"/>
    <n v="128.09139818470001"/>
  </r>
  <r>
    <x v="2"/>
    <x v="13"/>
    <x v="8"/>
    <x v="74"/>
    <s v="Q1"/>
    <x v="2"/>
    <x v="2"/>
    <x v="77"/>
    <x v="1"/>
    <x v="2"/>
    <n v="853376"/>
    <s v="E2E Centralized &amp; Qaulity Types "/>
    <x v="0"/>
    <n v="1542000.97"/>
    <n v="90"/>
    <n v="90.322173177099998"/>
  </r>
  <r>
    <x v="2"/>
    <x v="14"/>
    <x v="9"/>
    <x v="75"/>
    <s v="Q2"/>
    <x v="0"/>
    <x v="3"/>
    <x v="78"/>
    <x v="1"/>
    <x v="0"/>
    <n v="853264"/>
    <s v="E2E Centralized &amp; Qaulity Types "/>
    <x v="1"/>
    <n v="1694955.4"/>
    <n v="111"/>
    <n v="96.005330808600007"/>
  </r>
  <r>
    <x v="2"/>
    <x v="15"/>
    <x v="10"/>
    <x v="76"/>
    <s v="Q3"/>
    <x v="1"/>
    <x v="4"/>
    <x v="79"/>
    <x v="1"/>
    <x v="1"/>
    <n v="853144"/>
    <s v="E2E Centralized &amp; Qaulity Types "/>
    <x v="2"/>
    <n v="2357327"/>
    <n v="127.8014736521"/>
    <n v="110.35002679759999"/>
  </r>
  <r>
    <x v="2"/>
    <x v="16"/>
    <x v="11"/>
    <x v="77"/>
    <s v="Q4"/>
    <x v="2"/>
    <x v="5"/>
    <x v="80"/>
    <x v="1"/>
    <x v="2"/>
    <n v="853673"/>
    <s v="E2E Centralized &amp; Qaulity Types "/>
    <x v="3"/>
    <n v="2433987.2599999998"/>
    <n v="127.8014736521"/>
    <n v="120"/>
  </r>
  <r>
    <x v="2"/>
    <x v="17"/>
    <x v="0"/>
    <x v="78"/>
    <s v="Q1"/>
    <x v="0"/>
    <x v="0"/>
    <x v="81"/>
    <x v="1"/>
    <x v="0"/>
    <n v="853361"/>
    <s v="E2E Centralized &amp; Qaulity Types "/>
    <x v="4"/>
    <n v="2457274.66"/>
    <n v="127.8014736521"/>
    <n v="128.09139818470001"/>
  </r>
  <r>
    <x v="2"/>
    <x v="18"/>
    <x v="1"/>
    <x v="79"/>
    <s v="Q2"/>
    <x v="1"/>
    <x v="1"/>
    <x v="82"/>
    <x v="1"/>
    <x v="1"/>
    <n v="853142"/>
    <s v="E2E Centralized &amp; Qaulity Types "/>
    <x v="5"/>
    <n v="2801081.69"/>
    <n v="90"/>
    <n v="88.828158418599998"/>
  </r>
  <r>
    <x v="2"/>
    <x v="19"/>
    <x v="2"/>
    <x v="80"/>
    <s v="Q3"/>
    <x v="2"/>
    <x v="2"/>
    <x v="83"/>
    <x v="1"/>
    <x v="2"/>
    <n v="853144"/>
    <s v="E2E Centralized &amp; Qaulity Types "/>
    <x v="6"/>
    <n v="2357327"/>
    <n v="90"/>
    <n v="88.828158418599998"/>
  </r>
  <r>
    <x v="2"/>
    <x v="20"/>
    <x v="3"/>
    <x v="81"/>
    <s v="Q4"/>
    <x v="0"/>
    <x v="3"/>
    <x v="84"/>
    <x v="1"/>
    <x v="0"/>
    <n v="853673"/>
    <s v="E2E Centralized &amp; Qaulity Types "/>
    <x v="7"/>
    <n v="2433987.2599999998"/>
    <n v="90"/>
    <n v="90.322173177099998"/>
  </r>
  <r>
    <x v="2"/>
    <x v="21"/>
    <x v="4"/>
    <x v="82"/>
    <s v="Q1"/>
    <x v="1"/>
    <x v="4"/>
    <x v="85"/>
    <x v="1"/>
    <x v="1"/>
    <n v="853361"/>
    <s v="E2E Centralized &amp; Qaulity Types "/>
    <x v="0"/>
    <n v="2457274.66"/>
    <n v="127.8014736521"/>
    <n v="127.8014736521"/>
  </r>
  <r>
    <x v="2"/>
    <x v="22"/>
    <x v="5"/>
    <x v="83"/>
    <s v="Q2"/>
    <x v="2"/>
    <x v="1"/>
    <x v="86"/>
    <x v="1"/>
    <x v="2"/>
    <n v="853142"/>
    <s v="E2E Centralized &amp; Qaulity Types "/>
    <x v="1"/>
    <n v="2801081.69"/>
    <n v="34"/>
    <n v="34"/>
  </r>
  <r>
    <x v="2"/>
    <x v="23"/>
    <x v="6"/>
    <x v="84"/>
    <s v="Q3"/>
    <x v="0"/>
    <x v="2"/>
    <x v="87"/>
    <x v="1"/>
    <x v="0"/>
    <n v="854336"/>
    <s v="E2E Centralized &amp; Qaulity Types "/>
    <x v="2"/>
    <n v="5817011.46"/>
    <n v="88"/>
    <n v="88"/>
  </r>
  <r>
    <x v="2"/>
    <x v="24"/>
    <x v="7"/>
    <x v="85"/>
    <s v="Q4"/>
    <x v="1"/>
    <x v="3"/>
    <x v="88"/>
    <x v="1"/>
    <x v="1"/>
    <n v="8533685"/>
    <s v="E2E Centralized &amp; Qaulity Types "/>
    <x v="3"/>
    <n v="7200000"/>
    <n v="90"/>
    <n v="88.828158418599998"/>
  </r>
  <r>
    <x v="2"/>
    <x v="25"/>
    <x v="8"/>
    <x v="86"/>
    <s v="Q1"/>
    <x v="2"/>
    <x v="4"/>
    <x v="89"/>
    <x v="1"/>
    <x v="2"/>
    <n v="853436"/>
    <s v="E2E Centralized &amp; Qaulity Types "/>
    <x v="4"/>
    <n v="7486881.75"/>
    <n v="90"/>
    <n v="90.322173177099998"/>
  </r>
  <r>
    <x v="2"/>
    <x v="26"/>
    <x v="9"/>
    <x v="87"/>
    <s v="Q2"/>
    <x v="0"/>
    <x v="1"/>
    <x v="90"/>
    <x v="1"/>
    <x v="0"/>
    <n v="853676"/>
    <s v="E2E Centralized &amp; Qaulity Types "/>
    <x v="5"/>
    <n v="33988817.960000001"/>
    <n v="144.6870986296"/>
    <n v="128.09139818470001"/>
  </r>
  <r>
    <x v="2"/>
    <x v="27"/>
    <x v="10"/>
    <x v="88"/>
    <s v="Q3"/>
    <x v="1"/>
    <x v="2"/>
    <x v="91"/>
    <x v="1"/>
    <x v="1"/>
    <n v="853686"/>
    <s v="E2E Centralized &amp; Qaulity Types "/>
    <x v="6"/>
    <n v="33988817.960000001"/>
    <n v="144.6870986296"/>
    <n v="128.09139818470001"/>
  </r>
  <r>
    <x v="2"/>
    <x v="0"/>
    <x v="11"/>
    <x v="89"/>
    <s v="Q4"/>
    <x v="2"/>
    <x v="3"/>
    <x v="92"/>
    <x v="1"/>
    <x v="2"/>
    <n v="853685"/>
    <s v="E2E Centralized &amp; Qaulity Types "/>
    <x v="7"/>
    <n v="33988817.960000001"/>
    <n v="144.6870986296"/>
    <n v="128.09139818470001"/>
  </r>
  <r>
    <x v="2"/>
    <x v="28"/>
    <x v="0"/>
    <x v="90"/>
    <s v="Q1"/>
    <x v="0"/>
    <x v="4"/>
    <x v="93"/>
    <x v="1"/>
    <x v="0"/>
    <n v="854656"/>
    <s v="Pen Colors &amp; Center"/>
    <x v="0"/>
    <n v="1133477"/>
    <n v="88"/>
    <n v="88"/>
  </r>
  <r>
    <x v="2"/>
    <x v="29"/>
    <x v="1"/>
    <x v="91"/>
    <s v="Q2"/>
    <x v="1"/>
    <x v="1"/>
    <x v="94"/>
    <x v="1"/>
    <x v="1"/>
    <n v="854652"/>
    <s v="Pen Colors &amp; Center"/>
    <x v="1"/>
    <n v="79863.78"/>
    <n v="144.6870986296"/>
    <n v="128.09139818470001"/>
  </r>
  <r>
    <x v="2"/>
    <x v="30"/>
    <x v="2"/>
    <x v="92"/>
    <s v="Q3"/>
    <x v="2"/>
    <x v="2"/>
    <x v="95"/>
    <x v="1"/>
    <x v="2"/>
    <n v="853878"/>
    <s v="Pen Colors &amp; Center"/>
    <x v="2"/>
    <n v="7900000"/>
    <n v="30"/>
    <n v="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
  <r>
    <n v="2020"/>
    <n v="3"/>
    <s v="May"/>
    <d v="2021-02-01T00:00:00"/>
    <s v="Q1"/>
    <s v="Primary school"/>
    <x v="0"/>
    <n v="1"/>
    <s v="Best"/>
    <s v="Teachers"/>
    <n v="856133"/>
    <s v="Code &amp; Messaging Second &amp; Solutions"/>
    <s v="Freshman Orientation"/>
    <n v="5500000"/>
    <n v="127.8014736521"/>
    <n v="110.35002679759999"/>
    <n v="0.99880000000000002"/>
  </r>
  <r>
    <n v="2020"/>
    <n v="3"/>
    <s v="June"/>
    <d v="2021-02-01T00:00:00"/>
    <s v="Q2"/>
    <s v="Preschool"/>
    <x v="1"/>
    <n v="2"/>
    <s v="Best"/>
    <s v="Students"/>
    <n v="885728"/>
    <s v="Code &amp; Messaging Second &amp; Solutions"/>
    <s v="Senior First Day Quad Takeover"/>
    <n v="6499999.0300000003"/>
    <n v="127.8014736521"/>
    <n v="120"/>
    <n v="0.98170000000000002"/>
  </r>
  <r>
    <n v="2020"/>
    <n v="3"/>
    <s v="July"/>
    <d v="2021-02-01T00:00:00"/>
    <s v="Q3"/>
    <s v="Elementary School"/>
    <x v="2"/>
    <n v="3"/>
    <s v="Best"/>
    <s v="Parents"/>
    <n v="885686"/>
    <s v="Code &amp; Messaging Second &amp; Solutions"/>
    <s v="Back to School Dance (on the Quad)"/>
    <n v="6800000"/>
    <n v="127.8014736521"/>
    <n v="128.09139818470001"/>
    <n v="0.97319999999999995"/>
  </r>
  <r>
    <n v="2020"/>
    <n v="3"/>
    <s v="August"/>
    <d v="2021-02-01T00:00:00"/>
    <s v="Q4"/>
    <s v="Primary school"/>
    <x v="3"/>
    <n v="1"/>
    <s v="Best"/>
    <s v="Teachers"/>
    <n v="885735"/>
    <s v="Code &amp; Messaging Second &amp; Solutions"/>
    <s v="Freshman Elections"/>
    <n v="686152.68"/>
    <n v="90"/>
    <n v="88.828158418599998"/>
    <n v="0.99399999999999999"/>
  </r>
  <r>
    <n v="2020"/>
    <n v="3"/>
    <s v="September"/>
    <d v="2021-02-01T00:00:00"/>
    <s v="Q1"/>
    <s v="Preschool"/>
    <x v="4"/>
    <n v="2"/>
    <s v="Best"/>
    <s v="Students"/>
    <n v="885752"/>
    <s v="Code &amp; Messaging Second &amp; Solutions"/>
    <s v="Fall Sports Rally"/>
    <n v="1694205.31"/>
    <n v="90"/>
    <n v="90.322173177099998"/>
    <n v="0.97919999999999996"/>
  </r>
  <r>
    <n v="2020"/>
    <n v="3"/>
    <s v="October"/>
    <d v="2021-02-01T00:00:00"/>
    <s v="Q2"/>
    <s v="Elementary School"/>
    <x v="5"/>
    <n v="3"/>
    <s v="Best"/>
    <s v="Parents"/>
    <n v="885436"/>
    <s v="Code &amp; Messaging Second &amp; Solutions"/>
    <s v="Valentines Grams by the Senior Classes"/>
    <n v="1998780.35"/>
    <n v="127.8014736521"/>
    <n v="127.8014736521"/>
    <n v="0.98280000000000001"/>
  </r>
  <r>
    <n v="2020"/>
    <n v="7"/>
    <s v="November"/>
    <d v="2021-02-01T00:00:00"/>
    <s v="Q3"/>
    <s v="Primary school"/>
    <x v="0"/>
    <n v="4"/>
    <s v="Good"/>
    <s v="Teachers"/>
    <n v="885456"/>
    <s v="Code &amp; Messaging Second &amp; Solutions"/>
    <s v="Spring Sports Rally"/>
    <n v="2799995"/>
    <n v="88"/>
    <n v="88"/>
    <n v="0.99880000000000002"/>
  </r>
  <r>
    <n v="2020"/>
    <n v="8"/>
    <s v="December"/>
    <d v="2021-07-06T00:00:00"/>
    <s v="Q4"/>
    <s v="Preschool"/>
    <x v="1"/>
    <n v="5"/>
    <s v="Good"/>
    <s v="Students"/>
    <n v="885456"/>
    <s v="Code &amp; Messaging Second &amp; Solutions"/>
    <s v="Elimination Game"/>
    <n v="2799995"/>
    <n v="90"/>
    <n v="90.322173177099998"/>
    <n v="0.98170000000000002"/>
  </r>
  <r>
    <n v="2020"/>
    <n v="9"/>
    <s v="January"/>
    <d v="2021-08-07T00:00:00"/>
    <s v="Q1"/>
    <s v="Elementary School"/>
    <x v="2"/>
    <n v="6"/>
    <s v="Good"/>
    <s v="Parents"/>
    <n v="856133"/>
    <s v="Code &amp; Messaging Second &amp; Solutions"/>
    <s v="Freshman Orientation"/>
    <n v="5500000"/>
    <n v="144.6870986296"/>
    <n v="128.09139818470001"/>
    <n v="0.97319999999999995"/>
  </r>
  <r>
    <n v="2020"/>
    <n v="10"/>
    <s v="February"/>
    <d v="2021-09-08T00:00:00"/>
    <s v="Q2"/>
    <s v="Elementary School"/>
    <x v="3"/>
    <n v="7"/>
    <s v="Good"/>
    <s v="Teachers"/>
    <n v="885728"/>
    <s v="Code &amp; Messaging Second &amp; Solutions"/>
    <s v="Senior First Day Quad Takeover"/>
    <n v="40467"/>
    <n v="144.6870986296"/>
    <n v="128.09139818470001"/>
    <n v="0.99399999999999999"/>
  </r>
  <r>
    <n v="2020"/>
    <n v="11"/>
    <s v="March"/>
    <d v="2021-02-09T00:00:00"/>
    <s v="Q3"/>
    <s v="Elementary School"/>
    <x v="4"/>
    <n v="8"/>
    <s v="Good"/>
    <s v="Students"/>
    <n v="885686"/>
    <s v="Code &amp; Messaging Second &amp; Solutions"/>
    <s v="Back to School Dance (on the Quad)"/>
    <n v="63512.73"/>
    <n v="144.6870986296"/>
    <n v="128.09139818470001"/>
    <n v="0.97919999999999996"/>
  </r>
  <r>
    <n v="2020"/>
    <n v="12"/>
    <s v="April"/>
    <d v="2021-10-10T00:00:00"/>
    <s v="Q4"/>
    <s v="Elementary School"/>
    <x v="5"/>
    <n v="9"/>
    <s v="Good"/>
    <s v="Parents"/>
    <n v="856858"/>
    <s v="Code &amp; Messaging Second &amp; Solutions"/>
    <s v="Freshman Elections"/>
    <n v="25925328.920000002"/>
    <n v="144.6870986296"/>
    <n v="128.09139818470001"/>
    <n v="0.98280000000000001"/>
  </r>
  <r>
    <n v="2020"/>
    <n v="13"/>
    <s v="May"/>
    <d v="2021-02-11T00:00:00"/>
    <s v="Q1"/>
    <s v="Elementary School"/>
    <x v="0"/>
    <n v="10"/>
    <s v="Good"/>
    <s v="Teachers"/>
    <n v="856182"/>
    <s v="Direct &amp; Boards Services &amp; Satisfactions "/>
    <s v="Fall Sports Rally"/>
    <n v="6315072.54"/>
    <n v="144.6870986296"/>
    <n v="128.09139818470001"/>
    <n v="0.99880000000000002"/>
  </r>
  <r>
    <n v="2020"/>
    <n v="14"/>
    <s v="June"/>
    <d v="2021-02-12T00:00:00"/>
    <s v="Q2"/>
    <s v="Elementary School"/>
    <x v="1"/>
    <n v="11"/>
    <s v="Good"/>
    <s v="Students"/>
    <n v="856182"/>
    <s v="Direct &amp; Boards Services &amp; Satisfactions "/>
    <s v="Valentines Grams by the Senior Classes"/>
    <n v="6315072.54"/>
    <n v="127.8014736521"/>
    <n v="120"/>
    <n v="0.98170000000000002"/>
  </r>
  <r>
    <n v="2020"/>
    <n v="15"/>
    <s v="July"/>
    <d v="2021-02-13T00:00:00"/>
    <s v="Q3"/>
    <s v="Elementary School"/>
    <x v="2"/>
    <n v="12"/>
    <s v="Good"/>
    <s v="Parents"/>
    <n v="885726"/>
    <s v="Direct &amp; Boards Services &amp; Satisfactions "/>
    <s v="Spring Sports Rally"/>
    <n v="29998768.399999999"/>
    <n v="127.8014736521"/>
    <n v="128.09139818470001"/>
    <n v="0.97319999999999995"/>
  </r>
  <r>
    <n v="2020"/>
    <n v="16"/>
    <s v="August"/>
    <d v="2021-02-14T00:00:00"/>
    <s v="Q4"/>
    <s v="Elementary School"/>
    <x v="3"/>
    <n v="13"/>
    <s v="Good"/>
    <s v="Teachers"/>
    <n v="885855"/>
    <s v="Negotiation Assurance &amp; Papers "/>
    <s v="Elimination Game"/>
    <n v="3643444.04"/>
    <n v="90"/>
    <n v="90.322173177099998"/>
    <n v="0.99399999999999999"/>
  </r>
  <r>
    <n v="2020"/>
    <n v="17"/>
    <s v="September"/>
    <d v="2021-02-15T00:00:00"/>
    <s v="Q1"/>
    <s v="Elementary School"/>
    <x v="4"/>
    <n v="14"/>
    <s v="Good"/>
    <s v="Students"/>
    <n v="856656"/>
    <s v="Negotiation Assurance &amp; Papers "/>
    <s v="Freshman Orientation"/>
    <n v="3947433.47"/>
    <n v="127.8014736521"/>
    <n v="127.8014736521"/>
    <n v="0.97919999999999996"/>
  </r>
  <r>
    <n v="2020"/>
    <n v="18"/>
    <s v="October"/>
    <d v="2021-02-16T00:00:00"/>
    <s v="Q1"/>
    <s v="Elementary School"/>
    <x v="5"/>
    <n v="15"/>
    <s v="Good"/>
    <s v="Parents"/>
    <n v="885741"/>
    <s v="Negotiation Assurance &amp; Papers "/>
    <s v="Senior First Day Quad Takeover"/>
    <n v="79863.78"/>
    <n v="90"/>
    <n v="88.828158418599998"/>
    <n v="0.98280000000000001"/>
  </r>
  <r>
    <n v="2020"/>
    <n v="19"/>
    <s v="November"/>
    <d v="2021-02-17T00:00:00"/>
    <s v="Q1"/>
    <s v="Elementary School"/>
    <x v="0"/>
    <n v="16"/>
    <s v="Good"/>
    <s v="Teachers"/>
    <n v="856856"/>
    <s v="Negotiation Assurance &amp; Papers "/>
    <s v="Back to School Dance (on the Quad)"/>
    <n v="55000000"/>
    <n v="75"/>
    <n v="38"/>
    <n v="0.99880000000000002"/>
  </r>
  <r>
    <n v="2020"/>
    <n v="20"/>
    <s v="December"/>
    <d v="2021-02-18T00:00:00"/>
    <s v="Q1"/>
    <s v="Elementary School"/>
    <x v="1"/>
    <n v="17"/>
    <s v="Good"/>
    <s v="Students"/>
    <n v="885873"/>
    <s v="Netflxo Barmon Systems"/>
    <s v="Freshman Elections"/>
    <n v="55000000"/>
    <n v="80"/>
    <n v="44"/>
    <n v="0.98170000000000002"/>
  </r>
  <r>
    <n v="2020"/>
    <n v="21"/>
    <s v="January"/>
    <d v="2021-02-19T00:00:00"/>
    <s v="Q1"/>
    <s v="Elementary School"/>
    <x v="2"/>
    <n v="18"/>
    <s v="Good"/>
    <s v="Parents"/>
    <n v="885315"/>
    <s v="Netflxo Barmon Systems"/>
    <s v="Fall Sports Rally"/>
    <n v="55000000"/>
    <n v="90"/>
    <n v="88.828158418599998"/>
    <n v="0.97319999999999995"/>
  </r>
  <r>
    <n v="2020"/>
    <n v="22"/>
    <s v="February"/>
    <d v="2021-02-20T00:00:00"/>
    <s v="Q1"/>
    <s v="Elementary School"/>
    <x v="3"/>
    <n v="19"/>
    <s v="Good"/>
    <s v="Teachers"/>
    <n v="885363"/>
    <s v="Netflxo Barmon Systems"/>
    <s v="Valentines Grams by the Senior Classes"/>
    <n v="2901990"/>
    <n v="90"/>
    <n v="90.322173177099998"/>
    <n v="0.99399999999999999"/>
  </r>
  <r>
    <n v="2020"/>
    <n v="23"/>
    <s v="March"/>
    <d v="2021-02-21T00:00:00"/>
    <s v="Q1"/>
    <s v="Elementary School"/>
    <x v="4"/>
    <n v="20"/>
    <s v="Good"/>
    <s v="Students"/>
    <n v="885363"/>
    <s v="Netflxo Barmon Systems"/>
    <s v="Spring Sports Rally"/>
    <n v="2901990"/>
    <n v="127.8014736521"/>
    <n v="127.8014736521"/>
    <n v="0.97919999999999996"/>
  </r>
  <r>
    <n v="2020"/>
    <n v="24"/>
    <s v="April"/>
    <d v="2021-02-22T00:00:00"/>
    <s v="Q4"/>
    <s v="Elementary School"/>
    <x v="5"/>
    <n v="21"/>
    <s v="Good"/>
    <s v="Parents"/>
    <n v="856856"/>
    <s v="Netflxo Barmon Systems"/>
    <s v="Elimination Game"/>
    <n v="40467"/>
    <n v="34"/>
    <n v="34"/>
    <n v="0.98280000000000001"/>
  </r>
  <r>
    <n v="2020"/>
    <n v="25"/>
    <s v="May"/>
    <d v="2021-02-23T00:00:00"/>
    <s v="Q1"/>
    <s v="Elementary School"/>
    <x v="0"/>
    <n v="22"/>
    <s v="Good"/>
    <s v="Teachers"/>
    <n v="856155"/>
    <s v="Pen Colors &amp; Center"/>
    <s v="Freshman Orientation"/>
    <n v="4493279"/>
    <n v="127.8014736521"/>
    <n v="120"/>
    <n v="0.99880000000000002"/>
  </r>
  <r>
    <n v="2020"/>
    <n v="26"/>
    <s v="June"/>
    <d v="2021-02-24T00:00:00"/>
    <s v="Q2"/>
    <s v="Elementary School"/>
    <x v="1"/>
    <n v="23"/>
    <s v="Good"/>
    <s v="Students"/>
    <n v="856216"/>
    <s v="Pen Colors &amp; Center"/>
    <s v="Senior First Day Quad Takeover"/>
    <n v="4604017"/>
    <n v="127.8014736521"/>
    <n v="128.09139818470001"/>
    <n v="0.98170000000000002"/>
  </r>
  <r>
    <n v="2020"/>
    <n v="27"/>
    <s v="July"/>
    <d v="2021-02-25T00:00:00"/>
    <s v="Q3"/>
    <s v="Elementary School"/>
    <x v="2"/>
    <n v="24"/>
    <s v="Good"/>
    <s v="Parents"/>
    <n v="851256"/>
    <s v="Call Motions &amp; Insurance"/>
    <s v="Back to School Dance (on the Quad)"/>
    <n v="1860257.32"/>
    <n v="127.8014736521"/>
    <n v="120"/>
    <n v="0.97319999999999995"/>
  </r>
  <r>
    <n v="2021"/>
    <n v="28"/>
    <s v="August"/>
    <d v="2021-02-26T00:00:00"/>
    <s v="Q4"/>
    <s v="Primary school"/>
    <x v="3"/>
    <n v="25"/>
    <s v="Good"/>
    <s v="Teachers"/>
    <n v="855785"/>
    <s v="Call Motions &amp; Insurance"/>
    <s v="Freshman Elections"/>
    <n v="4583373.3499999996"/>
    <n v="127.8014736521"/>
    <n v="128.09139818470001"/>
    <n v="0.99399999999999999"/>
  </r>
  <r>
    <n v="2021"/>
    <n v="29"/>
    <s v="September"/>
    <d v="2021-02-27T00:00:00"/>
    <s v="Q1"/>
    <s v="Preschool"/>
    <x v="4"/>
    <n v="26"/>
    <s v="Good"/>
    <s v="Students"/>
    <n v="851285"/>
    <s v="Call Motions &amp; Insurance"/>
    <s v="Fall Sports Rally"/>
    <n v="79863.78"/>
    <n v="90"/>
    <n v="90.322173177099998"/>
    <n v="0.97919999999999996"/>
  </r>
  <r>
    <n v="2021"/>
    <n v="30"/>
    <s v="October"/>
    <d v="2021-02-28T00:00:00"/>
    <s v="Q2"/>
    <s v="Elementary School"/>
    <x v="5"/>
    <n v="27"/>
    <s v="Good"/>
    <s v="Parents"/>
    <n v="851223"/>
    <s v="Call Motions &amp; Insurance"/>
    <s v="Valentines Grams by the Senior Classes"/>
    <n v="26000000"/>
    <n v="111"/>
    <n v="96.005330808600007"/>
    <n v="0.98280000000000001"/>
  </r>
  <r>
    <n v="2021"/>
    <n v="31"/>
    <s v="November"/>
    <d v="2021-03-01T00:00:00"/>
    <s v="Q3"/>
    <s v="Primary school"/>
    <x v="0"/>
    <n v="28"/>
    <s v="Good"/>
    <s v="Teachers"/>
    <n v="851666"/>
    <s v="Code &amp; Messaging Second &amp; Solutions"/>
    <s v="Spring Sports Rally"/>
    <n v="1349247.51"/>
    <n v="90"/>
    <n v="88.828158418599998"/>
    <n v="0.99880000000000002"/>
  </r>
  <r>
    <n v="2021"/>
    <n v="1"/>
    <s v="December"/>
    <d v="2021-03-02T00:00:00"/>
    <s v="Q4"/>
    <s v="Preschool"/>
    <x v="1"/>
    <n v="29"/>
    <s v="Good"/>
    <s v="Students"/>
    <n v="851237"/>
    <s v="Code &amp; Messaging Second &amp; Solutions"/>
    <s v="Elimination Game"/>
    <n v="2400000"/>
    <n v="34"/>
    <n v="34"/>
    <n v="0.98170000000000002"/>
  </r>
  <r>
    <n v="2021"/>
    <n v="2"/>
    <s v="January"/>
    <d v="2021-03-03T00:00:00"/>
    <s v="Q4"/>
    <s v="Elementary School"/>
    <x v="2"/>
    <n v="30"/>
    <s v="Good"/>
    <s v="Parents"/>
    <n v="851237"/>
    <s v="Code &amp; Messaging Second &amp; Solutions"/>
    <s v="Freshman Orientation"/>
    <n v="2400000"/>
    <n v="90"/>
    <n v="88.828158418599998"/>
    <n v="0.97319999999999995"/>
  </r>
  <r>
    <n v="2021"/>
    <n v="3"/>
    <s v="February"/>
    <d v="2021-03-04T00:00:00"/>
    <s v="Q4"/>
    <s v="Primary school"/>
    <x v="3"/>
    <n v="31"/>
    <s v="Good"/>
    <s v="Teachers"/>
    <n v="852263"/>
    <s v="Data Collectors &amp; Call Informations"/>
    <s v="Senior First Day Quad Takeover"/>
    <n v="1987514"/>
    <n v="90"/>
    <n v="90.322173177099998"/>
    <n v="0.99399999999999999"/>
  </r>
  <r>
    <n v="2021"/>
    <n v="4"/>
    <s v="March"/>
    <d v="2021-03-05T00:00:00"/>
    <s v="Q4"/>
    <s v="Preschool"/>
    <x v="4"/>
    <n v="32"/>
    <s v="Good"/>
    <s v="Students"/>
    <n v="853462"/>
    <s v="Data Collectors &amp; Call Informations"/>
    <s v="Back to School Dance (on the Quad)"/>
    <n v="58887868"/>
    <n v="30"/>
    <n v="15"/>
    <n v="0.97919999999999996"/>
  </r>
  <r>
    <n v="2021"/>
    <n v="5"/>
    <s v="April"/>
    <d v="2021-03-06T00:00:00"/>
    <s v="Q4"/>
    <s v="Elementary School"/>
    <x v="5"/>
    <n v="33"/>
    <s v="Good"/>
    <s v="Parents"/>
    <n v="851827"/>
    <s v="Negotiation Assurance &amp; Papers "/>
    <s v="Freshman Elections"/>
    <n v="9800000"/>
    <n v="144.6870986296"/>
    <n v="128.09139818470001"/>
    <n v="0.98280000000000001"/>
  </r>
  <r>
    <n v="2021"/>
    <n v="6"/>
    <s v="May"/>
    <d v="2021-03-07T00:00:00"/>
    <s v="Q4"/>
    <s v="Primary school"/>
    <x v="0"/>
    <n v="34"/>
    <s v="Good"/>
    <s v="Teachers"/>
    <s v="851256-"/>
    <s v="Negotiation Assurance &amp; Papers "/>
    <s v="Fall Sports Rally"/>
    <n v="45345345"/>
    <n v="144.6870986296"/>
    <n v="128.09139818470001"/>
    <n v="0.99880000000000002"/>
  </r>
  <r>
    <n v="2021"/>
    <n v="7"/>
    <s v="June"/>
    <d v="2021-03-08T00:00:00"/>
    <s v="Q4"/>
    <s v="Preschool"/>
    <x v="1"/>
    <n v="35"/>
    <s v="Good"/>
    <s v="Students"/>
    <n v="851215"/>
    <s v="Negotiation Assurance &amp; Papers "/>
    <s v="Valentines Grams by the Senior Classes"/>
    <n v="1051624"/>
    <n v="127.8014736521"/>
    <n v="120"/>
    <n v="0.98170000000000002"/>
  </r>
  <r>
    <n v="2021"/>
    <n v="8"/>
    <s v="July"/>
    <d v="2021-03-09T00:00:00"/>
    <s v="Q3"/>
    <s v="Elementary School"/>
    <x v="2"/>
    <n v="36"/>
    <s v="Good"/>
    <s v="Parents"/>
    <n v="853362"/>
    <s v="Negotiation Assurance &amp; Papers "/>
    <s v="Spring Sports Rally"/>
    <n v="1542724.82"/>
    <n v="127.8014736521"/>
    <n v="128.09139818470001"/>
    <n v="0.97319999999999995"/>
  </r>
  <r>
    <n v="2021"/>
    <n v="9"/>
    <s v="August"/>
    <d v="2021-03-10T00:00:00"/>
    <s v="Q4"/>
    <s v="Primary school"/>
    <x v="3"/>
    <n v="37"/>
    <s v="Good"/>
    <s v="Teachers"/>
    <n v="851286"/>
    <s v="Negotiation Assurance &amp; Papers "/>
    <s v="Elimination Game"/>
    <n v="1804836.4"/>
    <n v="5"/>
    <n v="8"/>
    <n v="0.99399999999999999"/>
  </r>
  <r>
    <n v="2021"/>
    <n v="10"/>
    <s v="September"/>
    <d v="2021-03-11T00:00:00"/>
    <s v="Q1"/>
    <s v="Preschool"/>
    <x v="4"/>
    <n v="38"/>
    <s v="Good"/>
    <s v="Students"/>
    <n v="851671"/>
    <s v="Negotiation Assurance &amp; Papers "/>
    <s v="Freshman Orientation"/>
    <n v="2000000"/>
    <n v="12"/>
    <n v="10"/>
    <n v="0.97919999999999996"/>
  </r>
  <r>
    <n v="2021"/>
    <n v="11"/>
    <s v="October"/>
    <d v="2021-03-12T00:00:00"/>
    <s v="Q2"/>
    <s v="Elementary School"/>
    <x v="5"/>
    <n v="39"/>
    <s v="Good"/>
    <s v="Parents"/>
    <n v="852728"/>
    <s v="Negotiation Assurance &amp; Papers "/>
    <s v="Senior First Day Quad Takeover"/>
    <n v="3571088.9180000001"/>
    <n v="90"/>
    <n v="88.828158418599998"/>
    <n v="0.98280000000000001"/>
  </r>
  <r>
    <n v="2021"/>
    <n v="12"/>
    <s v="November"/>
    <d v="2021-03-13T00:00:00"/>
    <s v="Q3"/>
    <s v="Primary school"/>
    <x v="0"/>
    <n v="40"/>
    <s v="Good"/>
    <s v="Teachers"/>
    <s v="851285-"/>
    <s v="Negotiation Assurance &amp; Papers "/>
    <s v="Back to School Dance (on the Quad)"/>
    <n v="4563133"/>
    <n v="34"/>
    <n v="34"/>
    <n v="0.99880000000000002"/>
  </r>
  <r>
    <n v="2021"/>
    <n v="13"/>
    <s v="December"/>
    <d v="2021-03-14T00:00:00"/>
    <s v="Q4"/>
    <s v="Preschool"/>
    <x v="1"/>
    <n v="41"/>
    <s v="Good"/>
    <s v="Students"/>
    <n v="851216"/>
    <s v="Negotiation Assurance &amp; Papers "/>
    <s v="Freshman Elections"/>
    <n v="4611537"/>
    <n v="88"/>
    <n v="88"/>
    <n v="0.98170000000000002"/>
  </r>
  <r>
    <n v="2021"/>
    <n v="14"/>
    <s v="January"/>
    <d v="2021-03-15T00:00:00"/>
    <s v="Q1"/>
    <s v="Elementary School"/>
    <x v="2"/>
    <n v="42"/>
    <s v="Good"/>
    <s v="Parents"/>
    <n v="851184"/>
    <s v="Negotiation Assurance &amp; Papers "/>
    <s v="Fall Sports Rally"/>
    <n v="5494521.7300000004"/>
    <n v="90"/>
    <n v="90.322173177099998"/>
    <n v="0.97319999999999995"/>
  </r>
  <r>
    <n v="2021"/>
    <n v="15"/>
    <s v="February"/>
    <d v="2021-03-16T00:00:00"/>
    <s v="Q2"/>
    <s v="Primary school"/>
    <x v="3"/>
    <n v="43"/>
    <s v="Good"/>
    <s v="Teachers"/>
    <n v="851827"/>
    <s v="Negotiation Assurance &amp; Papers "/>
    <s v="Valentines Grams by the Senior Classes"/>
    <n v="5800000"/>
    <n v="144.6870986296"/>
    <n v="128.09139818470001"/>
    <n v="0.99399999999999999"/>
  </r>
  <r>
    <n v="2021"/>
    <n v="16"/>
    <s v="March"/>
    <d v="2021-03-17T00:00:00"/>
    <s v="Q3"/>
    <s v="Preschool"/>
    <x v="4"/>
    <n v="44"/>
    <s v="Good"/>
    <s v="Students"/>
    <n v="858555"/>
    <s v="Pen Colors &amp; Center"/>
    <s v="Spring Sports Rally"/>
    <n v="1263106"/>
    <n v="90"/>
    <n v="88.828158418599998"/>
    <n v="0.97919999999999996"/>
  </r>
  <r>
    <n v="2021"/>
    <n v="17"/>
    <s v="April"/>
    <d v="2021-03-18T00:00:00"/>
    <s v="Q3"/>
    <s v="Elementary School"/>
    <x v="5"/>
    <n v="45"/>
    <s v="Good"/>
    <s v="Parents"/>
    <n v="858556"/>
    <s v="Pen Colors &amp; Center"/>
    <s v="Elimination Game"/>
    <n v="40467"/>
    <n v="90"/>
    <n v="90.322173177099998"/>
    <n v="0.98280000000000001"/>
  </r>
  <r>
    <n v="2021"/>
    <n v="18"/>
    <s v="May"/>
    <d v="2021-03-19T00:00:00"/>
    <s v="Q3"/>
    <s v="Primary school"/>
    <x v="0"/>
    <n v="46"/>
    <s v="Good"/>
    <s v="Teachers"/>
    <n v="851463"/>
    <s v="Pen Colors &amp; Center"/>
    <s v="Freshman Orientation"/>
    <n v="10638000"/>
    <n v="33"/>
    <n v="33"/>
    <n v="0.99880000000000002"/>
  </r>
  <r>
    <n v="2021"/>
    <n v="19"/>
    <s v="June"/>
    <d v="2021-03-20T00:00:00"/>
    <s v="Q3"/>
    <s v="Preschool"/>
    <x v="1"/>
    <n v="47"/>
    <s v="Good"/>
    <s v="Students"/>
    <n v="851456"/>
    <s v="Pen Colors &amp; Center"/>
    <s v="Senior First Day Quad Takeover"/>
    <n v="40467"/>
    <n v="101.18785901450001"/>
    <n v="78.696927969300006"/>
    <n v="0.98170000000000002"/>
  </r>
  <r>
    <n v="2019"/>
    <n v="20"/>
    <s v="July"/>
    <d v="2021-03-21T00:00:00"/>
    <s v="Q3"/>
    <s v="Elementary School"/>
    <x v="2"/>
    <n v="48"/>
    <s v="Good"/>
    <s v="Parents"/>
    <n v="854467"/>
    <s v="Data Collectors &amp; Call Informations"/>
    <s v="Back to School Dance (on the Quad)"/>
    <n v="5781720"/>
    <n v="5"/>
    <n v="8"/>
    <n v="0.97319999999999995"/>
  </r>
  <r>
    <n v="2019"/>
    <n v="21"/>
    <s v="August"/>
    <d v="2021-03-22T00:00:00"/>
    <s v="Q3"/>
    <s v="Primary school"/>
    <x v="3"/>
    <n v="49"/>
    <s v="Good"/>
    <s v="Teachers"/>
    <n v="854236"/>
    <s v="Data Collectors &amp; Call Informations"/>
    <s v="Freshman Elections"/>
    <n v="7194422.9800000004"/>
    <n v="12"/>
    <n v="10"/>
    <n v="0.99399999999999999"/>
  </r>
  <r>
    <n v="2019"/>
    <n v="22"/>
    <s v="September"/>
    <d v="2021-03-23T00:00:00"/>
    <s v="Q3"/>
    <s v="Preschool"/>
    <x v="4"/>
    <n v="50"/>
    <s v="Good"/>
    <s v="Students"/>
    <n v="854412"/>
    <s v="Data Collectors &amp; Call Informations"/>
    <s v="Fall Sports Rally"/>
    <n v="823709.66"/>
    <n v="90"/>
    <n v="88.828158418599998"/>
    <n v="0.97919999999999996"/>
  </r>
  <r>
    <n v="2019"/>
    <n v="23"/>
    <s v="October"/>
    <d v="2021-03-24T00:00:00"/>
    <s v="Q3"/>
    <s v="Elementary School"/>
    <x v="5"/>
    <n v="51"/>
    <s v="Good"/>
    <s v="Parents"/>
    <n v="854485"/>
    <s v="Data Collectors &amp; Call Informations"/>
    <s v="Valentines Grams by the Senior Classes"/>
    <n v="2367268.2000000002"/>
    <n v="127.8014736521"/>
    <n v="127.8014736521"/>
    <n v="0.98280000000000001"/>
  </r>
  <r>
    <n v="2019"/>
    <n v="24"/>
    <s v="November"/>
    <d v="2021-03-25T00:00:00"/>
    <s v="Q3"/>
    <s v="Primary school"/>
    <x v="0"/>
    <n v="52"/>
    <s v="Good"/>
    <s v="Teachers"/>
    <n v="854487"/>
    <s v="Data Collectors &amp; Call Informations"/>
    <s v="Spring Sports Rally"/>
    <n v="2622311.29"/>
    <n v="34"/>
    <n v="34"/>
    <n v="0.99880000000000002"/>
  </r>
  <r>
    <n v="2019"/>
    <n v="25"/>
    <s v="December"/>
    <d v="2021-03-26T00:00:00"/>
    <s v="Q3"/>
    <s v="Preschool"/>
    <x v="1"/>
    <n v="53"/>
    <s v="Good"/>
    <s v="Students"/>
    <n v="854488"/>
    <s v="Data Collectors &amp; Call Informations"/>
    <s v="Elimination Game"/>
    <n v="3074951"/>
    <n v="88"/>
    <n v="88"/>
    <n v="0.98170000000000002"/>
  </r>
  <r>
    <n v="2019"/>
    <n v="26"/>
    <s v="January"/>
    <d v="2021-03-27T00:00:00"/>
    <s v="Q3"/>
    <s v="Preschool"/>
    <x v="2"/>
    <n v="54"/>
    <s v="Good"/>
    <s v="Parents"/>
    <n v="854485"/>
    <s v="Data Collectors &amp; Call Informations"/>
    <s v="Freshman Orientation"/>
    <n v="2367268.2000000002"/>
    <n v="90"/>
    <n v="88.828158418599998"/>
    <n v="0.97319999999999995"/>
  </r>
  <r>
    <n v="2019"/>
    <n v="27"/>
    <s v="February"/>
    <d v="2021-03-28T00:00:00"/>
    <s v="Q3"/>
    <s v="Preschool"/>
    <x v="3"/>
    <n v="55"/>
    <s v="Good"/>
    <s v="Teachers"/>
    <n v="854487"/>
    <s v="Data Collectors &amp; Call Informations"/>
    <s v="Senior First Day Quad Takeover"/>
    <n v="2622311.29"/>
    <n v="90"/>
    <n v="90.322173177099998"/>
    <n v="0.99399999999999999"/>
  </r>
  <r>
    <n v="2019"/>
    <n v="28"/>
    <s v="March"/>
    <d v="2021-03-29T00:00:00"/>
    <s v="Q3"/>
    <s v="Preschool"/>
    <x v="4"/>
    <n v="56"/>
    <s v="Good"/>
    <s v="Students"/>
    <n v="854488"/>
    <s v="Data Collectors &amp; Call Informations"/>
    <s v="Back to School Dance (on the Quad)"/>
    <n v="3074951"/>
    <n v="144.6870986296"/>
    <n v="128.09139818470001"/>
    <n v="0.97919999999999996"/>
  </r>
  <r>
    <n v="2019"/>
    <n v="29"/>
    <s v="April"/>
    <d v="2021-03-30T00:00:00"/>
    <s v="Q4"/>
    <s v="Preschool"/>
    <x v="5"/>
    <n v="57"/>
    <s v="Good"/>
    <s v="Parents"/>
    <n v="854466"/>
    <s v="Data Collectors &amp; Call Informations"/>
    <s v="Freshman Elections"/>
    <n v="3835149"/>
    <n v="75"/>
    <n v="38"/>
    <n v="0.98280000000000001"/>
  </r>
  <r>
    <n v="2019"/>
    <n v="30"/>
    <s v="May"/>
    <d v="2021-03-31T00:00:00"/>
    <s v="Q1"/>
    <s v="Preschool"/>
    <x v="0"/>
    <n v="58"/>
    <s v="Good"/>
    <s v="Teachers"/>
    <n v="890675"/>
    <s v="Data Collectors &amp; Call Informations"/>
    <s v="Fall Sports Rally"/>
    <n v="3946768.2"/>
    <n v="80"/>
    <n v="44"/>
    <n v="0.99880000000000002"/>
  </r>
  <r>
    <n v="2019"/>
    <n v="31"/>
    <s v="June"/>
    <d v="2021-04-01T00:00:00"/>
    <s v="Q2"/>
    <s v="Preschool"/>
    <x v="1"/>
    <n v="59"/>
    <s v="Good"/>
    <s v="Students"/>
    <n v="854685"/>
    <s v="Data Collectors &amp; Call Informations"/>
    <s v="Valentines Grams by the Senior Classes"/>
    <n v="63512.73"/>
    <n v="90"/>
    <n v="88.828158418599998"/>
    <n v="0.98170000000000002"/>
  </r>
  <r>
    <n v="2019"/>
    <n v="1"/>
    <s v="July"/>
    <d v="2021-04-02T00:00:00"/>
    <s v="Q3"/>
    <s v="Preschool"/>
    <x v="2"/>
    <n v="60"/>
    <s v="Good"/>
    <s v="Parents"/>
    <n v="854456"/>
    <s v="Data Collectors &amp; Call Informations"/>
    <s v="Spring Sports Rally"/>
    <n v="63512.73"/>
    <n v="90"/>
    <n v="90.322173177099998"/>
    <n v="0.97319999999999995"/>
  </r>
  <r>
    <n v="2019"/>
    <n v="2"/>
    <s v="August"/>
    <d v="2021-04-03T00:00:00"/>
    <s v="Q4"/>
    <s v="Preschool"/>
    <x v="3"/>
    <n v="61"/>
    <s v="Good"/>
    <s v="Teachers"/>
    <n v="854467"/>
    <s v="Data Collectors &amp; Call Informations"/>
    <s v="Elimination Game"/>
    <n v="5781720"/>
    <n v="127.8014736521"/>
    <n v="127.8014736521"/>
    <n v="0.99399999999999999"/>
  </r>
  <r>
    <n v="2019"/>
    <n v="3"/>
    <s v="September"/>
    <d v="2021-04-04T00:00:00"/>
    <s v="Q1"/>
    <s v="Preschool"/>
    <x v="4"/>
    <n v="62"/>
    <s v="Good"/>
    <s v="Students"/>
    <n v="854236"/>
    <s v="Data Collectors &amp; Call Informations"/>
    <s v="Freshman Orientation"/>
    <n v="79863.78"/>
    <n v="34"/>
    <n v="34"/>
    <n v="0.97919999999999996"/>
  </r>
  <r>
    <n v="2019"/>
    <n v="4"/>
    <s v="October"/>
    <d v="2021-04-05T00:00:00"/>
    <s v="Q2"/>
    <s v="Preschool"/>
    <x v="5"/>
    <n v="63"/>
    <s v="Good"/>
    <s v="Parents"/>
    <n v="854484"/>
    <s v="Data Collectors &amp; Call Informations"/>
    <s v="Senior First Day Quad Takeover"/>
    <n v="8295952.3499999996"/>
    <n v="88"/>
    <n v="88"/>
    <n v="0.98280000000000001"/>
  </r>
  <r>
    <n v="2019"/>
    <n v="5"/>
    <s v="November"/>
    <d v="2021-04-06T00:00:00"/>
    <s v="Q3"/>
    <s v="Primary school"/>
    <x v="0"/>
    <n v="64"/>
    <s v="Good"/>
    <s v="Teachers"/>
    <n v="853466"/>
    <s v="Data Collectors &amp; Call Informations"/>
    <s v="Back to School Dance (on the Quad)"/>
    <n v="9000000"/>
    <n v="90"/>
    <n v="88.828158418599998"/>
    <n v="0.99880000000000002"/>
  </r>
  <r>
    <n v="2019"/>
    <n v="6"/>
    <s v="December"/>
    <d v="2021-04-07T00:00:00"/>
    <s v="Q4"/>
    <s v="Preschool"/>
    <x v="1"/>
    <n v="65"/>
    <s v="Good"/>
    <s v="Students"/>
    <n v="854486"/>
    <s v="Data Collectors &amp; Call Informations"/>
    <s v="Freshman Elections"/>
    <n v="9377688.7100000009"/>
    <n v="90"/>
    <n v="90.322173177099998"/>
    <n v="0.98170000000000002"/>
  </r>
  <r>
    <n v="2019"/>
    <n v="7"/>
    <s v="January"/>
    <d v="2021-04-08T00:00:00"/>
    <s v="Q1"/>
    <s v="Elementary School"/>
    <x v="2"/>
    <n v="66"/>
    <s v="Good"/>
    <s v="Parents"/>
    <n v="854468"/>
    <s v="Data Collectors &amp; Call Informations"/>
    <s v="Fall Sports Rally"/>
    <n v="63512.73"/>
    <n v="144.6870986296"/>
    <n v="128.09139818470001"/>
    <n v="0.97319999999999995"/>
  </r>
  <r>
    <n v="2019"/>
    <n v="8"/>
    <s v="February"/>
    <d v="2021-04-09T00:00:00"/>
    <s v="Q2"/>
    <s v="Primary school"/>
    <x v="3"/>
    <n v="67"/>
    <s v="Good"/>
    <s v="Teachers"/>
    <n v="854416"/>
    <s v="Data Collectors &amp; Call Informations"/>
    <s v="Valentines Grams by the Senior Classes"/>
    <n v="14215911.1"/>
    <n v="127.8014736521"/>
    <n v="120"/>
    <n v="0.99399999999999999"/>
  </r>
  <r>
    <n v="2019"/>
    <n v="9"/>
    <s v="March"/>
    <d v="2021-04-10T00:00:00"/>
    <s v="Q3"/>
    <s v="Preschool"/>
    <x v="4"/>
    <n v="68"/>
    <s v="Good"/>
    <s v="Students"/>
    <n v="854411"/>
    <s v="Data Collectors &amp; Call Informations"/>
    <s v="Spring Sports Rally"/>
    <n v="30512511.18"/>
    <n v="127.8014736521"/>
    <n v="128.09139818470001"/>
    <n v="0.97919999999999996"/>
  </r>
  <r>
    <n v="2019"/>
    <n v="10"/>
    <s v="April"/>
    <d v="2021-04-11T00:00:00"/>
    <s v="Q4"/>
    <s v="Primary school"/>
    <x v="5"/>
    <n v="69"/>
    <s v="Good"/>
    <s v="Parents"/>
    <n v="853661"/>
    <s v="E2E Centralized &amp; Qaulity Types "/>
    <s v="Elimination Game"/>
    <n v="33223.97"/>
    <n v="33"/>
    <n v="33"/>
    <n v="0.98280000000000001"/>
  </r>
  <r>
    <n v="2019"/>
    <n v="11"/>
    <s v="May"/>
    <d v="2021-04-12T00:00:00"/>
    <s v="Q1"/>
    <s v="Primary school"/>
    <x v="0"/>
    <n v="70"/>
    <s v="Good"/>
    <s v="Teachers"/>
    <n v="854336"/>
    <s v="E2E Centralized &amp; Qaulity Types "/>
    <s v="Freshman Orientation"/>
    <n v="5817011.46"/>
    <n v="101.18785901450001"/>
    <n v="78.696927969300006"/>
    <n v="0.99880000000000002"/>
  </r>
  <r>
    <n v="2019"/>
    <n v="12"/>
    <s v="June"/>
    <d v="2021-04-13T00:00:00"/>
    <s v="Q2"/>
    <s v="Primary school"/>
    <x v="1"/>
    <n v="71"/>
    <s v="Good"/>
    <s v="Students"/>
    <n v="8533685"/>
    <s v="E2E Centralized &amp; Qaulity Types "/>
    <s v="Senior First Day Quad Takeover"/>
    <n v="7200000"/>
    <n v="78"/>
    <n v="85"/>
    <n v="0.98170000000000002"/>
  </r>
  <r>
    <n v="2019"/>
    <n v="13"/>
    <s v="July"/>
    <d v="2021-04-14T00:00:00"/>
    <s v="Q3"/>
    <s v="Primary school"/>
    <x v="2"/>
    <n v="72"/>
    <s v="Good"/>
    <s v="Parents"/>
    <n v="852857"/>
    <s v="E2E Centralized &amp; Qaulity Types "/>
    <s v="Back to School Dance (on the Quad)"/>
    <n v="63512.73"/>
    <n v="130"/>
    <n v="100"/>
    <n v="0.97319999999999995"/>
  </r>
  <r>
    <n v="2019"/>
    <n v="14"/>
    <s v="August"/>
    <d v="2021-04-15T00:00:00"/>
    <s v="Q4"/>
    <s v="Primary school"/>
    <x v="3"/>
    <n v="73"/>
    <s v="Good"/>
    <s v="Teachers"/>
    <n v="853262"/>
    <s v="E2E Centralized &amp; Qaulity Types "/>
    <s v="Freshman Elections"/>
    <n v="79863.78"/>
    <n v="140"/>
    <n v="100"/>
    <n v="0.99399999999999999"/>
  </r>
  <r>
    <n v="2019"/>
    <n v="15"/>
    <s v="September"/>
    <d v="2021-04-16T00:00:00"/>
    <s v="Q1"/>
    <s v="Primary school"/>
    <x v="4"/>
    <n v="74"/>
    <s v="Good"/>
    <s v="Students"/>
    <n v="853862"/>
    <s v="E2E Centralized &amp; Qaulity Types "/>
    <s v="Fall Sports Rally"/>
    <n v="245833.35"/>
    <n v="33"/>
    <n v="33"/>
    <n v="0.97919999999999996"/>
  </r>
  <r>
    <n v="2019"/>
    <n v="16"/>
    <s v="October"/>
    <d v="2021-04-17T00:00:00"/>
    <s v="Q2"/>
    <s v="Primary school"/>
    <x v="5"/>
    <n v="75"/>
    <s v="Good"/>
    <s v="Parents"/>
    <n v="853263"/>
    <s v="E2E Centralized &amp; Qaulity Types "/>
    <s v="Valentines Grams by the Senior Classes"/>
    <n v="566867.78"/>
    <n v="197"/>
    <n v="144"/>
    <n v="0.98280000000000001"/>
  </r>
  <r>
    <n v="2019"/>
    <n v="17"/>
    <s v="November"/>
    <d v="2021-04-18T00:00:00"/>
    <s v="Q3"/>
    <s v="Primary school"/>
    <x v="0"/>
    <n v="76"/>
    <s v="Good"/>
    <s v="Teachers"/>
    <n v="853377"/>
    <s v="E2E Centralized &amp; Qaulity Types "/>
    <s v="Spring Sports Rally"/>
    <n v="1055772.18"/>
    <n v="127.8014736521"/>
    <n v="120"/>
    <n v="0.99880000000000002"/>
  </r>
  <r>
    <n v="2019"/>
    <n v="18"/>
    <s v="December"/>
    <d v="2021-04-19T00:00:00"/>
    <s v="Q4"/>
    <s v="Preschool"/>
    <x v="1"/>
    <n v="77"/>
    <s v="Good"/>
    <s v="Students"/>
    <n v="853145"/>
    <s v="E2E Centralized &amp; Qaulity Types "/>
    <s v="Elimination Game"/>
    <n v="1300000"/>
    <n v="127.8014736521"/>
    <n v="128.09139818470001"/>
    <n v="0.98170000000000002"/>
  </r>
  <r>
    <n v="2019"/>
    <n v="19"/>
    <s v="January"/>
    <d v="2021-04-20T00:00:00"/>
    <s v="Q1"/>
    <s v="Elementary School"/>
    <x v="2"/>
    <n v="78"/>
    <s v="Good"/>
    <s v="Parents"/>
    <n v="853376"/>
    <s v="E2E Centralized &amp; Qaulity Types "/>
    <s v="Freshman Orientation"/>
    <n v="1542000.97"/>
    <n v="90"/>
    <n v="90.322173177099998"/>
    <n v="0.97319999999999995"/>
  </r>
  <r>
    <n v="2019"/>
    <n v="20"/>
    <s v="February"/>
    <d v="2021-04-21T00:00:00"/>
    <s v="Q2"/>
    <s v="Primary school"/>
    <x v="3"/>
    <n v="79"/>
    <s v="Good"/>
    <s v="Teachers"/>
    <n v="853264"/>
    <s v="E2E Centralized &amp; Qaulity Types "/>
    <s v="Senior First Day Quad Takeover"/>
    <n v="1694955.4"/>
    <n v="111"/>
    <n v="96.005330808600007"/>
    <n v="0.99399999999999999"/>
  </r>
  <r>
    <n v="2019"/>
    <n v="21"/>
    <s v="March"/>
    <d v="2021-04-22T00:00:00"/>
    <s v="Q3"/>
    <s v="Preschool"/>
    <x v="4"/>
    <n v="80"/>
    <s v="Good"/>
    <s v="Students"/>
    <n v="853144"/>
    <s v="E2E Centralized &amp; Qaulity Types "/>
    <s v="Back to School Dance (on the Quad)"/>
    <n v="2357327"/>
    <n v="127.8014736521"/>
    <n v="110.35002679759999"/>
    <n v="0.97919999999999996"/>
  </r>
  <r>
    <n v="2019"/>
    <n v="22"/>
    <s v="April"/>
    <d v="2021-04-23T00:00:00"/>
    <s v="Q4"/>
    <s v="Elementary School"/>
    <x v="5"/>
    <n v="81"/>
    <s v="Good"/>
    <s v="Parents"/>
    <n v="853673"/>
    <s v="E2E Centralized &amp; Qaulity Types "/>
    <s v="Freshman Elections"/>
    <n v="2433987.2599999998"/>
    <n v="127.8014736521"/>
    <n v="120"/>
    <n v="0.98280000000000001"/>
  </r>
  <r>
    <n v="2019"/>
    <n v="23"/>
    <s v="May"/>
    <d v="2021-04-24T00:00:00"/>
    <s v="Q1"/>
    <s v="Primary school"/>
    <x v="0"/>
    <n v="82"/>
    <s v="Good"/>
    <s v="Teachers"/>
    <n v="853361"/>
    <s v="E2E Centralized &amp; Qaulity Types "/>
    <s v="Fall Sports Rally"/>
    <n v="2457274.66"/>
    <n v="127.8014736521"/>
    <n v="128.09139818470001"/>
    <n v="0.99880000000000002"/>
  </r>
  <r>
    <n v="2019"/>
    <n v="24"/>
    <s v="June"/>
    <d v="2021-04-25T00:00:00"/>
    <s v="Q2"/>
    <s v="Preschool"/>
    <x v="1"/>
    <n v="83"/>
    <s v="Good"/>
    <s v="Students"/>
    <n v="853142"/>
    <s v="E2E Centralized &amp; Qaulity Types "/>
    <s v="Valentines Grams by the Senior Classes"/>
    <n v="2801081.69"/>
    <n v="90"/>
    <n v="88.828158418599998"/>
    <n v="0.98170000000000002"/>
  </r>
  <r>
    <n v="2019"/>
    <n v="25"/>
    <s v="July"/>
    <d v="2021-04-26T00:00:00"/>
    <s v="Q3"/>
    <s v="Elementary School"/>
    <x v="2"/>
    <n v="84"/>
    <s v="Good"/>
    <s v="Parents"/>
    <n v="853144"/>
    <s v="E2E Centralized &amp; Qaulity Types "/>
    <s v="Spring Sports Rally"/>
    <n v="2357327"/>
    <n v="90"/>
    <n v="88.828158418599998"/>
    <n v="0.97319999999999995"/>
  </r>
  <r>
    <n v="2019"/>
    <n v="26"/>
    <s v="August"/>
    <d v="2021-04-27T00:00:00"/>
    <s v="Q4"/>
    <s v="Primary school"/>
    <x v="3"/>
    <n v="85"/>
    <s v="Good"/>
    <s v="Teachers"/>
    <n v="853673"/>
    <s v="E2E Centralized &amp; Qaulity Types "/>
    <s v="Elimination Game"/>
    <n v="2433987.2599999998"/>
    <n v="90"/>
    <n v="90.322173177099998"/>
    <n v="0.99399999999999999"/>
  </r>
  <r>
    <n v="2019"/>
    <n v="27"/>
    <s v="September"/>
    <d v="2021-04-28T00:00:00"/>
    <s v="Q1"/>
    <s v="Preschool"/>
    <x v="4"/>
    <n v="86"/>
    <s v="Good"/>
    <s v="Students"/>
    <n v="853361"/>
    <s v="E2E Centralized &amp; Qaulity Types "/>
    <s v="Freshman Orientation"/>
    <n v="2457274.66"/>
    <n v="127.8014736521"/>
    <n v="127.8014736521"/>
    <n v="0.97919999999999996"/>
  </r>
  <r>
    <n v="2019"/>
    <n v="28"/>
    <s v="October"/>
    <d v="2021-04-29T00:00:00"/>
    <s v="Q2"/>
    <s v="Elementary School"/>
    <x v="1"/>
    <n v="87"/>
    <s v="Good"/>
    <s v="Parents"/>
    <n v="853142"/>
    <s v="E2E Centralized &amp; Qaulity Types "/>
    <s v="Senior First Day Quad Takeover"/>
    <n v="2801081.69"/>
    <n v="34"/>
    <n v="34"/>
    <n v="0.98170000000000002"/>
  </r>
  <r>
    <n v="2019"/>
    <n v="29"/>
    <s v="November"/>
    <d v="2021-04-30T00:00:00"/>
    <s v="Q3"/>
    <s v="Primary school"/>
    <x v="2"/>
    <n v="88"/>
    <s v="Good"/>
    <s v="Teachers"/>
    <n v="854336"/>
    <s v="E2E Centralized &amp; Qaulity Types "/>
    <s v="Back to School Dance (on the Quad)"/>
    <n v="5817011.46"/>
    <n v="88"/>
    <n v="88"/>
    <n v="0.97319999999999995"/>
  </r>
  <r>
    <n v="2019"/>
    <n v="30"/>
    <s v="December"/>
    <d v="2021-05-01T00:00:00"/>
    <s v="Q4"/>
    <s v="Preschool"/>
    <x v="3"/>
    <n v="89"/>
    <s v="Good"/>
    <s v="Students"/>
    <n v="8533685"/>
    <s v="E2E Centralized &amp; Qaulity Types "/>
    <s v="Freshman Elections"/>
    <n v="7200000"/>
    <n v="90"/>
    <n v="88.828158418599998"/>
    <n v="0.99399999999999999"/>
  </r>
  <r>
    <n v="2019"/>
    <n v="31"/>
    <s v="January"/>
    <d v="2021-05-02T00:00:00"/>
    <s v="Q1"/>
    <s v="Elementary School"/>
    <x v="4"/>
    <n v="90"/>
    <s v="Good"/>
    <s v="Parents"/>
    <n v="853436"/>
    <s v="E2E Centralized &amp; Qaulity Types "/>
    <s v="Fall Sports Rally"/>
    <n v="7486881.75"/>
    <n v="90"/>
    <n v="90.322173177099998"/>
    <n v="0.97919999999999996"/>
  </r>
  <r>
    <n v="2019"/>
    <n v="1"/>
    <s v="February"/>
    <d v="2021-05-03T00:00:00"/>
    <s v="Q2"/>
    <s v="Primary school"/>
    <x v="1"/>
    <n v="91"/>
    <s v="Good"/>
    <s v="Teachers"/>
    <n v="853676"/>
    <s v="E2E Centralized &amp; Qaulity Types "/>
    <s v="Valentines Grams by the Senior Classes"/>
    <n v="33988817.960000001"/>
    <n v="144.6870986296"/>
    <n v="128.09139818470001"/>
    <n v="0.98170000000000002"/>
  </r>
  <r>
    <n v="2019"/>
    <n v="2"/>
    <s v="March"/>
    <d v="2021-05-04T00:00:00"/>
    <s v="Q3"/>
    <s v="Preschool"/>
    <x v="2"/>
    <n v="92"/>
    <s v="Good"/>
    <s v="Students"/>
    <n v="853686"/>
    <s v="E2E Centralized &amp; Qaulity Types "/>
    <s v="Spring Sports Rally"/>
    <n v="33988817.960000001"/>
    <n v="144.6870986296"/>
    <n v="128.09139818470001"/>
    <n v="0.97319999999999995"/>
  </r>
  <r>
    <n v="2019"/>
    <n v="3"/>
    <s v="April"/>
    <d v="2021-05-05T00:00:00"/>
    <s v="Q4"/>
    <s v="Elementary School"/>
    <x v="3"/>
    <n v="93"/>
    <s v="Good"/>
    <s v="Parents"/>
    <n v="853685"/>
    <s v="E2E Centralized &amp; Qaulity Types "/>
    <s v="Elimination Game"/>
    <n v="33988817.960000001"/>
    <n v="144.6870986296"/>
    <n v="128.09139818470001"/>
    <n v="0.99399999999999999"/>
  </r>
  <r>
    <n v="2019"/>
    <n v="4"/>
    <s v="May"/>
    <d v="2021-05-06T00:00:00"/>
    <s v="Q1"/>
    <s v="Primary school"/>
    <x v="4"/>
    <n v="94"/>
    <s v="Good"/>
    <s v="Teachers"/>
    <n v="854656"/>
    <s v="Pen Colors &amp; Center"/>
    <s v="Freshman Orientation"/>
    <n v="1133477"/>
    <n v="88"/>
    <n v="88"/>
    <n v="0.97919999999999996"/>
  </r>
  <r>
    <n v="2019"/>
    <n v="5"/>
    <s v="June"/>
    <d v="2021-12-07T00:00:00"/>
    <s v="Q2"/>
    <s v="Preschool"/>
    <x v="1"/>
    <n v="95"/>
    <s v="Good"/>
    <s v="Students"/>
    <n v="854652"/>
    <s v="Pen Colors &amp; Center"/>
    <s v="Senior First Day Quad Takeover"/>
    <n v="79863.78"/>
    <n v="144.6870986296"/>
    <n v="128.09139818470001"/>
    <n v="0.98170000000000002"/>
  </r>
  <r>
    <n v="2019"/>
    <n v="6"/>
    <s v="July"/>
    <d v="2021-11-08T00:00:00"/>
    <s v="Q3"/>
    <s v="Elementary School"/>
    <x v="2"/>
    <n v="96"/>
    <s v="Good"/>
    <s v="Parents"/>
    <n v="853878"/>
    <s v="Pen Colors &amp; Center"/>
    <s v="Back to School Dance (on the Quad)"/>
    <n v="7900000"/>
    <n v="30"/>
    <n v="15"/>
    <n v="0.97319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8D3C23-6B0E-437B-95A0-0B33B92AE1A7}" name="Clas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F3:G7" firstHeaderRow="1" firstDataRow="1" firstDataCol="1"/>
  <pivotFields count="16">
    <pivotField numFmtId="1" showAll="0"/>
    <pivotField numFmtId="1" showAll="0">
      <items count="32">
        <item x="26"/>
        <item x="27"/>
        <item x="0"/>
        <item x="28"/>
        <item x="29"/>
        <item x="3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numFmtId="14" showAll="0">
      <items count="94">
        <item x="0"/>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1"/>
        <item x="2"/>
        <item x="3"/>
        <item x="5"/>
        <item x="92"/>
        <item x="91"/>
        <item t="default"/>
      </items>
    </pivotField>
    <pivotField showAll="0"/>
    <pivotField showAll="0"/>
    <pivotField showAll="0"/>
    <pivotField numFmtId="1" showAll="0"/>
    <pivotField showAll="0"/>
    <pivotField axis="axisRow" dataField="1" showAll="0">
      <items count="4">
        <item x="2"/>
        <item x="1"/>
        <item x="0"/>
        <item t="default"/>
      </items>
    </pivotField>
    <pivotField showAll="0"/>
    <pivotField showAll="0"/>
    <pivotField showAll="0"/>
    <pivotField numFmtId="164" showAll="0"/>
    <pivotField numFmtId="164" showAll="0"/>
    <pivotField numFmtId="164" showAll="0"/>
  </pivotFields>
  <rowFields count="1">
    <field x="9"/>
  </rowFields>
  <rowItems count="4">
    <i>
      <x/>
    </i>
    <i>
      <x v="1"/>
    </i>
    <i>
      <x v="2"/>
    </i>
    <i t="grand">
      <x/>
    </i>
  </rowItems>
  <colItems count="1">
    <i/>
  </colItems>
  <dataFields count="1">
    <dataField name="Count of Class"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E81956-7575-4287-915F-EF2419F622D2}" name="month"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V17:AV18" firstHeaderRow="1" firstDataRow="1" firstDataCol="1"/>
  <pivotFields count="16">
    <pivotField numFmtId="1" showAll="0">
      <items count="4">
        <item h="1" x="2"/>
        <item h="1" x="0"/>
        <item x="1"/>
        <item t="default"/>
      </items>
    </pivotField>
    <pivotField numFmtId="1" showAll="0">
      <items count="32">
        <item x="26"/>
        <item x="27"/>
        <item x="0"/>
        <item x="28"/>
        <item x="29"/>
        <item x="30"/>
        <item x="1"/>
        <item x="2"/>
        <item x="3"/>
        <item x="4"/>
        <item x="5"/>
        <item x="6"/>
        <item x="7"/>
        <item x="8"/>
        <item x="9"/>
        <item x="10"/>
        <item x="11"/>
        <item x="12"/>
        <item x="13"/>
        <item x="14"/>
        <item x="15"/>
        <item x="16"/>
        <item x="17"/>
        <item x="18"/>
        <item x="19"/>
        <item x="20"/>
        <item x="21"/>
        <item x="22"/>
        <item x="23"/>
        <item x="24"/>
        <item x="25"/>
        <item t="default"/>
      </items>
    </pivotField>
    <pivotField axis="axisRow" showAll="0">
      <items count="13">
        <item h="1" x="8"/>
        <item h="1" x="9"/>
        <item h="1" x="10"/>
        <item x="11"/>
        <item h="1" x="0"/>
        <item h="1" x="1"/>
        <item h="1" x="2"/>
        <item h="1" x="3"/>
        <item h="1" x="4"/>
        <item h="1" x="5"/>
        <item h="1" x="6"/>
        <item h="1" x="7"/>
        <item t="default"/>
      </items>
    </pivotField>
    <pivotField numFmtId="14" showAll="0">
      <items count="94">
        <item x="0"/>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1"/>
        <item x="2"/>
        <item x="3"/>
        <item x="5"/>
        <item x="92"/>
        <item x="91"/>
        <item t="default"/>
      </items>
    </pivotField>
    <pivotField showAll="0"/>
    <pivotField showAll="0"/>
    <pivotField showAll="0"/>
    <pivotField numFmtId="1" showAll="0"/>
    <pivotField showAll="0"/>
    <pivotField showAll="0">
      <items count="4">
        <item x="2"/>
        <item x="1"/>
        <item x="0"/>
        <item t="default"/>
      </items>
    </pivotField>
    <pivotField showAll="0"/>
    <pivotField showAll="0"/>
    <pivotField showAll="0"/>
    <pivotField numFmtId="164" showAll="0"/>
    <pivotField numFmtId="164" showAll="0"/>
    <pivotField numFmtId="164" showAll="0"/>
  </pivotFields>
  <rowFields count="1">
    <field x="2"/>
  </rowFields>
  <rowItems count="1">
    <i>
      <x v="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F5C0B0-0456-408C-BC2E-049467E46446}" name="Project event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N3:N12" firstHeaderRow="1" firstDataRow="1" firstDataCol="1"/>
  <pivotFields count="16">
    <pivotField numFmtId="1" showAll="0"/>
    <pivotField numFmtId="1" showAll="0">
      <items count="32">
        <item x="26"/>
        <item x="27"/>
        <item x="0"/>
        <item x="28"/>
        <item x="29"/>
        <item x="3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numFmtId="14" showAll="0">
      <items count="94">
        <item x="0"/>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1"/>
        <item x="2"/>
        <item x="3"/>
        <item x="5"/>
        <item x="92"/>
        <item x="91"/>
        <item t="default"/>
      </items>
    </pivotField>
    <pivotField showAll="0"/>
    <pivotField showAll="0"/>
    <pivotField showAll="0"/>
    <pivotField numFmtId="1" showAll="0"/>
    <pivotField showAll="0"/>
    <pivotField showAll="0"/>
    <pivotField showAll="0"/>
    <pivotField showAll="0"/>
    <pivotField axis="axisRow" showAll="0">
      <items count="9">
        <item x="2"/>
        <item x="7"/>
        <item x="4"/>
        <item x="3"/>
        <item x="0"/>
        <item x="1"/>
        <item x="6"/>
        <item x="5"/>
        <item t="default"/>
      </items>
    </pivotField>
    <pivotField numFmtId="164" showAll="0"/>
    <pivotField numFmtId="164" showAll="0"/>
    <pivotField numFmtId="164" showAll="0"/>
  </pivotFields>
  <rowFields count="1">
    <field x="12"/>
  </rowFields>
  <rowItems count="9">
    <i>
      <x/>
    </i>
    <i>
      <x v="1"/>
    </i>
    <i>
      <x v="2"/>
    </i>
    <i>
      <x v="3"/>
    </i>
    <i>
      <x v="4"/>
    </i>
    <i>
      <x v="5"/>
    </i>
    <i>
      <x v="6"/>
    </i>
    <i>
      <x v="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DDA450-AF51-4D0F-A3C9-47E3489C3F18}" name="Sum of Clas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J3:K7" firstHeaderRow="1" firstDataRow="1" firstDataCol="1"/>
  <pivotFields count="16">
    <pivotField numFmtId="1" showAll="0"/>
    <pivotField numFmtId="1" showAll="0">
      <items count="32">
        <item x="26"/>
        <item x="27"/>
        <item x="0"/>
        <item x="28"/>
        <item x="29"/>
        <item x="3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3">
        <item x="8"/>
        <item x="9"/>
        <item x="10"/>
        <item x="11"/>
        <item x="0"/>
        <item x="1"/>
        <item x="2"/>
        <item x="3"/>
        <item x="4"/>
        <item x="5"/>
        <item x="6"/>
        <item x="7"/>
        <item t="default"/>
      </items>
    </pivotField>
    <pivotField numFmtId="14" showAll="0">
      <items count="94">
        <item x="0"/>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1"/>
        <item x="2"/>
        <item x="3"/>
        <item x="5"/>
        <item x="92"/>
        <item x="91"/>
        <item t="default"/>
      </items>
    </pivotField>
    <pivotField showAll="0"/>
    <pivotField showAll="0"/>
    <pivotField showAll="0"/>
    <pivotField numFmtId="1" showAll="0"/>
    <pivotField showAll="0"/>
    <pivotField axis="axisRow" showAll="0">
      <items count="4">
        <item x="2"/>
        <item x="1"/>
        <item x="0"/>
        <item t="default"/>
      </items>
    </pivotField>
    <pivotField showAll="0"/>
    <pivotField showAll="0"/>
    <pivotField showAll="0"/>
    <pivotField numFmtId="164" showAll="0"/>
    <pivotField numFmtId="164" showAll="0"/>
    <pivotField dataField="1" numFmtId="164" showAll="0"/>
  </pivotFields>
  <rowFields count="1">
    <field x="9"/>
  </rowFields>
  <rowItems count="4">
    <i>
      <x/>
    </i>
    <i>
      <x v="1"/>
    </i>
    <i>
      <x v="2"/>
    </i>
    <i t="grand">
      <x/>
    </i>
  </rowItems>
  <colItems count="1">
    <i/>
  </colItems>
  <dataFields count="1">
    <dataField name="Sum of Acual" fld="1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3A1AF4-2F96-4936-A0BD-A809031D1D43}" name="year"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T17:AT18" firstHeaderRow="1" firstDataRow="1" firstDataCol="1"/>
  <pivotFields count="16">
    <pivotField axis="axisRow" numFmtId="1" showAll="0">
      <items count="4">
        <item h="1" x="2"/>
        <item h="1" x="0"/>
        <item x="1"/>
        <item t="default"/>
      </items>
    </pivotField>
    <pivotField numFmtId="1" showAll="0">
      <items count="32">
        <item x="26"/>
        <item x="27"/>
        <item x="0"/>
        <item x="28"/>
        <item x="29"/>
        <item x="3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numFmtId="14" showAll="0">
      <items count="94">
        <item x="0"/>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1"/>
        <item x="2"/>
        <item x="3"/>
        <item x="5"/>
        <item x="92"/>
        <item x="91"/>
        <item t="default"/>
      </items>
    </pivotField>
    <pivotField showAll="0"/>
    <pivotField showAll="0"/>
    <pivotField showAll="0"/>
    <pivotField numFmtId="1" showAll="0"/>
    <pivotField showAll="0"/>
    <pivotField showAll="0">
      <items count="4">
        <item x="2"/>
        <item x="1"/>
        <item x="0"/>
        <item t="default"/>
      </items>
    </pivotField>
    <pivotField showAll="0"/>
    <pivotField showAll="0"/>
    <pivotField showAll="0"/>
    <pivotField numFmtId="164" showAll="0"/>
    <pivotField numFmtId="164" showAll="0"/>
    <pivotField numFmtId="164" showAll="0"/>
  </pivotFields>
  <rowFields count="1">
    <field x="0"/>
  </rowFields>
  <rowItems count="1">
    <i>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5F8B50-5B15-4D2C-8282-F4D6786B82F7}"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S3:T9" firstHeaderRow="1" firstDataRow="1" firstDataCol="1"/>
  <pivotFields count="17">
    <pivotField numFmtId="1" showAll="0"/>
    <pivotField numFmtId="1" showAll="0"/>
    <pivotField showAll="0"/>
    <pivotField numFmtId="14" showAll="0"/>
    <pivotField showAll="0"/>
    <pivotField showAll="0"/>
    <pivotField axis="axisRow" showAll="0" sortType="descending">
      <items count="7">
        <item n="Adam Hisham" x="2"/>
        <item n="Do Elesawy" x="4"/>
        <item n="Jean Ali" x="5"/>
        <item n="Kenzi Mohamd" x="3"/>
        <item n="Rony Beyablo" x="1"/>
        <item n="Rovan Hossam" x="0"/>
        <item t="default"/>
      </items>
      <autoSortScope>
        <pivotArea dataOnly="0" outline="0" fieldPosition="0">
          <references count="1">
            <reference field="4294967294" count="1" selected="0">
              <x v="0"/>
            </reference>
          </references>
        </pivotArea>
      </autoSortScope>
    </pivotField>
    <pivotField numFmtId="1" showAll="0"/>
    <pivotField showAll="0"/>
    <pivotField showAll="0"/>
    <pivotField showAll="0"/>
    <pivotField showAll="0"/>
    <pivotField showAll="0"/>
    <pivotField numFmtId="164" showAll="0"/>
    <pivotField numFmtId="164" showAll="0"/>
    <pivotField numFmtId="164" showAll="0"/>
    <pivotField dataField="1" numFmtId="10" showAll="0"/>
  </pivotFields>
  <rowFields count="1">
    <field x="6"/>
  </rowFields>
  <rowItems count="6">
    <i>
      <x v="5"/>
    </i>
    <i>
      <x v="3"/>
    </i>
    <i>
      <x v="2"/>
    </i>
    <i>
      <x v="4"/>
    </i>
    <i>
      <x v="1"/>
    </i>
    <i>
      <x/>
    </i>
  </rowItems>
  <colItems count="1">
    <i/>
  </colItems>
  <dataFields count="1">
    <dataField name="Average of Percentage" fld="16" subtotal="average" baseField="6"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E1AC6D-E061-4D55-90FD-14C0AEA6F668}" name="Educational st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3:C7" firstHeaderRow="1" firstDataRow="1" firstDataCol="1"/>
  <pivotFields count="16">
    <pivotField numFmtId="1" showAll="0"/>
    <pivotField numFmtId="1" showAll="0">
      <items count="32">
        <item x="26"/>
        <item x="27"/>
        <item x="0"/>
        <item x="28"/>
        <item x="29"/>
        <item x="3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numFmtId="14" showAll="0">
      <items count="94">
        <item x="0"/>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1"/>
        <item x="2"/>
        <item x="3"/>
        <item x="5"/>
        <item x="92"/>
        <item x="91"/>
        <item t="default"/>
      </items>
    </pivotField>
    <pivotField showAll="0"/>
    <pivotField axis="axisRow" dataField="1" showAll="0">
      <items count="4">
        <item x="2"/>
        <item x="1"/>
        <item x="0"/>
        <item t="default"/>
      </items>
    </pivotField>
    <pivotField showAll="0"/>
    <pivotField numFmtId="1" showAll="0"/>
    <pivotField showAll="0"/>
    <pivotField showAll="0"/>
    <pivotField showAll="0"/>
    <pivotField showAll="0"/>
    <pivotField showAll="0"/>
    <pivotField numFmtId="164" showAll="0"/>
    <pivotField numFmtId="164" showAll="0"/>
    <pivotField numFmtId="164" showAll="0"/>
  </pivotFields>
  <rowFields count="1">
    <field x="5"/>
  </rowFields>
  <rowItems count="4">
    <i>
      <x/>
    </i>
    <i>
      <x v="1"/>
    </i>
    <i>
      <x v="2"/>
    </i>
    <i t="grand">
      <x/>
    </i>
  </rowItems>
  <colItems count="1">
    <i/>
  </colItems>
  <dataFields count="1">
    <dataField name="Count of Educational stage" fld="5" subtotal="count" baseField="0" baseItem="0"/>
  </dataFields>
  <chartFormats count="12">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5" count="1" selected="0">
            <x v="0"/>
          </reference>
        </references>
      </pivotArea>
    </chartFormat>
    <chartFormat chart="2" format="7">
      <pivotArea type="data" outline="0" fieldPosition="0">
        <references count="2">
          <reference field="4294967294" count="1" selected="0">
            <x v="0"/>
          </reference>
          <reference field="5" count="1" selected="0">
            <x v="1"/>
          </reference>
        </references>
      </pivotArea>
    </chartFormat>
    <chartFormat chart="2" format="8">
      <pivotArea type="data" outline="0" fieldPosition="0">
        <references count="2">
          <reference field="4294967294" count="1" selected="0">
            <x v="0"/>
          </reference>
          <reference field="5" count="1" selected="0">
            <x v="2"/>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5" count="1" selected="0">
            <x v="0"/>
          </reference>
        </references>
      </pivotArea>
    </chartFormat>
    <chartFormat chart="5" format="15">
      <pivotArea type="data" outline="0" fieldPosition="0">
        <references count="2">
          <reference field="4294967294" count="1" selected="0">
            <x v="0"/>
          </reference>
          <reference field="5" count="1" selected="0">
            <x v="1"/>
          </reference>
        </references>
      </pivotArea>
    </chartFormat>
    <chartFormat chart="5" format="16">
      <pivotArea type="data" outline="0" fieldPosition="0">
        <references count="2">
          <reference field="4294967294" count="1" selected="0">
            <x v="0"/>
          </reference>
          <reference field="5" count="1" selected="0">
            <x v="2"/>
          </reference>
        </references>
      </pivotArea>
    </chartFormat>
    <chartFormat chart="13" format="17" series="1">
      <pivotArea type="data" outline="0" fieldPosition="0">
        <references count="1">
          <reference field="4294967294" count="1" selected="0">
            <x v="0"/>
          </reference>
        </references>
      </pivotArea>
    </chartFormat>
    <chartFormat chart="13" format="18">
      <pivotArea type="data" outline="0" fieldPosition="0">
        <references count="2">
          <reference field="4294967294" count="1" selected="0">
            <x v="0"/>
          </reference>
          <reference field="5" count="1" selected="0">
            <x v="0"/>
          </reference>
        </references>
      </pivotArea>
    </chartFormat>
    <chartFormat chart="13" format="19">
      <pivotArea type="data" outline="0" fieldPosition="0">
        <references count="2">
          <reference field="4294967294" count="1" selected="0">
            <x v="0"/>
          </reference>
          <reference field="5" count="1" selected="0">
            <x v="1"/>
          </reference>
        </references>
      </pivotArea>
    </chartFormat>
    <chartFormat chart="13" format="20">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BBD0B36-FD60-4638-AECD-B18BEB3452F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7:K21" firstHeaderRow="1" firstDataRow="1" firstDataCol="1"/>
  <pivotFields count="16">
    <pivotField numFmtId="1" showAll="0"/>
    <pivotField numFmtId="1" showAll="0">
      <items count="32">
        <item x="26"/>
        <item x="27"/>
        <item x="0"/>
        <item x="28"/>
        <item x="29"/>
        <item x="3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3">
        <item x="8"/>
        <item x="9"/>
        <item x="10"/>
        <item x="11"/>
        <item x="0"/>
        <item x="1"/>
        <item x="2"/>
        <item x="3"/>
        <item x="4"/>
        <item x="5"/>
        <item x="6"/>
        <item x="7"/>
        <item t="default"/>
      </items>
    </pivotField>
    <pivotField numFmtId="14" showAll="0">
      <items count="94">
        <item x="0"/>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1"/>
        <item x="2"/>
        <item x="3"/>
        <item x="5"/>
        <item x="92"/>
        <item x="91"/>
        <item t="default"/>
      </items>
    </pivotField>
    <pivotField showAll="0"/>
    <pivotField showAll="0"/>
    <pivotField showAll="0"/>
    <pivotField numFmtId="1" showAll="0"/>
    <pivotField showAll="0"/>
    <pivotField axis="axisRow" showAll="0">
      <items count="4">
        <item x="2"/>
        <item x="1"/>
        <item x="0"/>
        <item t="default"/>
      </items>
    </pivotField>
    <pivotField showAll="0"/>
    <pivotField showAll="0"/>
    <pivotField showAll="0"/>
    <pivotField numFmtId="164" showAll="0"/>
    <pivotField numFmtId="164" showAll="0"/>
    <pivotField dataField="1" numFmtId="164" showAll="0"/>
  </pivotFields>
  <rowFields count="1">
    <field x="9"/>
  </rowFields>
  <rowItems count="4">
    <i>
      <x/>
    </i>
    <i>
      <x v="1"/>
    </i>
    <i>
      <x v="2"/>
    </i>
    <i t="grand">
      <x/>
    </i>
  </rowItems>
  <colItems count="1">
    <i/>
  </colItems>
  <dataFields count="1">
    <dataField name="Var of Acual" fld="15" subtotal="var" baseField="9"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A9A277-1B68-4314-905E-4F71D92B824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0:K14" firstHeaderRow="1" firstDataRow="1" firstDataCol="1"/>
  <pivotFields count="16">
    <pivotField numFmtId="1" showAll="0"/>
    <pivotField numFmtId="1" showAll="0">
      <items count="32">
        <item x="26"/>
        <item x="27"/>
        <item x="0"/>
        <item x="28"/>
        <item x="29"/>
        <item x="3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3">
        <item x="8"/>
        <item x="9"/>
        <item x="10"/>
        <item x="11"/>
        <item x="0"/>
        <item x="1"/>
        <item x="2"/>
        <item x="3"/>
        <item x="4"/>
        <item x="5"/>
        <item x="6"/>
        <item x="7"/>
        <item t="default"/>
      </items>
    </pivotField>
    <pivotField numFmtId="14" showAll="0">
      <items count="94">
        <item x="0"/>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1"/>
        <item x="2"/>
        <item x="3"/>
        <item x="5"/>
        <item x="92"/>
        <item x="91"/>
        <item t="default"/>
      </items>
    </pivotField>
    <pivotField showAll="0"/>
    <pivotField showAll="0"/>
    <pivotField showAll="0"/>
    <pivotField numFmtId="1" showAll="0"/>
    <pivotField showAll="0"/>
    <pivotField axis="axisRow" showAll="0">
      <items count="4">
        <item x="2"/>
        <item x="1"/>
        <item x="0"/>
        <item t="default"/>
      </items>
    </pivotField>
    <pivotField showAll="0"/>
    <pivotField showAll="0"/>
    <pivotField showAll="0"/>
    <pivotField numFmtId="164" showAll="0"/>
    <pivotField numFmtId="164" showAll="0"/>
    <pivotField dataField="1" numFmtId="164" showAll="0"/>
  </pivotFields>
  <rowFields count="1">
    <field x="9"/>
  </rowFields>
  <rowItems count="4">
    <i>
      <x/>
    </i>
    <i>
      <x v="1"/>
    </i>
    <i>
      <x v="2"/>
    </i>
    <i t="grand">
      <x/>
    </i>
  </rowItems>
  <colItems count="1">
    <i/>
  </colItems>
  <dataFields count="1">
    <dataField name="Max of Acual" fld="15" subtotal="max" baseField="9"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1" xr10:uid="{BA917C1F-4EBE-41B0-AC31-06C5EF1EF9DB}" sourceName="Day">
  <pivotTables>
    <pivotTable tabId="3" name="Class"/>
    <pivotTable tabId="3" name="month"/>
    <pivotTable tabId="3" name="Project events"/>
    <pivotTable tabId="3" name="Sum of Class"/>
    <pivotTable tabId="3" name="year"/>
  </pivotTables>
  <data>
    <tabular pivotCacheId="2027147554">
      <items count="31">
        <i x="26" s="1"/>
        <i x="27" s="1"/>
        <i x="0" s="1"/>
        <i x="28" s="1"/>
        <i x="29" s="1"/>
        <i x="30" s="1"/>
        <i x="1" s="1"/>
        <i x="2" s="1"/>
        <i x="3" s="1"/>
        <i x="4" s="1"/>
        <i x="5" s="1"/>
        <i x="6" s="1"/>
        <i x="7" s="1"/>
        <i x="8" s="1"/>
        <i x="9" s="1"/>
        <i x="10" s="1"/>
        <i x="11" s="1"/>
        <i x="12" s="1"/>
        <i x="13" s="1"/>
        <i x="14" s="1"/>
        <i x="15" s="1"/>
        <i x="16" s="1"/>
        <i x="17" s="1"/>
        <i x="18" s="1"/>
        <i x="19" s="1"/>
        <i x="20" s="1"/>
        <i x="21" s="1"/>
        <i x="22" s="1"/>
        <i x="23" s="1"/>
        <i x="24" s="1"/>
        <i x="2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1" xr10:uid="{13DA0B45-62DE-4AC7-BCF8-A057DAD19318}" cache="Slicer_Day1" caption="Day" columnCount="8" style="Spirble"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5CB57F-6B52-4371-8D94-A8E07DFF80E7}" name="NFTS_Database" displayName="NFTS_Database" ref="A1:Q100" totalsRowShown="0" headerRowDxfId="21" dataDxfId="19" headerRowBorderDxfId="20" tableBorderDxfId="18" totalsRowBorderDxfId="17">
  <autoFilter ref="A1:Q100" xr:uid="{66D932F1-D207-4CB6-A6C9-02AB65C614B8}"/>
  <sortState xmlns:xlrd2="http://schemas.microsoft.com/office/spreadsheetml/2017/richdata2" ref="A2:P100">
    <sortCondition ref="A1:A100"/>
  </sortState>
  <tableColumns count="17">
    <tableColumn id="1" xr3:uid="{DA837BCE-BE88-40FC-86C0-61FA2F3CF9EC}" name="Year" dataDxfId="16"/>
    <tableColumn id="14" xr3:uid="{6E87E861-DFCC-4B89-8C2A-25339DD5428A}" name="Day" dataDxfId="15" dataCellStyle="Normal 3"/>
    <tableColumn id="15" xr3:uid="{DCD7559E-FBD7-4548-8117-2F407D26E943}" name="Month" dataDxfId="14" dataCellStyle="Normal 3"/>
    <tableColumn id="17" xr3:uid="{711B7FA9-2393-4A38-A6B8-EF869349020F}" name="Full Date" dataDxfId="13" dataCellStyle="Normal 3"/>
    <tableColumn id="3" xr3:uid="{B17CF847-E90E-4F70-AF61-FB1353B58490}" name="Quarterly" dataDxfId="12" dataCellStyle="Normal 3"/>
    <tableColumn id="13" xr3:uid="{DEE93796-4A95-4C99-A707-5C5B9B5CA8B6}" name="Educational stage" dataDxfId="11" dataCellStyle="Normal 3"/>
    <tableColumn id="20" xr3:uid="{144723E6-C6B7-4741-BC01-E48B2F35CE8E}" name="Students_Name" dataDxfId="10" dataCellStyle="Normal 3"/>
    <tableColumn id="22" xr3:uid="{E5E4F04A-A093-45B8-A51F-A427ED75A8B0}" name="Top" dataDxfId="9"/>
    <tableColumn id="23" xr3:uid="{63B48472-5C32-46F9-B1A5-0580EA0A69D9}" name="Best Students" dataDxfId="8"/>
    <tableColumn id="16" xr3:uid="{BFA2CC5B-74E9-46A4-9EC2-D3F68E567225}" name="Class" dataDxfId="7" dataCellStyle="Normal 3"/>
    <tableColumn id="6" xr3:uid="{73EAAE87-CB65-457A-887B-3AA6F43A9978}" name="PO Number" dataDxfId="6"/>
    <tableColumn id="67" xr3:uid="{727BCEA7-F1AE-4DE1-BC9B-EE402C5F7F6D}" name="Department Full Name" dataDxfId="5"/>
    <tableColumn id="4" xr3:uid="{825A8254-B446-4896-B427-FE86EE2A3A07}" name="Project Shortname" dataDxfId="4"/>
    <tableColumn id="9" xr3:uid="{AB007C7E-DBBF-4594-B8D9-14D723E053F0}" name="Projects Value" dataDxfId="3"/>
    <tableColumn id="10" xr3:uid="{310A2C89-CE93-4EE5-A245-CC9D693FD7FE}" name="Target" dataDxfId="2"/>
    <tableColumn id="18" xr3:uid="{CA7E0629-8CBB-45D7-A5A7-F5883F36743F}" name="Acual" dataDxfId="1"/>
    <tableColumn id="2" xr3:uid="{0CE4F087-C040-479A-B3C9-753FE3CB1B1F}" name="Percentage" dataDxfId="0" dataCellStyle="Percent">
      <calculatedColumnFormula>VLOOKUP(NFTS_Database[[#This Row],[Students_Name]],$U$2:$V$7,2,0)</calculatedColumnFormula>
    </tableColumn>
  </tableColumns>
  <tableStyleInfo name="TabStyleclean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Full_Date" xr10:uid="{15A910E4-B8EA-49E3-8D75-895319B23E40}" sourceName="Full Date">
  <pivotTables>
    <pivotTable tabId="3" name="Class"/>
    <pivotTable tabId="3" name="Project events"/>
    <pivotTable tabId="3" name="Sum of Class"/>
    <pivotTable tabId="3" name="year"/>
    <pivotTable tabId="3" name="month"/>
  </pivotTables>
  <state minimalRefreshVersion="6" lastRefreshVersion="6" pivotCacheId="2027147554" filterType="unknown">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Full Date" xr10:uid="{D38F6FEB-1453-45FF-A069-2D2EA651976B}" cache="NativeTimeline_Full_Date" caption="2021" showSelectionLabel="0" showTimeLevel="0" showHorizontalScrollbar="0" level="2" selectionLevel="2" scrollPosition="2021-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3.xml"/><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B9F10-C156-4031-835F-7EB203ADD39A}">
  <sheetPr>
    <tabColor rgb="FFF7A197"/>
  </sheetPr>
  <dimension ref="A1:V100"/>
  <sheetViews>
    <sheetView showGridLines="0" topLeftCell="G1" zoomScale="70" zoomScaleNormal="70" workbookViewId="0">
      <selection activeCell="Q2" sqref="Q2:Q100"/>
    </sheetView>
  </sheetViews>
  <sheetFormatPr defaultColWidth="18.453125" defaultRowHeight="18.75" x14ac:dyDescent="0.3"/>
  <cols>
    <col min="1" max="1" width="8" style="19" bestFit="1" customWidth="1"/>
    <col min="2" max="2" width="7.453125" style="19" bestFit="1" customWidth="1"/>
    <col min="3" max="3" width="9.7265625" style="19" bestFit="1" customWidth="1"/>
    <col min="4" max="4" width="11" style="19" bestFit="1" customWidth="1"/>
    <col min="5" max="5" width="11.7265625" style="19" bestFit="1" customWidth="1"/>
    <col min="6" max="6" width="17.7265625" style="19" bestFit="1" customWidth="1"/>
    <col min="7" max="7" width="16.453125" style="19" bestFit="1" customWidth="1"/>
    <col min="8" max="8" width="7.453125" style="19" bestFit="1" customWidth="1"/>
    <col min="9" max="9" width="15" style="19" bestFit="1" customWidth="1"/>
    <col min="10" max="10" width="8.26953125" style="19" bestFit="1" customWidth="1"/>
    <col min="11" max="11" width="13" style="19" bestFit="1" customWidth="1"/>
    <col min="12" max="12" width="29.08984375" style="19" bestFit="1" customWidth="1"/>
    <col min="13" max="13" width="31.7265625" style="19" customWidth="1"/>
    <col min="14" max="14" width="15.08984375" style="17" bestFit="1" customWidth="1"/>
    <col min="15" max="15" width="9.36328125" style="17" bestFit="1" customWidth="1"/>
    <col min="16" max="16" width="8.6328125" style="17" bestFit="1" customWidth="1"/>
    <col min="17" max="17" width="12.08984375" style="31" customWidth="1"/>
    <col min="18" max="18" width="9.08984375" style="17" bestFit="1" customWidth="1"/>
    <col min="19" max="19" width="7" style="17" customWidth="1"/>
    <col min="20" max="23" width="14.6328125" style="17" customWidth="1"/>
    <col min="24" max="16384" width="18.453125" style="17"/>
  </cols>
  <sheetData>
    <row r="1" spans="1:22" s="6" customFormat="1" ht="33.950000000000003" customHeight="1" x14ac:dyDescent="0.3">
      <c r="A1" s="5" t="s">
        <v>20</v>
      </c>
      <c r="B1" s="5" t="s">
        <v>21</v>
      </c>
      <c r="C1" s="5" t="s">
        <v>22</v>
      </c>
      <c r="D1" s="5" t="s">
        <v>23</v>
      </c>
      <c r="E1" s="5" t="s">
        <v>24</v>
      </c>
      <c r="F1" s="5" t="s">
        <v>25</v>
      </c>
      <c r="G1" s="5" t="s">
        <v>26</v>
      </c>
      <c r="H1" s="5" t="s">
        <v>27</v>
      </c>
      <c r="I1" s="5" t="s">
        <v>28</v>
      </c>
      <c r="J1" s="5" t="s">
        <v>29</v>
      </c>
      <c r="K1" s="5" t="s">
        <v>30</v>
      </c>
      <c r="L1" s="5" t="s">
        <v>31</v>
      </c>
      <c r="M1" s="5" t="s">
        <v>32</v>
      </c>
      <c r="N1" s="5" t="s">
        <v>33</v>
      </c>
      <c r="O1" s="5" t="s">
        <v>34</v>
      </c>
      <c r="P1" s="5" t="s">
        <v>35</v>
      </c>
      <c r="Q1" s="29" t="s">
        <v>88</v>
      </c>
      <c r="U1" s="7" t="s">
        <v>36</v>
      </c>
      <c r="V1" s="8" t="s">
        <v>37</v>
      </c>
    </row>
    <row r="2" spans="1:22" x14ac:dyDescent="0.3">
      <c r="A2" s="9">
        <v>2020</v>
      </c>
      <c r="B2" s="9">
        <v>3</v>
      </c>
      <c r="C2" s="9" t="s">
        <v>38</v>
      </c>
      <c r="D2" s="10">
        <v>44228</v>
      </c>
      <c r="E2" s="9" t="s">
        <v>39</v>
      </c>
      <c r="F2" s="9" t="s">
        <v>11</v>
      </c>
      <c r="G2" s="9" t="s">
        <v>40</v>
      </c>
      <c r="H2" s="11">
        <v>1</v>
      </c>
      <c r="I2" s="11" t="s">
        <v>41</v>
      </c>
      <c r="J2" s="9" t="s">
        <v>12</v>
      </c>
      <c r="K2" s="12">
        <v>856133</v>
      </c>
      <c r="L2" s="13" t="s">
        <v>42</v>
      </c>
      <c r="M2" s="14" t="s">
        <v>16</v>
      </c>
      <c r="N2" s="15">
        <v>5500000</v>
      </c>
      <c r="O2" s="16">
        <v>127.8014736521</v>
      </c>
      <c r="P2" s="16">
        <v>110.35002679759999</v>
      </c>
      <c r="Q2" s="30">
        <f>VLOOKUP(NFTS_Database[[#This Row],[Students_Name]],$U$2:$V$7,2,0)</f>
        <v>0.99880000000000002</v>
      </c>
      <c r="U2" s="9" t="s">
        <v>40</v>
      </c>
      <c r="V2" s="18">
        <v>0.99880000000000002</v>
      </c>
    </row>
    <row r="3" spans="1:22" x14ac:dyDescent="0.3">
      <c r="A3" s="9">
        <v>2020</v>
      </c>
      <c r="B3" s="9">
        <v>3</v>
      </c>
      <c r="C3" s="9" t="s">
        <v>43</v>
      </c>
      <c r="D3" s="10">
        <v>44228</v>
      </c>
      <c r="E3" s="9" t="s">
        <v>44</v>
      </c>
      <c r="F3" s="9" t="s">
        <v>8</v>
      </c>
      <c r="G3" s="9" t="s">
        <v>45</v>
      </c>
      <c r="H3" s="11">
        <v>2</v>
      </c>
      <c r="I3" s="11" t="s">
        <v>41</v>
      </c>
      <c r="J3" s="9" t="s">
        <v>9</v>
      </c>
      <c r="K3" s="12">
        <v>885728</v>
      </c>
      <c r="L3" s="13" t="s">
        <v>42</v>
      </c>
      <c r="M3" s="14" t="s">
        <v>17</v>
      </c>
      <c r="N3" s="15">
        <v>6499999.0300000003</v>
      </c>
      <c r="O3" s="16">
        <v>127.8014736521</v>
      </c>
      <c r="P3" s="16">
        <v>120</v>
      </c>
      <c r="Q3" s="30">
        <f>VLOOKUP(NFTS_Database[[#This Row],[Students_Name]],$U$2:$V$7,2,0)</f>
        <v>0.98170000000000002</v>
      </c>
      <c r="U3" s="9" t="s">
        <v>45</v>
      </c>
      <c r="V3" s="18">
        <v>0.98170000000000002</v>
      </c>
    </row>
    <row r="4" spans="1:22" x14ac:dyDescent="0.3">
      <c r="A4" s="9">
        <v>2020</v>
      </c>
      <c r="B4" s="9">
        <v>3</v>
      </c>
      <c r="C4" s="9" t="s">
        <v>46</v>
      </c>
      <c r="D4" s="10">
        <v>44228</v>
      </c>
      <c r="E4" s="9" t="s">
        <v>47</v>
      </c>
      <c r="F4" s="9" t="s">
        <v>5</v>
      </c>
      <c r="G4" s="9" t="s">
        <v>48</v>
      </c>
      <c r="H4" s="11">
        <v>3</v>
      </c>
      <c r="I4" s="11" t="s">
        <v>41</v>
      </c>
      <c r="J4" s="9" t="s">
        <v>6</v>
      </c>
      <c r="K4" s="12">
        <v>885686</v>
      </c>
      <c r="L4" s="13" t="s">
        <v>42</v>
      </c>
      <c r="M4" s="14" t="s">
        <v>7</v>
      </c>
      <c r="N4" s="15">
        <v>6800000</v>
      </c>
      <c r="O4" s="16">
        <v>127.8014736521</v>
      </c>
      <c r="P4" s="16">
        <v>128.09139818470001</v>
      </c>
      <c r="Q4" s="30">
        <f>VLOOKUP(NFTS_Database[[#This Row],[Students_Name]],$U$2:$V$7,2,0)</f>
        <v>0.97319999999999995</v>
      </c>
      <c r="U4" s="9" t="s">
        <v>48</v>
      </c>
      <c r="V4" s="18">
        <v>0.97319999999999995</v>
      </c>
    </row>
    <row r="5" spans="1:22" x14ac:dyDescent="0.3">
      <c r="A5" s="9">
        <v>2020</v>
      </c>
      <c r="B5" s="9">
        <v>3</v>
      </c>
      <c r="C5" s="9" t="s">
        <v>49</v>
      </c>
      <c r="D5" s="10">
        <v>44228</v>
      </c>
      <c r="E5" s="9" t="s">
        <v>50</v>
      </c>
      <c r="F5" s="9" t="s">
        <v>11</v>
      </c>
      <c r="G5" s="9" t="s">
        <v>51</v>
      </c>
      <c r="H5" s="11">
        <v>1</v>
      </c>
      <c r="I5" s="11" t="s">
        <v>41</v>
      </c>
      <c r="J5" s="9" t="s">
        <v>12</v>
      </c>
      <c r="K5" s="12">
        <v>885735</v>
      </c>
      <c r="L5" s="13" t="s">
        <v>42</v>
      </c>
      <c r="M5" s="14" t="s">
        <v>15</v>
      </c>
      <c r="N5" s="15">
        <v>686152.68</v>
      </c>
      <c r="O5" s="16">
        <v>90</v>
      </c>
      <c r="P5" s="16">
        <v>88.828158418599998</v>
      </c>
      <c r="Q5" s="30">
        <f>VLOOKUP(NFTS_Database[[#This Row],[Students_Name]],$U$2:$V$7,2,0)</f>
        <v>0.99399999999999999</v>
      </c>
      <c r="U5" s="9" t="s">
        <v>51</v>
      </c>
      <c r="V5" s="18">
        <v>0.99399999999999999</v>
      </c>
    </row>
    <row r="6" spans="1:22" x14ac:dyDescent="0.3">
      <c r="A6" s="9">
        <v>2020</v>
      </c>
      <c r="B6" s="9">
        <v>3</v>
      </c>
      <c r="C6" s="9" t="s">
        <v>52</v>
      </c>
      <c r="D6" s="10">
        <v>44228</v>
      </c>
      <c r="E6" s="9" t="s">
        <v>39</v>
      </c>
      <c r="F6" s="9" t="s">
        <v>8</v>
      </c>
      <c r="G6" s="9" t="s">
        <v>53</v>
      </c>
      <c r="H6" s="11">
        <v>2</v>
      </c>
      <c r="I6" s="11" t="s">
        <v>41</v>
      </c>
      <c r="J6" s="9" t="s">
        <v>9</v>
      </c>
      <c r="K6" s="12">
        <v>885752</v>
      </c>
      <c r="L6" s="13" t="s">
        <v>42</v>
      </c>
      <c r="M6" s="14" t="s">
        <v>13</v>
      </c>
      <c r="N6" s="15">
        <v>1694205.31</v>
      </c>
      <c r="O6" s="16">
        <v>90</v>
      </c>
      <c r="P6" s="16">
        <v>90.322173177099998</v>
      </c>
      <c r="Q6" s="30">
        <f>VLOOKUP(NFTS_Database[[#This Row],[Students_Name]],$U$2:$V$7,2,0)</f>
        <v>0.97919999999999996</v>
      </c>
      <c r="U6" s="9" t="s">
        <v>53</v>
      </c>
      <c r="V6" s="18">
        <v>0.97919999999999996</v>
      </c>
    </row>
    <row r="7" spans="1:22" x14ac:dyDescent="0.3">
      <c r="A7" s="9">
        <v>2020</v>
      </c>
      <c r="B7" s="9">
        <v>3</v>
      </c>
      <c r="C7" s="9" t="s">
        <v>54</v>
      </c>
      <c r="D7" s="10">
        <v>44228</v>
      </c>
      <c r="E7" s="9" t="s">
        <v>44</v>
      </c>
      <c r="F7" s="9" t="s">
        <v>5</v>
      </c>
      <c r="G7" s="9" t="s">
        <v>55</v>
      </c>
      <c r="H7" s="11">
        <v>3</v>
      </c>
      <c r="I7" s="11" t="s">
        <v>41</v>
      </c>
      <c r="J7" s="9" t="s">
        <v>6</v>
      </c>
      <c r="K7" s="12">
        <v>885436</v>
      </c>
      <c r="L7" s="13" t="s">
        <v>42</v>
      </c>
      <c r="M7" s="14" t="s">
        <v>19</v>
      </c>
      <c r="N7" s="15">
        <v>1998780.35</v>
      </c>
      <c r="O7" s="16">
        <v>127.8014736521</v>
      </c>
      <c r="P7" s="16">
        <v>127.8014736521</v>
      </c>
      <c r="Q7" s="30">
        <f>VLOOKUP(NFTS_Database[[#This Row],[Students_Name]],$U$2:$V$7,2,0)</f>
        <v>0.98280000000000001</v>
      </c>
      <c r="U7" s="9" t="s">
        <v>55</v>
      </c>
      <c r="V7" s="18">
        <v>0.98280000000000001</v>
      </c>
    </row>
    <row r="8" spans="1:22" x14ac:dyDescent="0.3">
      <c r="A8" s="9">
        <v>2020</v>
      </c>
      <c r="B8" s="9">
        <v>7</v>
      </c>
      <c r="C8" s="9" t="s">
        <v>56</v>
      </c>
      <c r="D8" s="10">
        <v>44228</v>
      </c>
      <c r="E8" s="9" t="s">
        <v>47</v>
      </c>
      <c r="F8" s="9" t="s">
        <v>11</v>
      </c>
      <c r="G8" s="9" t="s">
        <v>40</v>
      </c>
      <c r="H8" s="11">
        <v>4</v>
      </c>
      <c r="I8" s="11" t="s">
        <v>57</v>
      </c>
      <c r="J8" s="9" t="s">
        <v>12</v>
      </c>
      <c r="K8" s="12">
        <v>885456</v>
      </c>
      <c r="L8" s="13" t="s">
        <v>42</v>
      </c>
      <c r="M8" s="14" t="s">
        <v>18</v>
      </c>
      <c r="N8" s="15">
        <v>2799995</v>
      </c>
      <c r="O8" s="16">
        <v>88</v>
      </c>
      <c r="P8" s="16">
        <v>88</v>
      </c>
      <c r="Q8" s="30">
        <f>VLOOKUP(NFTS_Database[[#This Row],[Students_Name]],$U$2:$V$7,2,0)</f>
        <v>0.99880000000000002</v>
      </c>
    </row>
    <row r="9" spans="1:22" x14ac:dyDescent="0.3">
      <c r="A9" s="9">
        <v>2020</v>
      </c>
      <c r="B9" s="9">
        <v>8</v>
      </c>
      <c r="C9" s="9" t="s">
        <v>58</v>
      </c>
      <c r="D9" s="10">
        <v>44383</v>
      </c>
      <c r="E9" s="9" t="s">
        <v>50</v>
      </c>
      <c r="F9" s="9" t="s">
        <v>8</v>
      </c>
      <c r="G9" s="9" t="s">
        <v>45</v>
      </c>
      <c r="H9" s="11">
        <v>5</v>
      </c>
      <c r="I9" s="11" t="s">
        <v>57</v>
      </c>
      <c r="J9" s="9" t="s">
        <v>9</v>
      </c>
      <c r="K9" s="12">
        <v>885456</v>
      </c>
      <c r="L9" s="13" t="s">
        <v>42</v>
      </c>
      <c r="M9" s="14" t="s">
        <v>10</v>
      </c>
      <c r="N9" s="15">
        <v>2799995</v>
      </c>
      <c r="O9" s="16">
        <v>90</v>
      </c>
      <c r="P9" s="16">
        <v>90.322173177099998</v>
      </c>
      <c r="Q9" s="30">
        <f>VLOOKUP(NFTS_Database[[#This Row],[Students_Name]],$U$2:$V$7,2,0)</f>
        <v>0.98170000000000002</v>
      </c>
    </row>
    <row r="10" spans="1:22" x14ac:dyDescent="0.3">
      <c r="A10" s="9">
        <v>2020</v>
      </c>
      <c r="B10" s="9">
        <v>9</v>
      </c>
      <c r="C10" s="9" t="s">
        <v>59</v>
      </c>
      <c r="D10" s="10">
        <v>44415</v>
      </c>
      <c r="E10" s="9" t="s">
        <v>39</v>
      </c>
      <c r="F10" s="9" t="s">
        <v>5</v>
      </c>
      <c r="G10" s="9" t="s">
        <v>48</v>
      </c>
      <c r="H10" s="11">
        <v>6</v>
      </c>
      <c r="I10" s="11" t="s">
        <v>57</v>
      </c>
      <c r="J10" s="9" t="s">
        <v>6</v>
      </c>
      <c r="K10" s="12">
        <v>856133</v>
      </c>
      <c r="L10" s="13" t="s">
        <v>42</v>
      </c>
      <c r="M10" s="14" t="s">
        <v>16</v>
      </c>
      <c r="N10" s="15">
        <v>5500000</v>
      </c>
      <c r="O10" s="16">
        <v>144.6870986296</v>
      </c>
      <c r="P10" s="16">
        <v>128.09139818470001</v>
      </c>
      <c r="Q10" s="30">
        <f>VLOOKUP(NFTS_Database[[#This Row],[Students_Name]],$U$2:$V$7,2,0)</f>
        <v>0.97319999999999995</v>
      </c>
    </row>
    <row r="11" spans="1:22" x14ac:dyDescent="0.3">
      <c r="A11" s="9">
        <v>2020</v>
      </c>
      <c r="B11" s="9">
        <v>10</v>
      </c>
      <c r="C11" s="9" t="s">
        <v>60</v>
      </c>
      <c r="D11" s="10">
        <v>44447</v>
      </c>
      <c r="E11" s="9" t="s">
        <v>44</v>
      </c>
      <c r="F11" s="9" t="s">
        <v>5</v>
      </c>
      <c r="G11" s="9" t="s">
        <v>51</v>
      </c>
      <c r="H11" s="11">
        <v>7</v>
      </c>
      <c r="I11" s="11" t="s">
        <v>57</v>
      </c>
      <c r="J11" s="9" t="s">
        <v>12</v>
      </c>
      <c r="K11" s="12">
        <v>885728</v>
      </c>
      <c r="L11" s="13" t="s">
        <v>42</v>
      </c>
      <c r="M11" s="14" t="s">
        <v>17</v>
      </c>
      <c r="N11" s="15">
        <v>40467</v>
      </c>
      <c r="O11" s="16">
        <v>144.6870986296</v>
      </c>
      <c r="P11" s="16">
        <v>128.09139818470001</v>
      </c>
      <c r="Q11" s="30">
        <f>VLOOKUP(NFTS_Database[[#This Row],[Students_Name]],$U$2:$V$7,2,0)</f>
        <v>0.99399999999999999</v>
      </c>
    </row>
    <row r="12" spans="1:22" x14ac:dyDescent="0.3">
      <c r="A12" s="9">
        <v>2020</v>
      </c>
      <c r="B12" s="9">
        <v>11</v>
      </c>
      <c r="C12" s="9" t="s">
        <v>61</v>
      </c>
      <c r="D12" s="10">
        <v>44236</v>
      </c>
      <c r="E12" s="9" t="s">
        <v>47</v>
      </c>
      <c r="F12" s="9" t="s">
        <v>5</v>
      </c>
      <c r="G12" s="9" t="s">
        <v>53</v>
      </c>
      <c r="H12" s="11">
        <v>8</v>
      </c>
      <c r="I12" s="11" t="s">
        <v>57</v>
      </c>
      <c r="J12" s="9" t="s">
        <v>9</v>
      </c>
      <c r="K12" s="12">
        <v>885686</v>
      </c>
      <c r="L12" s="13" t="s">
        <v>42</v>
      </c>
      <c r="M12" s="14" t="s">
        <v>7</v>
      </c>
      <c r="N12" s="15">
        <v>63512.73</v>
      </c>
      <c r="O12" s="16">
        <v>144.6870986296</v>
      </c>
      <c r="P12" s="16">
        <v>128.09139818470001</v>
      </c>
      <c r="Q12" s="30">
        <f>VLOOKUP(NFTS_Database[[#This Row],[Students_Name]],$U$2:$V$7,2,0)</f>
        <v>0.97919999999999996</v>
      </c>
    </row>
    <row r="13" spans="1:22" x14ac:dyDescent="0.3">
      <c r="A13" s="9">
        <v>2020</v>
      </c>
      <c r="B13" s="9">
        <v>12</v>
      </c>
      <c r="C13" s="9" t="s">
        <v>62</v>
      </c>
      <c r="D13" s="10">
        <v>44479</v>
      </c>
      <c r="E13" s="9" t="s">
        <v>50</v>
      </c>
      <c r="F13" s="9" t="s">
        <v>5</v>
      </c>
      <c r="G13" s="9" t="s">
        <v>55</v>
      </c>
      <c r="H13" s="11">
        <v>9</v>
      </c>
      <c r="I13" s="11" t="s">
        <v>57</v>
      </c>
      <c r="J13" s="9" t="s">
        <v>6</v>
      </c>
      <c r="K13" s="12">
        <v>856858</v>
      </c>
      <c r="L13" s="13" t="s">
        <v>42</v>
      </c>
      <c r="M13" s="14" t="s">
        <v>15</v>
      </c>
      <c r="N13" s="15">
        <v>25925328.920000002</v>
      </c>
      <c r="O13" s="16">
        <v>144.6870986296</v>
      </c>
      <c r="P13" s="16">
        <v>128.09139818470001</v>
      </c>
      <c r="Q13" s="30">
        <f>VLOOKUP(NFTS_Database[[#This Row],[Students_Name]],$U$2:$V$7,2,0)</f>
        <v>0.98280000000000001</v>
      </c>
    </row>
    <row r="14" spans="1:22" x14ac:dyDescent="0.3">
      <c r="A14" s="9">
        <v>2020</v>
      </c>
      <c r="B14" s="9">
        <v>13</v>
      </c>
      <c r="C14" s="9" t="s">
        <v>38</v>
      </c>
      <c r="D14" s="10">
        <v>44238</v>
      </c>
      <c r="E14" s="9" t="s">
        <v>39</v>
      </c>
      <c r="F14" s="9" t="s">
        <v>5</v>
      </c>
      <c r="G14" s="9" t="s">
        <v>40</v>
      </c>
      <c r="H14" s="11">
        <v>10</v>
      </c>
      <c r="I14" s="11" t="s">
        <v>57</v>
      </c>
      <c r="J14" s="9" t="s">
        <v>12</v>
      </c>
      <c r="K14" s="12">
        <v>856182</v>
      </c>
      <c r="L14" s="13" t="s">
        <v>63</v>
      </c>
      <c r="M14" s="14" t="s">
        <v>13</v>
      </c>
      <c r="N14" s="15">
        <v>6315072.54</v>
      </c>
      <c r="O14" s="16">
        <v>144.6870986296</v>
      </c>
      <c r="P14" s="16">
        <v>128.09139818470001</v>
      </c>
      <c r="Q14" s="30">
        <f>VLOOKUP(NFTS_Database[[#This Row],[Students_Name]],$U$2:$V$7,2,0)</f>
        <v>0.99880000000000002</v>
      </c>
    </row>
    <row r="15" spans="1:22" x14ac:dyDescent="0.3">
      <c r="A15" s="9">
        <v>2020</v>
      </c>
      <c r="B15" s="9">
        <v>14</v>
      </c>
      <c r="C15" s="9" t="s">
        <v>43</v>
      </c>
      <c r="D15" s="10">
        <v>44239</v>
      </c>
      <c r="E15" s="9" t="s">
        <v>44</v>
      </c>
      <c r="F15" s="9" t="s">
        <v>5</v>
      </c>
      <c r="G15" s="9" t="s">
        <v>45</v>
      </c>
      <c r="H15" s="11">
        <v>11</v>
      </c>
      <c r="I15" s="11" t="s">
        <v>57</v>
      </c>
      <c r="J15" s="9" t="s">
        <v>9</v>
      </c>
      <c r="K15" s="12">
        <v>856182</v>
      </c>
      <c r="L15" s="13" t="s">
        <v>63</v>
      </c>
      <c r="M15" s="14" t="s">
        <v>19</v>
      </c>
      <c r="N15" s="15">
        <v>6315072.54</v>
      </c>
      <c r="O15" s="16">
        <v>127.8014736521</v>
      </c>
      <c r="P15" s="16">
        <v>120</v>
      </c>
      <c r="Q15" s="30">
        <f>VLOOKUP(NFTS_Database[[#This Row],[Students_Name]],$U$2:$V$7,2,0)</f>
        <v>0.98170000000000002</v>
      </c>
    </row>
    <row r="16" spans="1:22" x14ac:dyDescent="0.3">
      <c r="A16" s="9">
        <v>2020</v>
      </c>
      <c r="B16" s="9">
        <v>15</v>
      </c>
      <c r="C16" s="9" t="s">
        <v>46</v>
      </c>
      <c r="D16" s="10">
        <v>44240</v>
      </c>
      <c r="E16" s="9" t="s">
        <v>47</v>
      </c>
      <c r="F16" s="9" t="s">
        <v>5</v>
      </c>
      <c r="G16" s="9" t="s">
        <v>48</v>
      </c>
      <c r="H16" s="11">
        <v>12</v>
      </c>
      <c r="I16" s="11" t="s">
        <v>57</v>
      </c>
      <c r="J16" s="9" t="s">
        <v>6</v>
      </c>
      <c r="K16" s="12">
        <v>885726</v>
      </c>
      <c r="L16" s="13" t="s">
        <v>63</v>
      </c>
      <c r="M16" s="14" t="s">
        <v>18</v>
      </c>
      <c r="N16" s="15">
        <v>29998768.399999999</v>
      </c>
      <c r="O16" s="16">
        <v>127.8014736521</v>
      </c>
      <c r="P16" s="16">
        <v>128.09139818470001</v>
      </c>
      <c r="Q16" s="30">
        <f>VLOOKUP(NFTS_Database[[#This Row],[Students_Name]],$U$2:$V$7,2,0)</f>
        <v>0.97319999999999995</v>
      </c>
    </row>
    <row r="17" spans="1:17" x14ac:dyDescent="0.3">
      <c r="A17" s="9">
        <v>2020</v>
      </c>
      <c r="B17" s="9">
        <v>16</v>
      </c>
      <c r="C17" s="9" t="s">
        <v>49</v>
      </c>
      <c r="D17" s="10">
        <v>44241</v>
      </c>
      <c r="E17" s="9" t="s">
        <v>50</v>
      </c>
      <c r="F17" s="9" t="s">
        <v>5</v>
      </c>
      <c r="G17" s="9" t="s">
        <v>51</v>
      </c>
      <c r="H17" s="11">
        <v>13</v>
      </c>
      <c r="I17" s="11" t="s">
        <v>57</v>
      </c>
      <c r="J17" s="9" t="s">
        <v>12</v>
      </c>
      <c r="K17" s="12">
        <v>885855</v>
      </c>
      <c r="L17" s="13" t="s">
        <v>64</v>
      </c>
      <c r="M17" s="14" t="s">
        <v>10</v>
      </c>
      <c r="N17" s="15">
        <v>3643444.04</v>
      </c>
      <c r="O17" s="16">
        <v>90</v>
      </c>
      <c r="P17" s="16">
        <v>90.322173177099998</v>
      </c>
      <c r="Q17" s="30">
        <f>VLOOKUP(NFTS_Database[[#This Row],[Students_Name]],$U$2:$V$7,2,0)</f>
        <v>0.99399999999999999</v>
      </c>
    </row>
    <row r="18" spans="1:17" x14ac:dyDescent="0.3">
      <c r="A18" s="9">
        <v>2020</v>
      </c>
      <c r="B18" s="9">
        <v>17</v>
      </c>
      <c r="C18" s="9" t="s">
        <v>52</v>
      </c>
      <c r="D18" s="10">
        <v>44242</v>
      </c>
      <c r="E18" s="9" t="s">
        <v>39</v>
      </c>
      <c r="F18" s="9" t="s">
        <v>5</v>
      </c>
      <c r="G18" s="9" t="s">
        <v>53</v>
      </c>
      <c r="H18" s="11">
        <v>14</v>
      </c>
      <c r="I18" s="11" t="s">
        <v>57</v>
      </c>
      <c r="J18" s="9" t="s">
        <v>9</v>
      </c>
      <c r="K18" s="12">
        <v>856656</v>
      </c>
      <c r="L18" s="13" t="s">
        <v>64</v>
      </c>
      <c r="M18" s="14" t="s">
        <v>16</v>
      </c>
      <c r="N18" s="15">
        <v>3947433.47</v>
      </c>
      <c r="O18" s="16">
        <v>127.8014736521</v>
      </c>
      <c r="P18" s="16">
        <v>127.8014736521</v>
      </c>
      <c r="Q18" s="30">
        <f>VLOOKUP(NFTS_Database[[#This Row],[Students_Name]],$U$2:$V$7,2,0)</f>
        <v>0.97919999999999996</v>
      </c>
    </row>
    <row r="19" spans="1:17" x14ac:dyDescent="0.3">
      <c r="A19" s="9">
        <v>2020</v>
      </c>
      <c r="B19" s="9">
        <v>18</v>
      </c>
      <c r="C19" s="9" t="s">
        <v>54</v>
      </c>
      <c r="D19" s="10">
        <v>44243</v>
      </c>
      <c r="E19" s="9" t="s">
        <v>39</v>
      </c>
      <c r="F19" s="9" t="s">
        <v>5</v>
      </c>
      <c r="G19" s="9" t="s">
        <v>55</v>
      </c>
      <c r="H19" s="11">
        <v>15</v>
      </c>
      <c r="I19" s="11" t="s">
        <v>57</v>
      </c>
      <c r="J19" s="9" t="s">
        <v>6</v>
      </c>
      <c r="K19" s="12">
        <v>885741</v>
      </c>
      <c r="L19" s="13" t="s">
        <v>64</v>
      </c>
      <c r="M19" s="14" t="s">
        <v>17</v>
      </c>
      <c r="N19" s="15">
        <v>79863.78</v>
      </c>
      <c r="O19" s="16">
        <v>90</v>
      </c>
      <c r="P19" s="16">
        <v>88.828158418599998</v>
      </c>
      <c r="Q19" s="30">
        <f>VLOOKUP(NFTS_Database[[#This Row],[Students_Name]],$U$2:$V$7,2,0)</f>
        <v>0.98280000000000001</v>
      </c>
    </row>
    <row r="20" spans="1:17" x14ac:dyDescent="0.3">
      <c r="A20" s="9">
        <v>2020</v>
      </c>
      <c r="B20" s="9">
        <v>19</v>
      </c>
      <c r="C20" s="9" t="s">
        <v>56</v>
      </c>
      <c r="D20" s="10">
        <v>44244</v>
      </c>
      <c r="E20" s="9" t="s">
        <v>39</v>
      </c>
      <c r="F20" s="9" t="s">
        <v>5</v>
      </c>
      <c r="G20" s="9" t="s">
        <v>40</v>
      </c>
      <c r="H20" s="11">
        <v>16</v>
      </c>
      <c r="I20" s="11" t="s">
        <v>57</v>
      </c>
      <c r="J20" s="9" t="s">
        <v>12</v>
      </c>
      <c r="K20" s="12">
        <v>856856</v>
      </c>
      <c r="L20" s="13" t="s">
        <v>64</v>
      </c>
      <c r="M20" s="14" t="s">
        <v>7</v>
      </c>
      <c r="N20" s="15">
        <v>55000000</v>
      </c>
      <c r="O20" s="16">
        <v>75</v>
      </c>
      <c r="P20" s="16">
        <v>38</v>
      </c>
      <c r="Q20" s="30">
        <f>VLOOKUP(NFTS_Database[[#This Row],[Students_Name]],$U$2:$V$7,2,0)</f>
        <v>0.99880000000000002</v>
      </c>
    </row>
    <row r="21" spans="1:17" x14ac:dyDescent="0.3">
      <c r="A21" s="9">
        <v>2020</v>
      </c>
      <c r="B21" s="9">
        <v>20</v>
      </c>
      <c r="C21" s="9" t="s">
        <v>58</v>
      </c>
      <c r="D21" s="10">
        <v>44245</v>
      </c>
      <c r="E21" s="9" t="s">
        <v>39</v>
      </c>
      <c r="F21" s="9" t="s">
        <v>5</v>
      </c>
      <c r="G21" s="9" t="s">
        <v>45</v>
      </c>
      <c r="H21" s="11">
        <v>17</v>
      </c>
      <c r="I21" s="11" t="s">
        <v>57</v>
      </c>
      <c r="J21" s="9" t="s">
        <v>9</v>
      </c>
      <c r="K21" s="12">
        <v>885873</v>
      </c>
      <c r="L21" s="13" t="s">
        <v>65</v>
      </c>
      <c r="M21" s="14" t="s">
        <v>15</v>
      </c>
      <c r="N21" s="15">
        <v>55000000</v>
      </c>
      <c r="O21" s="16">
        <v>80</v>
      </c>
      <c r="P21" s="16">
        <v>44</v>
      </c>
      <c r="Q21" s="30">
        <f>VLOOKUP(NFTS_Database[[#This Row],[Students_Name]],$U$2:$V$7,2,0)</f>
        <v>0.98170000000000002</v>
      </c>
    </row>
    <row r="22" spans="1:17" x14ac:dyDescent="0.3">
      <c r="A22" s="9">
        <v>2020</v>
      </c>
      <c r="B22" s="9">
        <v>21</v>
      </c>
      <c r="C22" s="9" t="s">
        <v>59</v>
      </c>
      <c r="D22" s="10">
        <v>44246</v>
      </c>
      <c r="E22" s="9" t="s">
        <v>39</v>
      </c>
      <c r="F22" s="9" t="s">
        <v>5</v>
      </c>
      <c r="G22" s="9" t="s">
        <v>48</v>
      </c>
      <c r="H22" s="11">
        <v>18</v>
      </c>
      <c r="I22" s="11" t="s">
        <v>57</v>
      </c>
      <c r="J22" s="9" t="s">
        <v>6</v>
      </c>
      <c r="K22" s="12">
        <v>885315</v>
      </c>
      <c r="L22" s="13" t="s">
        <v>65</v>
      </c>
      <c r="M22" s="14" t="s">
        <v>13</v>
      </c>
      <c r="N22" s="15">
        <v>55000000</v>
      </c>
      <c r="O22" s="16">
        <v>90</v>
      </c>
      <c r="P22" s="16">
        <v>88.828158418599998</v>
      </c>
      <c r="Q22" s="30">
        <f>VLOOKUP(NFTS_Database[[#This Row],[Students_Name]],$U$2:$V$7,2,0)</f>
        <v>0.97319999999999995</v>
      </c>
    </row>
    <row r="23" spans="1:17" x14ac:dyDescent="0.3">
      <c r="A23" s="9">
        <v>2020</v>
      </c>
      <c r="B23" s="9">
        <v>22</v>
      </c>
      <c r="C23" s="9" t="s">
        <v>60</v>
      </c>
      <c r="D23" s="10">
        <v>44247</v>
      </c>
      <c r="E23" s="9" t="s">
        <v>39</v>
      </c>
      <c r="F23" s="9" t="s">
        <v>5</v>
      </c>
      <c r="G23" s="9" t="s">
        <v>51</v>
      </c>
      <c r="H23" s="11">
        <v>19</v>
      </c>
      <c r="I23" s="11" t="s">
        <v>57</v>
      </c>
      <c r="J23" s="9" t="s">
        <v>12</v>
      </c>
      <c r="K23" s="12">
        <v>885363</v>
      </c>
      <c r="L23" s="13" t="s">
        <v>65</v>
      </c>
      <c r="M23" s="14" t="s">
        <v>19</v>
      </c>
      <c r="N23" s="15">
        <v>2901990</v>
      </c>
      <c r="O23" s="16">
        <v>90</v>
      </c>
      <c r="P23" s="16">
        <v>90.322173177099998</v>
      </c>
      <c r="Q23" s="30">
        <f>VLOOKUP(NFTS_Database[[#This Row],[Students_Name]],$U$2:$V$7,2,0)</f>
        <v>0.99399999999999999</v>
      </c>
    </row>
    <row r="24" spans="1:17" x14ac:dyDescent="0.3">
      <c r="A24" s="9">
        <v>2020</v>
      </c>
      <c r="B24" s="9">
        <v>23</v>
      </c>
      <c r="C24" s="9" t="s">
        <v>61</v>
      </c>
      <c r="D24" s="10">
        <v>44248</v>
      </c>
      <c r="E24" s="9" t="s">
        <v>39</v>
      </c>
      <c r="F24" s="9" t="s">
        <v>5</v>
      </c>
      <c r="G24" s="9" t="s">
        <v>53</v>
      </c>
      <c r="H24" s="11">
        <v>20</v>
      </c>
      <c r="I24" s="11" t="s">
        <v>57</v>
      </c>
      <c r="J24" s="9" t="s">
        <v>9</v>
      </c>
      <c r="K24" s="12">
        <v>885363</v>
      </c>
      <c r="L24" s="13" t="s">
        <v>65</v>
      </c>
      <c r="M24" s="14" t="s">
        <v>18</v>
      </c>
      <c r="N24" s="15">
        <v>2901990</v>
      </c>
      <c r="O24" s="16">
        <v>127.8014736521</v>
      </c>
      <c r="P24" s="16">
        <v>127.8014736521</v>
      </c>
      <c r="Q24" s="30">
        <f>VLOOKUP(NFTS_Database[[#This Row],[Students_Name]],$U$2:$V$7,2,0)</f>
        <v>0.97919999999999996</v>
      </c>
    </row>
    <row r="25" spans="1:17" x14ac:dyDescent="0.3">
      <c r="A25" s="9">
        <v>2020</v>
      </c>
      <c r="B25" s="9">
        <v>24</v>
      </c>
      <c r="C25" s="9" t="s">
        <v>62</v>
      </c>
      <c r="D25" s="10">
        <v>44249</v>
      </c>
      <c r="E25" s="9" t="s">
        <v>50</v>
      </c>
      <c r="F25" s="9" t="s">
        <v>5</v>
      </c>
      <c r="G25" s="9" t="s">
        <v>55</v>
      </c>
      <c r="H25" s="11">
        <v>21</v>
      </c>
      <c r="I25" s="11" t="s">
        <v>57</v>
      </c>
      <c r="J25" s="9" t="s">
        <v>6</v>
      </c>
      <c r="K25" s="12">
        <v>856856</v>
      </c>
      <c r="L25" s="13" t="s">
        <v>65</v>
      </c>
      <c r="M25" s="14" t="s">
        <v>10</v>
      </c>
      <c r="N25" s="15">
        <v>40467</v>
      </c>
      <c r="O25" s="16">
        <v>34</v>
      </c>
      <c r="P25" s="16">
        <v>34</v>
      </c>
      <c r="Q25" s="30">
        <f>VLOOKUP(NFTS_Database[[#This Row],[Students_Name]],$U$2:$V$7,2,0)</f>
        <v>0.98280000000000001</v>
      </c>
    </row>
    <row r="26" spans="1:17" x14ac:dyDescent="0.3">
      <c r="A26" s="9">
        <v>2020</v>
      </c>
      <c r="B26" s="9">
        <v>25</v>
      </c>
      <c r="C26" s="9" t="s">
        <v>38</v>
      </c>
      <c r="D26" s="10">
        <v>44250</v>
      </c>
      <c r="E26" s="9" t="s">
        <v>39</v>
      </c>
      <c r="F26" s="9" t="s">
        <v>5</v>
      </c>
      <c r="G26" s="9" t="s">
        <v>40</v>
      </c>
      <c r="H26" s="11">
        <v>22</v>
      </c>
      <c r="I26" s="11" t="s">
        <v>57</v>
      </c>
      <c r="J26" s="9" t="s">
        <v>12</v>
      </c>
      <c r="K26" s="12">
        <v>856155</v>
      </c>
      <c r="L26" s="13" t="s">
        <v>66</v>
      </c>
      <c r="M26" s="14" t="s">
        <v>16</v>
      </c>
      <c r="N26" s="15">
        <v>4493279</v>
      </c>
      <c r="O26" s="16">
        <v>127.8014736521</v>
      </c>
      <c r="P26" s="16">
        <v>120</v>
      </c>
      <c r="Q26" s="30">
        <f>VLOOKUP(NFTS_Database[[#This Row],[Students_Name]],$U$2:$V$7,2,0)</f>
        <v>0.99880000000000002</v>
      </c>
    </row>
    <row r="27" spans="1:17" x14ac:dyDescent="0.3">
      <c r="A27" s="9">
        <v>2020</v>
      </c>
      <c r="B27" s="9">
        <v>26</v>
      </c>
      <c r="C27" s="9" t="s">
        <v>43</v>
      </c>
      <c r="D27" s="10">
        <v>44251</v>
      </c>
      <c r="E27" s="9" t="s">
        <v>44</v>
      </c>
      <c r="F27" s="9" t="s">
        <v>5</v>
      </c>
      <c r="G27" s="9" t="s">
        <v>45</v>
      </c>
      <c r="H27" s="11">
        <v>23</v>
      </c>
      <c r="I27" s="11" t="s">
        <v>57</v>
      </c>
      <c r="J27" s="9" t="s">
        <v>9</v>
      </c>
      <c r="K27" s="12">
        <v>856216</v>
      </c>
      <c r="L27" s="13" t="s">
        <v>66</v>
      </c>
      <c r="M27" s="14" t="s">
        <v>17</v>
      </c>
      <c r="N27" s="15">
        <v>4604017</v>
      </c>
      <c r="O27" s="16">
        <v>127.8014736521</v>
      </c>
      <c r="P27" s="16">
        <v>128.09139818470001</v>
      </c>
      <c r="Q27" s="30">
        <f>VLOOKUP(NFTS_Database[[#This Row],[Students_Name]],$U$2:$V$7,2,0)</f>
        <v>0.98170000000000002</v>
      </c>
    </row>
    <row r="28" spans="1:17" x14ac:dyDescent="0.3">
      <c r="A28" s="9">
        <v>2020</v>
      </c>
      <c r="B28" s="9">
        <v>27</v>
      </c>
      <c r="C28" s="9" t="s">
        <v>46</v>
      </c>
      <c r="D28" s="10">
        <v>44252</v>
      </c>
      <c r="E28" s="9" t="s">
        <v>47</v>
      </c>
      <c r="F28" s="9" t="s">
        <v>5</v>
      </c>
      <c r="G28" s="9" t="s">
        <v>48</v>
      </c>
      <c r="H28" s="11">
        <v>24</v>
      </c>
      <c r="I28" s="11" t="s">
        <v>57</v>
      </c>
      <c r="J28" s="9" t="s">
        <v>6</v>
      </c>
      <c r="K28" s="9">
        <v>851256</v>
      </c>
      <c r="L28" s="13" t="s">
        <v>67</v>
      </c>
      <c r="M28" s="14" t="s">
        <v>7</v>
      </c>
      <c r="N28" s="15">
        <v>1860257.32</v>
      </c>
      <c r="O28" s="16">
        <v>127.8014736521</v>
      </c>
      <c r="P28" s="16">
        <v>120</v>
      </c>
      <c r="Q28" s="30">
        <f>VLOOKUP(NFTS_Database[[#This Row],[Students_Name]],$U$2:$V$7,2,0)</f>
        <v>0.97319999999999995</v>
      </c>
    </row>
    <row r="29" spans="1:17" x14ac:dyDescent="0.3">
      <c r="A29" s="9">
        <v>2021</v>
      </c>
      <c r="B29" s="9">
        <v>28</v>
      </c>
      <c r="C29" s="9" t="s">
        <v>49</v>
      </c>
      <c r="D29" s="10">
        <v>44253</v>
      </c>
      <c r="E29" s="9" t="s">
        <v>50</v>
      </c>
      <c r="F29" s="9" t="s">
        <v>11</v>
      </c>
      <c r="G29" s="9" t="s">
        <v>51</v>
      </c>
      <c r="H29" s="11">
        <v>25</v>
      </c>
      <c r="I29" s="11" t="s">
        <v>57</v>
      </c>
      <c r="J29" s="9" t="s">
        <v>12</v>
      </c>
      <c r="K29" s="9">
        <v>855785</v>
      </c>
      <c r="L29" s="13" t="s">
        <v>67</v>
      </c>
      <c r="M29" s="14" t="s">
        <v>15</v>
      </c>
      <c r="N29" s="15">
        <v>4583373.3499999996</v>
      </c>
      <c r="O29" s="16">
        <v>127.8014736521</v>
      </c>
      <c r="P29" s="16">
        <v>128.09139818470001</v>
      </c>
      <c r="Q29" s="30">
        <f>VLOOKUP(NFTS_Database[[#This Row],[Students_Name]],$U$2:$V$7,2,0)</f>
        <v>0.99399999999999999</v>
      </c>
    </row>
    <row r="30" spans="1:17" x14ac:dyDescent="0.3">
      <c r="A30" s="9">
        <v>2021</v>
      </c>
      <c r="B30" s="9">
        <v>29</v>
      </c>
      <c r="C30" s="9" t="s">
        <v>52</v>
      </c>
      <c r="D30" s="10">
        <v>44254</v>
      </c>
      <c r="E30" s="9" t="s">
        <v>39</v>
      </c>
      <c r="F30" s="9" t="s">
        <v>8</v>
      </c>
      <c r="G30" s="9" t="s">
        <v>53</v>
      </c>
      <c r="H30" s="11">
        <v>26</v>
      </c>
      <c r="I30" s="11" t="s">
        <v>57</v>
      </c>
      <c r="J30" s="9" t="s">
        <v>9</v>
      </c>
      <c r="K30" s="9">
        <v>851285</v>
      </c>
      <c r="L30" s="13" t="s">
        <v>67</v>
      </c>
      <c r="M30" s="14" t="s">
        <v>13</v>
      </c>
      <c r="N30" s="15">
        <v>79863.78</v>
      </c>
      <c r="O30" s="16">
        <v>90</v>
      </c>
      <c r="P30" s="16">
        <v>90.322173177099998</v>
      </c>
      <c r="Q30" s="30">
        <f>VLOOKUP(NFTS_Database[[#This Row],[Students_Name]],$U$2:$V$7,2,0)</f>
        <v>0.97919999999999996</v>
      </c>
    </row>
    <row r="31" spans="1:17" x14ac:dyDescent="0.3">
      <c r="A31" s="9">
        <v>2021</v>
      </c>
      <c r="B31" s="9">
        <v>30</v>
      </c>
      <c r="C31" s="9" t="s">
        <v>54</v>
      </c>
      <c r="D31" s="10">
        <v>44255</v>
      </c>
      <c r="E31" s="9" t="s">
        <v>44</v>
      </c>
      <c r="F31" s="9" t="s">
        <v>5</v>
      </c>
      <c r="G31" s="9" t="s">
        <v>55</v>
      </c>
      <c r="H31" s="11">
        <v>27</v>
      </c>
      <c r="I31" s="11" t="s">
        <v>57</v>
      </c>
      <c r="J31" s="9" t="s">
        <v>6</v>
      </c>
      <c r="K31" s="12">
        <v>851223</v>
      </c>
      <c r="L31" s="13" t="s">
        <v>67</v>
      </c>
      <c r="M31" s="14" t="s">
        <v>19</v>
      </c>
      <c r="N31" s="15">
        <v>26000000</v>
      </c>
      <c r="O31" s="16">
        <v>111</v>
      </c>
      <c r="P31" s="16">
        <v>96.005330808600007</v>
      </c>
      <c r="Q31" s="30">
        <f>VLOOKUP(NFTS_Database[[#This Row],[Students_Name]],$U$2:$V$7,2,0)</f>
        <v>0.98280000000000001</v>
      </c>
    </row>
    <row r="32" spans="1:17" x14ac:dyDescent="0.3">
      <c r="A32" s="9">
        <v>2021</v>
      </c>
      <c r="B32" s="9">
        <v>31</v>
      </c>
      <c r="C32" s="9" t="s">
        <v>56</v>
      </c>
      <c r="D32" s="10">
        <v>44256</v>
      </c>
      <c r="E32" s="9" t="s">
        <v>47</v>
      </c>
      <c r="F32" s="9" t="s">
        <v>11</v>
      </c>
      <c r="G32" s="9" t="s">
        <v>40</v>
      </c>
      <c r="H32" s="11">
        <v>28</v>
      </c>
      <c r="I32" s="11" t="s">
        <v>57</v>
      </c>
      <c r="J32" s="9" t="s">
        <v>12</v>
      </c>
      <c r="K32" s="12">
        <v>851666</v>
      </c>
      <c r="L32" s="13" t="s">
        <v>42</v>
      </c>
      <c r="M32" s="14" t="s">
        <v>18</v>
      </c>
      <c r="N32" s="15">
        <v>1349247.51</v>
      </c>
      <c r="O32" s="16">
        <v>90</v>
      </c>
      <c r="P32" s="16">
        <v>88.828158418599998</v>
      </c>
      <c r="Q32" s="30">
        <f>VLOOKUP(NFTS_Database[[#This Row],[Students_Name]],$U$2:$V$7,2,0)</f>
        <v>0.99880000000000002</v>
      </c>
    </row>
    <row r="33" spans="1:17" x14ac:dyDescent="0.3">
      <c r="A33" s="9">
        <v>2021</v>
      </c>
      <c r="B33" s="9">
        <v>1</v>
      </c>
      <c r="C33" s="9" t="s">
        <v>58</v>
      </c>
      <c r="D33" s="10">
        <v>44257</v>
      </c>
      <c r="E33" s="9" t="s">
        <v>50</v>
      </c>
      <c r="F33" s="9" t="s">
        <v>8</v>
      </c>
      <c r="G33" s="9" t="s">
        <v>45</v>
      </c>
      <c r="H33" s="11">
        <v>29</v>
      </c>
      <c r="I33" s="11" t="s">
        <v>57</v>
      </c>
      <c r="J33" s="9" t="s">
        <v>9</v>
      </c>
      <c r="K33" s="12">
        <v>851237</v>
      </c>
      <c r="L33" s="13" t="s">
        <v>42</v>
      </c>
      <c r="M33" s="14" t="s">
        <v>10</v>
      </c>
      <c r="N33" s="15">
        <v>2400000</v>
      </c>
      <c r="O33" s="16">
        <v>34</v>
      </c>
      <c r="P33" s="16">
        <v>34</v>
      </c>
      <c r="Q33" s="30">
        <f>VLOOKUP(NFTS_Database[[#This Row],[Students_Name]],$U$2:$V$7,2,0)</f>
        <v>0.98170000000000002</v>
      </c>
    </row>
    <row r="34" spans="1:17" x14ac:dyDescent="0.3">
      <c r="A34" s="9">
        <v>2021</v>
      </c>
      <c r="B34" s="9">
        <v>2</v>
      </c>
      <c r="C34" s="9" t="s">
        <v>59</v>
      </c>
      <c r="D34" s="10">
        <v>44258</v>
      </c>
      <c r="E34" s="9" t="s">
        <v>50</v>
      </c>
      <c r="F34" s="9" t="s">
        <v>5</v>
      </c>
      <c r="G34" s="9" t="s">
        <v>48</v>
      </c>
      <c r="H34" s="11">
        <v>30</v>
      </c>
      <c r="I34" s="11" t="s">
        <v>57</v>
      </c>
      <c r="J34" s="9" t="s">
        <v>6</v>
      </c>
      <c r="K34" s="12">
        <v>851237</v>
      </c>
      <c r="L34" s="13" t="s">
        <v>42</v>
      </c>
      <c r="M34" s="14" t="s">
        <v>16</v>
      </c>
      <c r="N34" s="15">
        <v>2400000</v>
      </c>
      <c r="O34" s="16">
        <v>90</v>
      </c>
      <c r="P34" s="16">
        <v>88.828158418599998</v>
      </c>
      <c r="Q34" s="30">
        <f>VLOOKUP(NFTS_Database[[#This Row],[Students_Name]],$U$2:$V$7,2,0)</f>
        <v>0.97319999999999995</v>
      </c>
    </row>
    <row r="35" spans="1:17" x14ac:dyDescent="0.3">
      <c r="A35" s="9">
        <v>2021</v>
      </c>
      <c r="B35" s="9">
        <v>3</v>
      </c>
      <c r="C35" s="9" t="s">
        <v>60</v>
      </c>
      <c r="D35" s="10">
        <v>44259</v>
      </c>
      <c r="E35" s="9" t="s">
        <v>50</v>
      </c>
      <c r="F35" s="9" t="s">
        <v>11</v>
      </c>
      <c r="G35" s="9" t="s">
        <v>51</v>
      </c>
      <c r="H35" s="11">
        <v>31</v>
      </c>
      <c r="I35" s="11" t="s">
        <v>57</v>
      </c>
      <c r="J35" s="9" t="s">
        <v>12</v>
      </c>
      <c r="K35" s="12">
        <v>852263</v>
      </c>
      <c r="L35" s="13" t="s">
        <v>68</v>
      </c>
      <c r="M35" s="14" t="s">
        <v>17</v>
      </c>
      <c r="N35" s="15">
        <v>1987514</v>
      </c>
      <c r="O35" s="16">
        <v>90</v>
      </c>
      <c r="P35" s="16">
        <v>90.322173177099998</v>
      </c>
      <c r="Q35" s="30">
        <f>VLOOKUP(NFTS_Database[[#This Row],[Students_Name]],$U$2:$V$7,2,0)</f>
        <v>0.99399999999999999</v>
      </c>
    </row>
    <row r="36" spans="1:17" x14ac:dyDescent="0.3">
      <c r="A36" s="9">
        <v>2021</v>
      </c>
      <c r="B36" s="9">
        <v>4</v>
      </c>
      <c r="C36" s="9" t="s">
        <v>61</v>
      </c>
      <c r="D36" s="10">
        <v>44260</v>
      </c>
      <c r="E36" s="9" t="s">
        <v>50</v>
      </c>
      <c r="F36" s="9" t="s">
        <v>8</v>
      </c>
      <c r="G36" s="9" t="s">
        <v>53</v>
      </c>
      <c r="H36" s="11">
        <v>32</v>
      </c>
      <c r="I36" s="11" t="s">
        <v>57</v>
      </c>
      <c r="J36" s="9" t="s">
        <v>9</v>
      </c>
      <c r="K36" s="12">
        <v>853462</v>
      </c>
      <c r="L36" s="13" t="s">
        <v>68</v>
      </c>
      <c r="M36" s="14" t="s">
        <v>7</v>
      </c>
      <c r="N36" s="15">
        <v>58887868</v>
      </c>
      <c r="O36" s="16">
        <v>30</v>
      </c>
      <c r="P36" s="16">
        <v>15</v>
      </c>
      <c r="Q36" s="30">
        <f>VLOOKUP(NFTS_Database[[#This Row],[Students_Name]],$U$2:$V$7,2,0)</f>
        <v>0.97919999999999996</v>
      </c>
    </row>
    <row r="37" spans="1:17" x14ac:dyDescent="0.3">
      <c r="A37" s="9">
        <v>2021</v>
      </c>
      <c r="B37" s="9">
        <v>5</v>
      </c>
      <c r="C37" s="9" t="s">
        <v>62</v>
      </c>
      <c r="D37" s="10">
        <v>44261</v>
      </c>
      <c r="E37" s="9" t="s">
        <v>50</v>
      </c>
      <c r="F37" s="9" t="s">
        <v>5</v>
      </c>
      <c r="G37" s="9" t="s">
        <v>55</v>
      </c>
      <c r="H37" s="11">
        <v>33</v>
      </c>
      <c r="I37" s="11" t="s">
        <v>57</v>
      </c>
      <c r="J37" s="9" t="s">
        <v>6</v>
      </c>
      <c r="K37" s="12">
        <v>851827</v>
      </c>
      <c r="L37" s="13" t="s">
        <v>64</v>
      </c>
      <c r="M37" s="14" t="s">
        <v>15</v>
      </c>
      <c r="N37" s="15">
        <v>9800000</v>
      </c>
      <c r="O37" s="16">
        <v>144.6870986296</v>
      </c>
      <c r="P37" s="16">
        <v>128.09139818470001</v>
      </c>
      <c r="Q37" s="30">
        <f>VLOOKUP(NFTS_Database[[#This Row],[Students_Name]],$U$2:$V$7,2,0)</f>
        <v>0.98280000000000001</v>
      </c>
    </row>
    <row r="38" spans="1:17" x14ac:dyDescent="0.3">
      <c r="A38" s="9">
        <v>2021</v>
      </c>
      <c r="B38" s="9">
        <v>6</v>
      </c>
      <c r="C38" s="9" t="s">
        <v>38</v>
      </c>
      <c r="D38" s="10">
        <v>44262</v>
      </c>
      <c r="E38" s="9" t="s">
        <v>50</v>
      </c>
      <c r="F38" s="9" t="s">
        <v>11</v>
      </c>
      <c r="G38" s="9" t="s">
        <v>40</v>
      </c>
      <c r="H38" s="11">
        <v>34</v>
      </c>
      <c r="I38" s="11" t="s">
        <v>57</v>
      </c>
      <c r="J38" s="9" t="s">
        <v>12</v>
      </c>
      <c r="K38" s="12" t="s">
        <v>69</v>
      </c>
      <c r="L38" s="13" t="s">
        <v>64</v>
      </c>
      <c r="M38" s="14" t="s">
        <v>13</v>
      </c>
      <c r="N38" s="15">
        <v>45345345</v>
      </c>
      <c r="O38" s="16">
        <v>144.6870986296</v>
      </c>
      <c r="P38" s="16">
        <v>128.09139818470001</v>
      </c>
      <c r="Q38" s="30">
        <f>VLOOKUP(NFTS_Database[[#This Row],[Students_Name]],$U$2:$V$7,2,0)</f>
        <v>0.99880000000000002</v>
      </c>
    </row>
    <row r="39" spans="1:17" x14ac:dyDescent="0.3">
      <c r="A39" s="9">
        <v>2021</v>
      </c>
      <c r="B39" s="9">
        <v>7</v>
      </c>
      <c r="C39" s="9" t="s">
        <v>43</v>
      </c>
      <c r="D39" s="10">
        <v>44263</v>
      </c>
      <c r="E39" s="9" t="s">
        <v>50</v>
      </c>
      <c r="F39" s="9" t="s">
        <v>8</v>
      </c>
      <c r="G39" s="9" t="s">
        <v>45</v>
      </c>
      <c r="H39" s="11">
        <v>35</v>
      </c>
      <c r="I39" s="11" t="s">
        <v>57</v>
      </c>
      <c r="J39" s="9" t="s">
        <v>9</v>
      </c>
      <c r="K39" s="12">
        <v>851215</v>
      </c>
      <c r="L39" s="13" t="s">
        <v>64</v>
      </c>
      <c r="M39" s="14" t="s">
        <v>19</v>
      </c>
      <c r="N39" s="15">
        <v>1051624</v>
      </c>
      <c r="O39" s="16">
        <v>127.8014736521</v>
      </c>
      <c r="P39" s="16">
        <v>120</v>
      </c>
      <c r="Q39" s="30">
        <f>VLOOKUP(NFTS_Database[[#This Row],[Students_Name]],$U$2:$V$7,2,0)</f>
        <v>0.98170000000000002</v>
      </c>
    </row>
    <row r="40" spans="1:17" x14ac:dyDescent="0.3">
      <c r="A40" s="9">
        <v>2021</v>
      </c>
      <c r="B40" s="9">
        <v>8</v>
      </c>
      <c r="C40" s="9" t="s">
        <v>46</v>
      </c>
      <c r="D40" s="10">
        <v>44264</v>
      </c>
      <c r="E40" s="9" t="s">
        <v>47</v>
      </c>
      <c r="F40" s="9" t="s">
        <v>5</v>
      </c>
      <c r="G40" s="9" t="s">
        <v>48</v>
      </c>
      <c r="H40" s="11">
        <v>36</v>
      </c>
      <c r="I40" s="11" t="s">
        <v>57</v>
      </c>
      <c r="J40" s="9" t="s">
        <v>6</v>
      </c>
      <c r="K40" s="12">
        <v>853362</v>
      </c>
      <c r="L40" s="13" t="s">
        <v>64</v>
      </c>
      <c r="M40" s="14" t="s">
        <v>18</v>
      </c>
      <c r="N40" s="15">
        <v>1542724.82</v>
      </c>
      <c r="O40" s="16">
        <v>127.8014736521</v>
      </c>
      <c r="P40" s="16">
        <v>128.09139818470001</v>
      </c>
      <c r="Q40" s="30">
        <f>VLOOKUP(NFTS_Database[[#This Row],[Students_Name]],$U$2:$V$7,2,0)</f>
        <v>0.97319999999999995</v>
      </c>
    </row>
    <row r="41" spans="1:17" x14ac:dyDescent="0.3">
      <c r="A41" s="9">
        <v>2021</v>
      </c>
      <c r="B41" s="9">
        <v>9</v>
      </c>
      <c r="C41" s="9" t="s">
        <v>49</v>
      </c>
      <c r="D41" s="10">
        <v>44265</v>
      </c>
      <c r="E41" s="9" t="s">
        <v>50</v>
      </c>
      <c r="F41" s="9" t="s">
        <v>11</v>
      </c>
      <c r="G41" s="9" t="s">
        <v>51</v>
      </c>
      <c r="H41" s="11">
        <v>37</v>
      </c>
      <c r="I41" s="11" t="s">
        <v>57</v>
      </c>
      <c r="J41" s="9" t="s">
        <v>12</v>
      </c>
      <c r="K41" s="12">
        <v>851286</v>
      </c>
      <c r="L41" s="13" t="s">
        <v>64</v>
      </c>
      <c r="M41" s="14" t="s">
        <v>10</v>
      </c>
      <c r="N41" s="15">
        <v>1804836.4</v>
      </c>
      <c r="O41" s="16">
        <v>5</v>
      </c>
      <c r="P41" s="16">
        <v>8</v>
      </c>
      <c r="Q41" s="30">
        <f>VLOOKUP(NFTS_Database[[#This Row],[Students_Name]],$U$2:$V$7,2,0)</f>
        <v>0.99399999999999999</v>
      </c>
    </row>
    <row r="42" spans="1:17" x14ac:dyDescent="0.3">
      <c r="A42" s="9">
        <v>2021</v>
      </c>
      <c r="B42" s="9">
        <v>10</v>
      </c>
      <c r="C42" s="9" t="s">
        <v>52</v>
      </c>
      <c r="D42" s="10">
        <v>44266</v>
      </c>
      <c r="E42" s="9" t="s">
        <v>39</v>
      </c>
      <c r="F42" s="9" t="s">
        <v>8</v>
      </c>
      <c r="G42" s="9" t="s">
        <v>53</v>
      </c>
      <c r="H42" s="11">
        <v>38</v>
      </c>
      <c r="I42" s="11" t="s">
        <v>57</v>
      </c>
      <c r="J42" s="9" t="s">
        <v>9</v>
      </c>
      <c r="K42" s="12">
        <v>851671</v>
      </c>
      <c r="L42" s="13" t="s">
        <v>64</v>
      </c>
      <c r="M42" s="14" t="s">
        <v>16</v>
      </c>
      <c r="N42" s="15">
        <v>2000000</v>
      </c>
      <c r="O42" s="16">
        <v>12</v>
      </c>
      <c r="P42" s="16">
        <v>10</v>
      </c>
      <c r="Q42" s="30">
        <f>VLOOKUP(NFTS_Database[[#This Row],[Students_Name]],$U$2:$V$7,2,0)</f>
        <v>0.97919999999999996</v>
      </c>
    </row>
    <row r="43" spans="1:17" x14ac:dyDescent="0.3">
      <c r="A43" s="9">
        <v>2021</v>
      </c>
      <c r="B43" s="9">
        <v>11</v>
      </c>
      <c r="C43" s="9" t="s">
        <v>54</v>
      </c>
      <c r="D43" s="10">
        <v>44267</v>
      </c>
      <c r="E43" s="9" t="s">
        <v>44</v>
      </c>
      <c r="F43" s="9" t="s">
        <v>5</v>
      </c>
      <c r="G43" s="9" t="s">
        <v>55</v>
      </c>
      <c r="H43" s="11">
        <v>39</v>
      </c>
      <c r="I43" s="11" t="s">
        <v>57</v>
      </c>
      <c r="J43" s="9" t="s">
        <v>6</v>
      </c>
      <c r="K43" s="12">
        <v>852728</v>
      </c>
      <c r="L43" s="13" t="s">
        <v>64</v>
      </c>
      <c r="M43" s="14" t="s">
        <v>17</v>
      </c>
      <c r="N43" s="15">
        <v>3571088.9180000001</v>
      </c>
      <c r="O43" s="16">
        <v>90</v>
      </c>
      <c r="P43" s="16">
        <v>88.828158418599998</v>
      </c>
      <c r="Q43" s="30">
        <f>VLOOKUP(NFTS_Database[[#This Row],[Students_Name]],$U$2:$V$7,2,0)</f>
        <v>0.98280000000000001</v>
      </c>
    </row>
    <row r="44" spans="1:17" x14ac:dyDescent="0.3">
      <c r="A44" s="9">
        <v>2021</v>
      </c>
      <c r="B44" s="9">
        <v>12</v>
      </c>
      <c r="C44" s="9" t="s">
        <v>56</v>
      </c>
      <c r="D44" s="10">
        <v>44268</v>
      </c>
      <c r="E44" s="9" t="s">
        <v>47</v>
      </c>
      <c r="F44" s="9" t="s">
        <v>11</v>
      </c>
      <c r="G44" s="9" t="s">
        <v>40</v>
      </c>
      <c r="H44" s="11">
        <v>40</v>
      </c>
      <c r="I44" s="11" t="s">
        <v>57</v>
      </c>
      <c r="J44" s="9" t="s">
        <v>12</v>
      </c>
      <c r="K44" s="12" t="s">
        <v>70</v>
      </c>
      <c r="L44" s="13" t="s">
        <v>64</v>
      </c>
      <c r="M44" s="14" t="s">
        <v>7</v>
      </c>
      <c r="N44" s="15">
        <v>4563133</v>
      </c>
      <c r="O44" s="16">
        <v>34</v>
      </c>
      <c r="P44" s="16">
        <v>34</v>
      </c>
      <c r="Q44" s="30">
        <f>VLOOKUP(NFTS_Database[[#This Row],[Students_Name]],$U$2:$V$7,2,0)</f>
        <v>0.99880000000000002</v>
      </c>
    </row>
    <row r="45" spans="1:17" x14ac:dyDescent="0.3">
      <c r="A45" s="9">
        <v>2021</v>
      </c>
      <c r="B45" s="9">
        <v>13</v>
      </c>
      <c r="C45" s="9" t="s">
        <v>58</v>
      </c>
      <c r="D45" s="10">
        <v>44269</v>
      </c>
      <c r="E45" s="9" t="s">
        <v>50</v>
      </c>
      <c r="F45" s="9" t="s">
        <v>8</v>
      </c>
      <c r="G45" s="9" t="s">
        <v>45</v>
      </c>
      <c r="H45" s="11">
        <v>41</v>
      </c>
      <c r="I45" s="11" t="s">
        <v>57</v>
      </c>
      <c r="J45" s="9" t="s">
        <v>9</v>
      </c>
      <c r="K45" s="12">
        <v>851216</v>
      </c>
      <c r="L45" s="13" t="s">
        <v>64</v>
      </c>
      <c r="M45" s="14" t="s">
        <v>15</v>
      </c>
      <c r="N45" s="15">
        <v>4611537</v>
      </c>
      <c r="O45" s="16">
        <v>88</v>
      </c>
      <c r="P45" s="16">
        <v>88</v>
      </c>
      <c r="Q45" s="30">
        <f>VLOOKUP(NFTS_Database[[#This Row],[Students_Name]],$U$2:$V$7,2,0)</f>
        <v>0.98170000000000002</v>
      </c>
    </row>
    <row r="46" spans="1:17" x14ac:dyDescent="0.3">
      <c r="A46" s="9">
        <v>2021</v>
      </c>
      <c r="B46" s="9">
        <v>14</v>
      </c>
      <c r="C46" s="9" t="s">
        <v>59</v>
      </c>
      <c r="D46" s="10">
        <v>44270</v>
      </c>
      <c r="E46" s="9" t="s">
        <v>39</v>
      </c>
      <c r="F46" s="9" t="s">
        <v>5</v>
      </c>
      <c r="G46" s="9" t="s">
        <v>48</v>
      </c>
      <c r="H46" s="11">
        <v>42</v>
      </c>
      <c r="I46" s="11" t="s">
        <v>57</v>
      </c>
      <c r="J46" s="9" t="s">
        <v>6</v>
      </c>
      <c r="K46" s="12">
        <v>851184</v>
      </c>
      <c r="L46" s="13" t="s">
        <v>64</v>
      </c>
      <c r="M46" s="14" t="s">
        <v>13</v>
      </c>
      <c r="N46" s="15">
        <v>5494521.7300000004</v>
      </c>
      <c r="O46" s="16">
        <v>90</v>
      </c>
      <c r="P46" s="16">
        <v>90.322173177099998</v>
      </c>
      <c r="Q46" s="30">
        <f>VLOOKUP(NFTS_Database[[#This Row],[Students_Name]],$U$2:$V$7,2,0)</f>
        <v>0.97319999999999995</v>
      </c>
    </row>
    <row r="47" spans="1:17" x14ac:dyDescent="0.3">
      <c r="A47" s="9">
        <v>2021</v>
      </c>
      <c r="B47" s="9">
        <v>15</v>
      </c>
      <c r="C47" s="9" t="s">
        <v>60</v>
      </c>
      <c r="D47" s="10">
        <v>44271</v>
      </c>
      <c r="E47" s="9" t="s">
        <v>44</v>
      </c>
      <c r="F47" s="9" t="s">
        <v>11</v>
      </c>
      <c r="G47" s="9" t="s">
        <v>51</v>
      </c>
      <c r="H47" s="11">
        <v>43</v>
      </c>
      <c r="I47" s="11" t="s">
        <v>57</v>
      </c>
      <c r="J47" s="9" t="s">
        <v>12</v>
      </c>
      <c r="K47" s="12">
        <v>851827</v>
      </c>
      <c r="L47" s="13" t="s">
        <v>64</v>
      </c>
      <c r="M47" s="14" t="s">
        <v>19</v>
      </c>
      <c r="N47" s="15">
        <v>5800000</v>
      </c>
      <c r="O47" s="16">
        <v>144.6870986296</v>
      </c>
      <c r="P47" s="16">
        <v>128.09139818470001</v>
      </c>
      <c r="Q47" s="30">
        <f>VLOOKUP(NFTS_Database[[#This Row],[Students_Name]],$U$2:$V$7,2,0)</f>
        <v>0.99399999999999999</v>
      </c>
    </row>
    <row r="48" spans="1:17" x14ac:dyDescent="0.3">
      <c r="A48" s="9">
        <v>2021</v>
      </c>
      <c r="B48" s="9">
        <v>16</v>
      </c>
      <c r="C48" s="9" t="s">
        <v>61</v>
      </c>
      <c r="D48" s="10">
        <v>44272</v>
      </c>
      <c r="E48" s="9" t="s">
        <v>47</v>
      </c>
      <c r="F48" s="9" t="s">
        <v>8</v>
      </c>
      <c r="G48" s="9" t="s">
        <v>53</v>
      </c>
      <c r="H48" s="11">
        <v>44</v>
      </c>
      <c r="I48" s="11" t="s">
        <v>57</v>
      </c>
      <c r="J48" s="9" t="s">
        <v>9</v>
      </c>
      <c r="K48" s="12">
        <v>858555</v>
      </c>
      <c r="L48" s="13" t="s">
        <v>66</v>
      </c>
      <c r="M48" s="14" t="s">
        <v>18</v>
      </c>
      <c r="N48" s="15">
        <v>1263106</v>
      </c>
      <c r="O48" s="16">
        <v>90</v>
      </c>
      <c r="P48" s="16">
        <v>88.828158418599998</v>
      </c>
      <c r="Q48" s="30">
        <f>VLOOKUP(NFTS_Database[[#This Row],[Students_Name]],$U$2:$V$7,2,0)</f>
        <v>0.97919999999999996</v>
      </c>
    </row>
    <row r="49" spans="1:17" x14ac:dyDescent="0.3">
      <c r="A49" s="9">
        <v>2021</v>
      </c>
      <c r="B49" s="9">
        <v>17</v>
      </c>
      <c r="C49" s="9" t="s">
        <v>62</v>
      </c>
      <c r="D49" s="10">
        <v>44273</v>
      </c>
      <c r="E49" s="9" t="s">
        <v>47</v>
      </c>
      <c r="F49" s="9" t="s">
        <v>5</v>
      </c>
      <c r="G49" s="9" t="s">
        <v>55</v>
      </c>
      <c r="H49" s="11">
        <v>45</v>
      </c>
      <c r="I49" s="11" t="s">
        <v>57</v>
      </c>
      <c r="J49" s="9" t="s">
        <v>6</v>
      </c>
      <c r="K49" s="12">
        <v>858556</v>
      </c>
      <c r="L49" s="13" t="s">
        <v>66</v>
      </c>
      <c r="M49" s="14" t="s">
        <v>10</v>
      </c>
      <c r="N49" s="15">
        <v>40467</v>
      </c>
      <c r="O49" s="16">
        <v>90</v>
      </c>
      <c r="P49" s="16">
        <v>90.322173177099998</v>
      </c>
      <c r="Q49" s="30">
        <f>VLOOKUP(NFTS_Database[[#This Row],[Students_Name]],$U$2:$V$7,2,0)</f>
        <v>0.98280000000000001</v>
      </c>
    </row>
    <row r="50" spans="1:17" x14ac:dyDescent="0.3">
      <c r="A50" s="9">
        <v>2021</v>
      </c>
      <c r="B50" s="9">
        <v>18</v>
      </c>
      <c r="C50" s="9" t="s">
        <v>38</v>
      </c>
      <c r="D50" s="10">
        <v>44274</v>
      </c>
      <c r="E50" s="9" t="s">
        <v>47</v>
      </c>
      <c r="F50" s="9" t="s">
        <v>11</v>
      </c>
      <c r="G50" s="9" t="s">
        <v>40</v>
      </c>
      <c r="H50" s="11">
        <v>46</v>
      </c>
      <c r="I50" s="11" t="s">
        <v>57</v>
      </c>
      <c r="J50" s="9" t="s">
        <v>12</v>
      </c>
      <c r="K50" s="12">
        <v>851463</v>
      </c>
      <c r="L50" s="13" t="s">
        <v>66</v>
      </c>
      <c r="M50" s="14" t="s">
        <v>16</v>
      </c>
      <c r="N50" s="15">
        <v>10638000</v>
      </c>
      <c r="O50" s="16">
        <v>33</v>
      </c>
      <c r="P50" s="16">
        <v>33</v>
      </c>
      <c r="Q50" s="30">
        <f>VLOOKUP(NFTS_Database[[#This Row],[Students_Name]],$U$2:$V$7,2,0)</f>
        <v>0.99880000000000002</v>
      </c>
    </row>
    <row r="51" spans="1:17" x14ac:dyDescent="0.3">
      <c r="A51" s="9">
        <v>2021</v>
      </c>
      <c r="B51" s="9">
        <v>19</v>
      </c>
      <c r="C51" s="9" t="s">
        <v>43</v>
      </c>
      <c r="D51" s="10">
        <v>44275</v>
      </c>
      <c r="E51" s="9" t="s">
        <v>47</v>
      </c>
      <c r="F51" s="9" t="s">
        <v>8</v>
      </c>
      <c r="G51" s="9" t="s">
        <v>45</v>
      </c>
      <c r="H51" s="11">
        <v>47</v>
      </c>
      <c r="I51" s="11" t="s">
        <v>57</v>
      </c>
      <c r="J51" s="9" t="s">
        <v>9</v>
      </c>
      <c r="K51" s="12">
        <v>851456</v>
      </c>
      <c r="L51" s="13" t="s">
        <v>66</v>
      </c>
      <c r="M51" s="14" t="s">
        <v>17</v>
      </c>
      <c r="N51" s="15">
        <v>40467</v>
      </c>
      <c r="O51" s="16">
        <v>101.18785901450001</v>
      </c>
      <c r="P51" s="16">
        <v>78.696927969300006</v>
      </c>
      <c r="Q51" s="30">
        <f>VLOOKUP(NFTS_Database[[#This Row],[Students_Name]],$U$2:$V$7,2,0)</f>
        <v>0.98170000000000002</v>
      </c>
    </row>
    <row r="52" spans="1:17" x14ac:dyDescent="0.3">
      <c r="A52" s="9">
        <v>2019</v>
      </c>
      <c r="B52" s="9">
        <v>20</v>
      </c>
      <c r="C52" s="9" t="s">
        <v>46</v>
      </c>
      <c r="D52" s="10">
        <v>44276</v>
      </c>
      <c r="E52" s="9" t="s">
        <v>47</v>
      </c>
      <c r="F52" s="9" t="s">
        <v>5</v>
      </c>
      <c r="G52" s="9" t="s">
        <v>48</v>
      </c>
      <c r="H52" s="11">
        <v>48</v>
      </c>
      <c r="I52" s="11" t="s">
        <v>57</v>
      </c>
      <c r="J52" s="9" t="s">
        <v>6</v>
      </c>
      <c r="K52" s="12">
        <v>854467</v>
      </c>
      <c r="L52" s="13" t="s">
        <v>68</v>
      </c>
      <c r="M52" s="14" t="s">
        <v>7</v>
      </c>
      <c r="N52" s="15">
        <v>5781720</v>
      </c>
      <c r="O52" s="16">
        <v>5</v>
      </c>
      <c r="P52" s="16">
        <v>8</v>
      </c>
      <c r="Q52" s="30">
        <f>VLOOKUP(NFTS_Database[[#This Row],[Students_Name]],$U$2:$V$7,2,0)</f>
        <v>0.97319999999999995</v>
      </c>
    </row>
    <row r="53" spans="1:17" x14ac:dyDescent="0.3">
      <c r="A53" s="9">
        <v>2019</v>
      </c>
      <c r="B53" s="9">
        <v>21</v>
      </c>
      <c r="C53" s="9" t="s">
        <v>49</v>
      </c>
      <c r="D53" s="10">
        <v>44277</v>
      </c>
      <c r="E53" s="9" t="s">
        <v>47</v>
      </c>
      <c r="F53" s="9" t="s">
        <v>11</v>
      </c>
      <c r="G53" s="9" t="s">
        <v>51</v>
      </c>
      <c r="H53" s="11">
        <v>49</v>
      </c>
      <c r="I53" s="11" t="s">
        <v>57</v>
      </c>
      <c r="J53" s="9" t="s">
        <v>12</v>
      </c>
      <c r="K53" s="12">
        <v>854236</v>
      </c>
      <c r="L53" s="13" t="s">
        <v>68</v>
      </c>
      <c r="M53" s="14" t="s">
        <v>15</v>
      </c>
      <c r="N53" s="15">
        <v>7194422.9800000004</v>
      </c>
      <c r="O53" s="16">
        <v>12</v>
      </c>
      <c r="P53" s="16">
        <v>10</v>
      </c>
      <c r="Q53" s="30">
        <f>VLOOKUP(NFTS_Database[[#This Row],[Students_Name]],$U$2:$V$7,2,0)</f>
        <v>0.99399999999999999</v>
      </c>
    </row>
    <row r="54" spans="1:17" x14ac:dyDescent="0.3">
      <c r="A54" s="9">
        <v>2019</v>
      </c>
      <c r="B54" s="9">
        <v>22</v>
      </c>
      <c r="C54" s="9" t="s">
        <v>52</v>
      </c>
      <c r="D54" s="10">
        <v>44278</v>
      </c>
      <c r="E54" s="9" t="s">
        <v>47</v>
      </c>
      <c r="F54" s="9" t="s">
        <v>8</v>
      </c>
      <c r="G54" s="9" t="s">
        <v>53</v>
      </c>
      <c r="H54" s="11">
        <v>50</v>
      </c>
      <c r="I54" s="11" t="s">
        <v>57</v>
      </c>
      <c r="J54" s="9" t="s">
        <v>9</v>
      </c>
      <c r="K54" s="12">
        <v>854412</v>
      </c>
      <c r="L54" s="13" t="s">
        <v>68</v>
      </c>
      <c r="M54" s="14" t="s">
        <v>13</v>
      </c>
      <c r="N54" s="15">
        <v>823709.66</v>
      </c>
      <c r="O54" s="16">
        <v>90</v>
      </c>
      <c r="P54" s="16">
        <v>88.828158418599998</v>
      </c>
      <c r="Q54" s="30">
        <f>VLOOKUP(NFTS_Database[[#This Row],[Students_Name]],$U$2:$V$7,2,0)</f>
        <v>0.97919999999999996</v>
      </c>
    </row>
    <row r="55" spans="1:17" x14ac:dyDescent="0.3">
      <c r="A55" s="9">
        <v>2019</v>
      </c>
      <c r="B55" s="9">
        <v>23</v>
      </c>
      <c r="C55" s="9" t="s">
        <v>54</v>
      </c>
      <c r="D55" s="10">
        <v>44279</v>
      </c>
      <c r="E55" s="9" t="s">
        <v>47</v>
      </c>
      <c r="F55" s="9" t="s">
        <v>5</v>
      </c>
      <c r="G55" s="9" t="s">
        <v>55</v>
      </c>
      <c r="H55" s="11">
        <v>51</v>
      </c>
      <c r="I55" s="11" t="s">
        <v>57</v>
      </c>
      <c r="J55" s="9" t="s">
        <v>6</v>
      </c>
      <c r="K55" s="12">
        <v>854485</v>
      </c>
      <c r="L55" s="13" t="s">
        <v>68</v>
      </c>
      <c r="M55" s="14" t="s">
        <v>19</v>
      </c>
      <c r="N55" s="15">
        <v>2367268.2000000002</v>
      </c>
      <c r="O55" s="16">
        <v>127.8014736521</v>
      </c>
      <c r="P55" s="16">
        <v>127.8014736521</v>
      </c>
      <c r="Q55" s="30">
        <f>VLOOKUP(NFTS_Database[[#This Row],[Students_Name]],$U$2:$V$7,2,0)</f>
        <v>0.98280000000000001</v>
      </c>
    </row>
    <row r="56" spans="1:17" x14ac:dyDescent="0.3">
      <c r="A56" s="9">
        <v>2019</v>
      </c>
      <c r="B56" s="9">
        <v>24</v>
      </c>
      <c r="C56" s="9" t="s">
        <v>56</v>
      </c>
      <c r="D56" s="10">
        <v>44280</v>
      </c>
      <c r="E56" s="9" t="s">
        <v>47</v>
      </c>
      <c r="F56" s="9" t="s">
        <v>11</v>
      </c>
      <c r="G56" s="9" t="s">
        <v>40</v>
      </c>
      <c r="H56" s="11">
        <v>52</v>
      </c>
      <c r="I56" s="11" t="s">
        <v>57</v>
      </c>
      <c r="J56" s="9" t="s">
        <v>12</v>
      </c>
      <c r="K56" s="12">
        <v>854487</v>
      </c>
      <c r="L56" s="13" t="s">
        <v>68</v>
      </c>
      <c r="M56" s="14" t="s">
        <v>18</v>
      </c>
      <c r="N56" s="15">
        <v>2622311.29</v>
      </c>
      <c r="O56" s="16">
        <v>34</v>
      </c>
      <c r="P56" s="16">
        <v>34</v>
      </c>
      <c r="Q56" s="30">
        <f>VLOOKUP(NFTS_Database[[#This Row],[Students_Name]],$U$2:$V$7,2,0)</f>
        <v>0.99880000000000002</v>
      </c>
    </row>
    <row r="57" spans="1:17" x14ac:dyDescent="0.3">
      <c r="A57" s="9">
        <v>2019</v>
      </c>
      <c r="B57" s="9">
        <v>25</v>
      </c>
      <c r="C57" s="9" t="s">
        <v>58</v>
      </c>
      <c r="D57" s="10">
        <v>44281</v>
      </c>
      <c r="E57" s="9" t="s">
        <v>47</v>
      </c>
      <c r="F57" s="9" t="s">
        <v>8</v>
      </c>
      <c r="G57" s="9" t="s">
        <v>45</v>
      </c>
      <c r="H57" s="11">
        <v>53</v>
      </c>
      <c r="I57" s="11" t="s">
        <v>57</v>
      </c>
      <c r="J57" s="9" t="s">
        <v>9</v>
      </c>
      <c r="K57" s="12">
        <v>854488</v>
      </c>
      <c r="L57" s="13" t="s">
        <v>68</v>
      </c>
      <c r="M57" s="14" t="s">
        <v>10</v>
      </c>
      <c r="N57" s="15">
        <v>3074951</v>
      </c>
      <c r="O57" s="16">
        <v>88</v>
      </c>
      <c r="P57" s="16">
        <v>88</v>
      </c>
      <c r="Q57" s="30">
        <f>VLOOKUP(NFTS_Database[[#This Row],[Students_Name]],$U$2:$V$7,2,0)</f>
        <v>0.98170000000000002</v>
      </c>
    </row>
    <row r="58" spans="1:17" x14ac:dyDescent="0.3">
      <c r="A58" s="9">
        <v>2019</v>
      </c>
      <c r="B58" s="9">
        <v>26</v>
      </c>
      <c r="C58" s="9" t="s">
        <v>59</v>
      </c>
      <c r="D58" s="10">
        <v>44282</v>
      </c>
      <c r="E58" s="9" t="s">
        <v>47</v>
      </c>
      <c r="F58" s="9" t="s">
        <v>8</v>
      </c>
      <c r="G58" s="9" t="s">
        <v>48</v>
      </c>
      <c r="H58" s="11">
        <v>54</v>
      </c>
      <c r="I58" s="11" t="s">
        <v>57</v>
      </c>
      <c r="J58" s="9" t="s">
        <v>6</v>
      </c>
      <c r="K58" s="12">
        <v>854485</v>
      </c>
      <c r="L58" s="13" t="s">
        <v>68</v>
      </c>
      <c r="M58" s="14" t="s">
        <v>16</v>
      </c>
      <c r="N58" s="15">
        <v>2367268.2000000002</v>
      </c>
      <c r="O58" s="16">
        <v>90</v>
      </c>
      <c r="P58" s="16">
        <v>88.828158418599998</v>
      </c>
      <c r="Q58" s="30">
        <f>VLOOKUP(NFTS_Database[[#This Row],[Students_Name]],$U$2:$V$7,2,0)</f>
        <v>0.97319999999999995</v>
      </c>
    </row>
    <row r="59" spans="1:17" x14ac:dyDescent="0.3">
      <c r="A59" s="9">
        <v>2019</v>
      </c>
      <c r="B59" s="9">
        <v>27</v>
      </c>
      <c r="C59" s="9" t="s">
        <v>60</v>
      </c>
      <c r="D59" s="10">
        <v>44283</v>
      </c>
      <c r="E59" s="9" t="s">
        <v>47</v>
      </c>
      <c r="F59" s="9" t="s">
        <v>8</v>
      </c>
      <c r="G59" s="9" t="s">
        <v>51</v>
      </c>
      <c r="H59" s="11">
        <v>55</v>
      </c>
      <c r="I59" s="11" t="s">
        <v>57</v>
      </c>
      <c r="J59" s="9" t="s">
        <v>12</v>
      </c>
      <c r="K59" s="12">
        <v>854487</v>
      </c>
      <c r="L59" s="13" t="s">
        <v>68</v>
      </c>
      <c r="M59" s="14" t="s">
        <v>17</v>
      </c>
      <c r="N59" s="15">
        <v>2622311.29</v>
      </c>
      <c r="O59" s="16">
        <v>90</v>
      </c>
      <c r="P59" s="16">
        <v>90.322173177099998</v>
      </c>
      <c r="Q59" s="30">
        <f>VLOOKUP(NFTS_Database[[#This Row],[Students_Name]],$U$2:$V$7,2,0)</f>
        <v>0.99399999999999999</v>
      </c>
    </row>
    <row r="60" spans="1:17" x14ac:dyDescent="0.3">
      <c r="A60" s="9">
        <v>2019</v>
      </c>
      <c r="B60" s="9">
        <v>28</v>
      </c>
      <c r="C60" s="9" t="s">
        <v>61</v>
      </c>
      <c r="D60" s="10">
        <v>44284</v>
      </c>
      <c r="E60" s="9" t="s">
        <v>47</v>
      </c>
      <c r="F60" s="9" t="s">
        <v>8</v>
      </c>
      <c r="G60" s="9" t="s">
        <v>53</v>
      </c>
      <c r="H60" s="11">
        <v>56</v>
      </c>
      <c r="I60" s="11" t="s">
        <v>57</v>
      </c>
      <c r="J60" s="9" t="s">
        <v>9</v>
      </c>
      <c r="K60" s="12">
        <v>854488</v>
      </c>
      <c r="L60" s="13" t="s">
        <v>68</v>
      </c>
      <c r="M60" s="14" t="s">
        <v>7</v>
      </c>
      <c r="N60" s="15">
        <v>3074951</v>
      </c>
      <c r="O60" s="16">
        <v>144.6870986296</v>
      </c>
      <c r="P60" s="16">
        <v>128.09139818470001</v>
      </c>
      <c r="Q60" s="30">
        <f>VLOOKUP(NFTS_Database[[#This Row],[Students_Name]],$U$2:$V$7,2,0)</f>
        <v>0.97919999999999996</v>
      </c>
    </row>
    <row r="61" spans="1:17" x14ac:dyDescent="0.3">
      <c r="A61" s="9">
        <v>2019</v>
      </c>
      <c r="B61" s="9">
        <v>29</v>
      </c>
      <c r="C61" s="9" t="s">
        <v>62</v>
      </c>
      <c r="D61" s="10">
        <v>44285</v>
      </c>
      <c r="E61" s="9" t="s">
        <v>50</v>
      </c>
      <c r="F61" s="9" t="s">
        <v>8</v>
      </c>
      <c r="G61" s="9" t="s">
        <v>55</v>
      </c>
      <c r="H61" s="11">
        <v>57</v>
      </c>
      <c r="I61" s="11" t="s">
        <v>57</v>
      </c>
      <c r="J61" s="9" t="s">
        <v>6</v>
      </c>
      <c r="K61" s="12">
        <v>854466</v>
      </c>
      <c r="L61" s="13" t="s">
        <v>68</v>
      </c>
      <c r="M61" s="14" t="s">
        <v>15</v>
      </c>
      <c r="N61" s="15">
        <v>3835149</v>
      </c>
      <c r="O61" s="16">
        <v>75</v>
      </c>
      <c r="P61" s="16">
        <v>38</v>
      </c>
      <c r="Q61" s="30">
        <f>VLOOKUP(NFTS_Database[[#This Row],[Students_Name]],$U$2:$V$7,2,0)</f>
        <v>0.98280000000000001</v>
      </c>
    </row>
    <row r="62" spans="1:17" x14ac:dyDescent="0.3">
      <c r="A62" s="9">
        <v>2019</v>
      </c>
      <c r="B62" s="9">
        <v>30</v>
      </c>
      <c r="C62" s="9" t="s">
        <v>38</v>
      </c>
      <c r="D62" s="10">
        <v>44286</v>
      </c>
      <c r="E62" s="9" t="s">
        <v>39</v>
      </c>
      <c r="F62" s="9" t="s">
        <v>8</v>
      </c>
      <c r="G62" s="9" t="s">
        <v>40</v>
      </c>
      <c r="H62" s="11">
        <v>58</v>
      </c>
      <c r="I62" s="11" t="s">
        <v>57</v>
      </c>
      <c r="J62" s="9" t="s">
        <v>12</v>
      </c>
      <c r="K62" s="12">
        <v>890675</v>
      </c>
      <c r="L62" s="13" t="s">
        <v>68</v>
      </c>
      <c r="M62" s="14" t="s">
        <v>13</v>
      </c>
      <c r="N62" s="15">
        <v>3946768.2</v>
      </c>
      <c r="O62" s="16">
        <v>80</v>
      </c>
      <c r="P62" s="16">
        <v>44</v>
      </c>
      <c r="Q62" s="30">
        <f>VLOOKUP(NFTS_Database[[#This Row],[Students_Name]],$U$2:$V$7,2,0)</f>
        <v>0.99880000000000002</v>
      </c>
    </row>
    <row r="63" spans="1:17" x14ac:dyDescent="0.3">
      <c r="A63" s="9">
        <v>2019</v>
      </c>
      <c r="B63" s="9">
        <v>31</v>
      </c>
      <c r="C63" s="9" t="s">
        <v>43</v>
      </c>
      <c r="D63" s="10">
        <v>44287</v>
      </c>
      <c r="E63" s="9" t="s">
        <v>44</v>
      </c>
      <c r="F63" s="9" t="s">
        <v>8</v>
      </c>
      <c r="G63" s="9" t="s">
        <v>45</v>
      </c>
      <c r="H63" s="11">
        <v>59</v>
      </c>
      <c r="I63" s="11" t="s">
        <v>57</v>
      </c>
      <c r="J63" s="9" t="s">
        <v>9</v>
      </c>
      <c r="K63" s="12">
        <v>854685</v>
      </c>
      <c r="L63" s="13" t="s">
        <v>68</v>
      </c>
      <c r="M63" s="14" t="s">
        <v>19</v>
      </c>
      <c r="N63" s="15">
        <v>63512.73</v>
      </c>
      <c r="O63" s="16">
        <v>90</v>
      </c>
      <c r="P63" s="16">
        <v>88.828158418599998</v>
      </c>
      <c r="Q63" s="30">
        <f>VLOOKUP(NFTS_Database[[#This Row],[Students_Name]],$U$2:$V$7,2,0)</f>
        <v>0.98170000000000002</v>
      </c>
    </row>
    <row r="64" spans="1:17" x14ac:dyDescent="0.3">
      <c r="A64" s="9">
        <v>2019</v>
      </c>
      <c r="B64" s="9">
        <v>1</v>
      </c>
      <c r="C64" s="9" t="s">
        <v>46</v>
      </c>
      <c r="D64" s="10">
        <v>44288</v>
      </c>
      <c r="E64" s="9" t="s">
        <v>47</v>
      </c>
      <c r="F64" s="9" t="s">
        <v>8</v>
      </c>
      <c r="G64" s="9" t="s">
        <v>48</v>
      </c>
      <c r="H64" s="11">
        <v>60</v>
      </c>
      <c r="I64" s="11" t="s">
        <v>57</v>
      </c>
      <c r="J64" s="9" t="s">
        <v>6</v>
      </c>
      <c r="K64" s="12">
        <v>854456</v>
      </c>
      <c r="L64" s="13" t="s">
        <v>68</v>
      </c>
      <c r="M64" s="14" t="s">
        <v>18</v>
      </c>
      <c r="N64" s="15">
        <v>63512.73</v>
      </c>
      <c r="O64" s="16">
        <v>90</v>
      </c>
      <c r="P64" s="16">
        <v>90.322173177099998</v>
      </c>
      <c r="Q64" s="30">
        <f>VLOOKUP(NFTS_Database[[#This Row],[Students_Name]],$U$2:$V$7,2,0)</f>
        <v>0.97319999999999995</v>
      </c>
    </row>
    <row r="65" spans="1:17" x14ac:dyDescent="0.3">
      <c r="A65" s="9">
        <v>2019</v>
      </c>
      <c r="B65" s="9">
        <v>2</v>
      </c>
      <c r="C65" s="9" t="s">
        <v>49</v>
      </c>
      <c r="D65" s="10">
        <v>44289</v>
      </c>
      <c r="E65" s="9" t="s">
        <v>50</v>
      </c>
      <c r="F65" s="9" t="s">
        <v>8</v>
      </c>
      <c r="G65" s="9" t="s">
        <v>51</v>
      </c>
      <c r="H65" s="11">
        <v>61</v>
      </c>
      <c r="I65" s="11" t="s">
        <v>57</v>
      </c>
      <c r="J65" s="9" t="s">
        <v>12</v>
      </c>
      <c r="K65" s="12">
        <v>854467</v>
      </c>
      <c r="L65" s="13" t="s">
        <v>68</v>
      </c>
      <c r="M65" s="14" t="s">
        <v>10</v>
      </c>
      <c r="N65" s="15">
        <v>5781720</v>
      </c>
      <c r="O65" s="16">
        <v>127.8014736521</v>
      </c>
      <c r="P65" s="16">
        <v>127.8014736521</v>
      </c>
      <c r="Q65" s="30">
        <f>VLOOKUP(NFTS_Database[[#This Row],[Students_Name]],$U$2:$V$7,2,0)</f>
        <v>0.99399999999999999</v>
      </c>
    </row>
    <row r="66" spans="1:17" x14ac:dyDescent="0.3">
      <c r="A66" s="9">
        <v>2019</v>
      </c>
      <c r="B66" s="9">
        <v>3</v>
      </c>
      <c r="C66" s="9" t="s">
        <v>52</v>
      </c>
      <c r="D66" s="10">
        <v>44290</v>
      </c>
      <c r="E66" s="9" t="s">
        <v>39</v>
      </c>
      <c r="F66" s="9" t="s">
        <v>8</v>
      </c>
      <c r="G66" s="9" t="s">
        <v>53</v>
      </c>
      <c r="H66" s="11">
        <v>62</v>
      </c>
      <c r="I66" s="11" t="s">
        <v>57</v>
      </c>
      <c r="J66" s="9" t="s">
        <v>9</v>
      </c>
      <c r="K66" s="12">
        <v>854236</v>
      </c>
      <c r="L66" s="13" t="s">
        <v>68</v>
      </c>
      <c r="M66" s="14" t="s">
        <v>16</v>
      </c>
      <c r="N66" s="15">
        <v>79863.78</v>
      </c>
      <c r="O66" s="16">
        <v>34</v>
      </c>
      <c r="P66" s="16">
        <v>34</v>
      </c>
      <c r="Q66" s="30">
        <f>VLOOKUP(NFTS_Database[[#This Row],[Students_Name]],$U$2:$V$7,2,0)</f>
        <v>0.97919999999999996</v>
      </c>
    </row>
    <row r="67" spans="1:17" x14ac:dyDescent="0.3">
      <c r="A67" s="9">
        <v>2019</v>
      </c>
      <c r="B67" s="9">
        <v>4</v>
      </c>
      <c r="C67" s="9" t="s">
        <v>54</v>
      </c>
      <c r="D67" s="10">
        <v>44291</v>
      </c>
      <c r="E67" s="9" t="s">
        <v>44</v>
      </c>
      <c r="F67" s="9" t="s">
        <v>8</v>
      </c>
      <c r="G67" s="9" t="s">
        <v>55</v>
      </c>
      <c r="H67" s="11">
        <v>63</v>
      </c>
      <c r="I67" s="11" t="s">
        <v>57</v>
      </c>
      <c r="J67" s="9" t="s">
        <v>6</v>
      </c>
      <c r="K67" s="12">
        <v>854484</v>
      </c>
      <c r="L67" s="13" t="s">
        <v>68</v>
      </c>
      <c r="M67" s="14" t="s">
        <v>17</v>
      </c>
      <c r="N67" s="15">
        <v>8295952.3499999996</v>
      </c>
      <c r="O67" s="16">
        <v>88</v>
      </c>
      <c r="P67" s="16">
        <v>88</v>
      </c>
      <c r="Q67" s="30">
        <f>VLOOKUP(NFTS_Database[[#This Row],[Students_Name]],$U$2:$V$7,2,0)</f>
        <v>0.98280000000000001</v>
      </c>
    </row>
    <row r="68" spans="1:17" x14ac:dyDescent="0.3">
      <c r="A68" s="9">
        <v>2019</v>
      </c>
      <c r="B68" s="9">
        <v>5</v>
      </c>
      <c r="C68" s="9" t="s">
        <v>56</v>
      </c>
      <c r="D68" s="10">
        <v>44292</v>
      </c>
      <c r="E68" s="9" t="s">
        <v>47</v>
      </c>
      <c r="F68" s="9" t="s">
        <v>11</v>
      </c>
      <c r="G68" s="9" t="s">
        <v>40</v>
      </c>
      <c r="H68" s="11">
        <v>64</v>
      </c>
      <c r="I68" s="11" t="s">
        <v>57</v>
      </c>
      <c r="J68" s="9" t="s">
        <v>12</v>
      </c>
      <c r="K68" s="12">
        <v>853466</v>
      </c>
      <c r="L68" s="13" t="s">
        <v>68</v>
      </c>
      <c r="M68" s="14" t="s">
        <v>7</v>
      </c>
      <c r="N68" s="15">
        <v>9000000</v>
      </c>
      <c r="O68" s="16">
        <v>90</v>
      </c>
      <c r="P68" s="16">
        <v>88.828158418599998</v>
      </c>
      <c r="Q68" s="30">
        <f>VLOOKUP(NFTS_Database[[#This Row],[Students_Name]],$U$2:$V$7,2,0)</f>
        <v>0.99880000000000002</v>
      </c>
    </row>
    <row r="69" spans="1:17" x14ac:dyDescent="0.3">
      <c r="A69" s="9">
        <v>2019</v>
      </c>
      <c r="B69" s="9">
        <v>6</v>
      </c>
      <c r="C69" s="9" t="s">
        <v>58</v>
      </c>
      <c r="D69" s="10">
        <v>44293</v>
      </c>
      <c r="E69" s="9" t="s">
        <v>50</v>
      </c>
      <c r="F69" s="9" t="s">
        <v>8</v>
      </c>
      <c r="G69" s="9" t="s">
        <v>45</v>
      </c>
      <c r="H69" s="11">
        <v>65</v>
      </c>
      <c r="I69" s="11" t="s">
        <v>57</v>
      </c>
      <c r="J69" s="9" t="s">
        <v>9</v>
      </c>
      <c r="K69" s="12">
        <v>854486</v>
      </c>
      <c r="L69" s="13" t="s">
        <v>68</v>
      </c>
      <c r="M69" s="14" t="s">
        <v>15</v>
      </c>
      <c r="N69" s="15">
        <v>9377688.7100000009</v>
      </c>
      <c r="O69" s="16">
        <v>90</v>
      </c>
      <c r="P69" s="16">
        <v>90.322173177099998</v>
      </c>
      <c r="Q69" s="30">
        <f>VLOOKUP(NFTS_Database[[#This Row],[Students_Name]],$U$2:$V$7,2,0)</f>
        <v>0.98170000000000002</v>
      </c>
    </row>
    <row r="70" spans="1:17" x14ac:dyDescent="0.3">
      <c r="A70" s="9">
        <v>2019</v>
      </c>
      <c r="B70" s="9">
        <v>7</v>
      </c>
      <c r="C70" s="9" t="s">
        <v>59</v>
      </c>
      <c r="D70" s="10">
        <v>44294</v>
      </c>
      <c r="E70" s="9" t="s">
        <v>39</v>
      </c>
      <c r="F70" s="9" t="s">
        <v>5</v>
      </c>
      <c r="G70" s="9" t="s">
        <v>48</v>
      </c>
      <c r="H70" s="11">
        <v>66</v>
      </c>
      <c r="I70" s="11" t="s">
        <v>57</v>
      </c>
      <c r="J70" s="9" t="s">
        <v>6</v>
      </c>
      <c r="K70" s="12">
        <v>854468</v>
      </c>
      <c r="L70" s="13" t="s">
        <v>68</v>
      </c>
      <c r="M70" s="14" t="s">
        <v>13</v>
      </c>
      <c r="N70" s="15">
        <v>63512.73</v>
      </c>
      <c r="O70" s="16">
        <v>144.6870986296</v>
      </c>
      <c r="P70" s="16">
        <v>128.09139818470001</v>
      </c>
      <c r="Q70" s="30">
        <f>VLOOKUP(NFTS_Database[[#This Row],[Students_Name]],$U$2:$V$7,2,0)</f>
        <v>0.97319999999999995</v>
      </c>
    </row>
    <row r="71" spans="1:17" x14ac:dyDescent="0.3">
      <c r="A71" s="9">
        <v>2019</v>
      </c>
      <c r="B71" s="9">
        <v>8</v>
      </c>
      <c r="C71" s="9" t="s">
        <v>60</v>
      </c>
      <c r="D71" s="10">
        <v>44295</v>
      </c>
      <c r="E71" s="9" t="s">
        <v>44</v>
      </c>
      <c r="F71" s="9" t="s">
        <v>11</v>
      </c>
      <c r="G71" s="9" t="s">
        <v>51</v>
      </c>
      <c r="H71" s="11">
        <v>67</v>
      </c>
      <c r="I71" s="11" t="s">
        <v>57</v>
      </c>
      <c r="J71" s="9" t="s">
        <v>12</v>
      </c>
      <c r="K71" s="12">
        <v>854416</v>
      </c>
      <c r="L71" s="13" t="s">
        <v>68</v>
      </c>
      <c r="M71" s="14" t="s">
        <v>19</v>
      </c>
      <c r="N71" s="15">
        <v>14215911.1</v>
      </c>
      <c r="O71" s="16">
        <v>127.8014736521</v>
      </c>
      <c r="P71" s="16">
        <v>120</v>
      </c>
      <c r="Q71" s="30">
        <f>VLOOKUP(NFTS_Database[[#This Row],[Students_Name]],$U$2:$V$7,2,0)</f>
        <v>0.99399999999999999</v>
      </c>
    </row>
    <row r="72" spans="1:17" x14ac:dyDescent="0.3">
      <c r="A72" s="9">
        <v>2019</v>
      </c>
      <c r="B72" s="9">
        <v>9</v>
      </c>
      <c r="C72" s="9" t="s">
        <v>61</v>
      </c>
      <c r="D72" s="10">
        <v>44296</v>
      </c>
      <c r="E72" s="9" t="s">
        <v>47</v>
      </c>
      <c r="F72" s="9" t="s">
        <v>8</v>
      </c>
      <c r="G72" s="9" t="s">
        <v>53</v>
      </c>
      <c r="H72" s="11">
        <v>68</v>
      </c>
      <c r="I72" s="11" t="s">
        <v>57</v>
      </c>
      <c r="J72" s="9" t="s">
        <v>9</v>
      </c>
      <c r="K72" s="12">
        <v>854411</v>
      </c>
      <c r="L72" s="13" t="s">
        <v>68</v>
      </c>
      <c r="M72" s="14" t="s">
        <v>18</v>
      </c>
      <c r="N72" s="15">
        <v>30512511.18</v>
      </c>
      <c r="O72" s="16">
        <v>127.8014736521</v>
      </c>
      <c r="P72" s="16">
        <v>128.09139818470001</v>
      </c>
      <c r="Q72" s="30">
        <f>VLOOKUP(NFTS_Database[[#This Row],[Students_Name]],$U$2:$V$7,2,0)</f>
        <v>0.97919999999999996</v>
      </c>
    </row>
    <row r="73" spans="1:17" x14ac:dyDescent="0.3">
      <c r="A73" s="9">
        <v>2019</v>
      </c>
      <c r="B73" s="9">
        <v>10</v>
      </c>
      <c r="C73" s="9" t="s">
        <v>62</v>
      </c>
      <c r="D73" s="10">
        <v>44297</v>
      </c>
      <c r="E73" s="9" t="s">
        <v>50</v>
      </c>
      <c r="F73" s="9" t="s">
        <v>11</v>
      </c>
      <c r="G73" s="9" t="s">
        <v>55</v>
      </c>
      <c r="H73" s="11">
        <v>69</v>
      </c>
      <c r="I73" s="11" t="s">
        <v>57</v>
      </c>
      <c r="J73" s="9" t="s">
        <v>6</v>
      </c>
      <c r="K73" s="12">
        <v>853661</v>
      </c>
      <c r="L73" s="13" t="s">
        <v>71</v>
      </c>
      <c r="M73" s="14" t="s">
        <v>10</v>
      </c>
      <c r="N73" s="15">
        <v>33223.97</v>
      </c>
      <c r="O73" s="16">
        <v>33</v>
      </c>
      <c r="P73" s="16">
        <v>33</v>
      </c>
      <c r="Q73" s="30">
        <f>VLOOKUP(NFTS_Database[[#This Row],[Students_Name]],$U$2:$V$7,2,0)</f>
        <v>0.98280000000000001</v>
      </c>
    </row>
    <row r="74" spans="1:17" x14ac:dyDescent="0.3">
      <c r="A74" s="9">
        <v>2019</v>
      </c>
      <c r="B74" s="9">
        <v>11</v>
      </c>
      <c r="C74" s="9" t="s">
        <v>38</v>
      </c>
      <c r="D74" s="10">
        <v>44298</v>
      </c>
      <c r="E74" s="9" t="s">
        <v>39</v>
      </c>
      <c r="F74" s="9" t="s">
        <v>11</v>
      </c>
      <c r="G74" s="9" t="s">
        <v>40</v>
      </c>
      <c r="H74" s="11">
        <v>70</v>
      </c>
      <c r="I74" s="11" t="s">
        <v>57</v>
      </c>
      <c r="J74" s="9" t="s">
        <v>12</v>
      </c>
      <c r="K74" s="12">
        <v>854336</v>
      </c>
      <c r="L74" s="13" t="s">
        <v>71</v>
      </c>
      <c r="M74" s="14" t="s">
        <v>16</v>
      </c>
      <c r="N74" s="15">
        <v>5817011.46</v>
      </c>
      <c r="O74" s="16">
        <v>101.18785901450001</v>
      </c>
      <c r="P74" s="16">
        <v>78.696927969300006</v>
      </c>
      <c r="Q74" s="30">
        <f>VLOOKUP(NFTS_Database[[#This Row],[Students_Name]],$U$2:$V$7,2,0)</f>
        <v>0.99880000000000002</v>
      </c>
    </row>
    <row r="75" spans="1:17" x14ac:dyDescent="0.3">
      <c r="A75" s="9">
        <v>2019</v>
      </c>
      <c r="B75" s="9">
        <v>12</v>
      </c>
      <c r="C75" s="9" t="s">
        <v>43</v>
      </c>
      <c r="D75" s="10">
        <v>44299</v>
      </c>
      <c r="E75" s="9" t="s">
        <v>44</v>
      </c>
      <c r="F75" s="9" t="s">
        <v>11</v>
      </c>
      <c r="G75" s="9" t="s">
        <v>45</v>
      </c>
      <c r="H75" s="11">
        <v>71</v>
      </c>
      <c r="I75" s="11" t="s">
        <v>57</v>
      </c>
      <c r="J75" s="9" t="s">
        <v>9</v>
      </c>
      <c r="K75" s="12">
        <v>8533685</v>
      </c>
      <c r="L75" s="13" t="s">
        <v>71</v>
      </c>
      <c r="M75" s="14" t="s">
        <v>17</v>
      </c>
      <c r="N75" s="15">
        <v>7200000</v>
      </c>
      <c r="O75" s="16">
        <v>78</v>
      </c>
      <c r="P75" s="16">
        <v>85</v>
      </c>
      <c r="Q75" s="30">
        <f>VLOOKUP(NFTS_Database[[#This Row],[Students_Name]],$U$2:$V$7,2,0)</f>
        <v>0.98170000000000002</v>
      </c>
    </row>
    <row r="76" spans="1:17" x14ac:dyDescent="0.3">
      <c r="A76" s="9">
        <v>2019</v>
      </c>
      <c r="B76" s="9">
        <v>13</v>
      </c>
      <c r="C76" s="9" t="s">
        <v>46</v>
      </c>
      <c r="D76" s="10">
        <v>44300</v>
      </c>
      <c r="E76" s="9" t="s">
        <v>47</v>
      </c>
      <c r="F76" s="9" t="s">
        <v>11</v>
      </c>
      <c r="G76" s="9" t="s">
        <v>48</v>
      </c>
      <c r="H76" s="11">
        <v>72</v>
      </c>
      <c r="I76" s="11" t="s">
        <v>57</v>
      </c>
      <c r="J76" s="9" t="s">
        <v>6</v>
      </c>
      <c r="K76" s="12">
        <v>852857</v>
      </c>
      <c r="L76" s="13" t="s">
        <v>71</v>
      </c>
      <c r="M76" s="14" t="s">
        <v>7</v>
      </c>
      <c r="N76" s="15">
        <v>63512.73</v>
      </c>
      <c r="O76" s="16">
        <v>130</v>
      </c>
      <c r="P76" s="16">
        <v>100</v>
      </c>
      <c r="Q76" s="30">
        <f>VLOOKUP(NFTS_Database[[#This Row],[Students_Name]],$U$2:$V$7,2,0)</f>
        <v>0.97319999999999995</v>
      </c>
    </row>
    <row r="77" spans="1:17" x14ac:dyDescent="0.3">
      <c r="A77" s="9">
        <v>2019</v>
      </c>
      <c r="B77" s="9">
        <v>14</v>
      </c>
      <c r="C77" s="9" t="s">
        <v>49</v>
      </c>
      <c r="D77" s="10">
        <v>44301</v>
      </c>
      <c r="E77" s="9" t="s">
        <v>50</v>
      </c>
      <c r="F77" s="9" t="s">
        <v>11</v>
      </c>
      <c r="G77" s="9" t="s">
        <v>51</v>
      </c>
      <c r="H77" s="11">
        <v>73</v>
      </c>
      <c r="I77" s="11" t="s">
        <v>57</v>
      </c>
      <c r="J77" s="9" t="s">
        <v>12</v>
      </c>
      <c r="K77" s="12">
        <v>853262</v>
      </c>
      <c r="L77" s="13" t="s">
        <v>71</v>
      </c>
      <c r="M77" s="14" t="s">
        <v>15</v>
      </c>
      <c r="N77" s="15">
        <v>79863.78</v>
      </c>
      <c r="O77" s="16">
        <v>140</v>
      </c>
      <c r="P77" s="16">
        <v>100</v>
      </c>
      <c r="Q77" s="30">
        <f>VLOOKUP(NFTS_Database[[#This Row],[Students_Name]],$U$2:$V$7,2,0)</f>
        <v>0.99399999999999999</v>
      </c>
    </row>
    <row r="78" spans="1:17" x14ac:dyDescent="0.3">
      <c r="A78" s="9">
        <v>2019</v>
      </c>
      <c r="B78" s="9">
        <v>15</v>
      </c>
      <c r="C78" s="9" t="s">
        <v>52</v>
      </c>
      <c r="D78" s="10">
        <v>44302</v>
      </c>
      <c r="E78" s="9" t="s">
        <v>39</v>
      </c>
      <c r="F78" s="9" t="s">
        <v>11</v>
      </c>
      <c r="G78" s="9" t="s">
        <v>53</v>
      </c>
      <c r="H78" s="11">
        <v>74</v>
      </c>
      <c r="I78" s="11" t="s">
        <v>57</v>
      </c>
      <c r="J78" s="9" t="s">
        <v>9</v>
      </c>
      <c r="K78" s="12">
        <v>853862</v>
      </c>
      <c r="L78" s="13" t="s">
        <v>71</v>
      </c>
      <c r="M78" s="14" t="s">
        <v>13</v>
      </c>
      <c r="N78" s="15">
        <v>245833.35</v>
      </c>
      <c r="O78" s="16">
        <v>33</v>
      </c>
      <c r="P78" s="16">
        <v>33</v>
      </c>
      <c r="Q78" s="30">
        <f>VLOOKUP(NFTS_Database[[#This Row],[Students_Name]],$U$2:$V$7,2,0)</f>
        <v>0.97919999999999996</v>
      </c>
    </row>
    <row r="79" spans="1:17" x14ac:dyDescent="0.3">
      <c r="A79" s="9">
        <v>2019</v>
      </c>
      <c r="B79" s="9">
        <v>16</v>
      </c>
      <c r="C79" s="9" t="s">
        <v>54</v>
      </c>
      <c r="D79" s="10">
        <v>44303</v>
      </c>
      <c r="E79" s="9" t="s">
        <v>44</v>
      </c>
      <c r="F79" s="9" t="s">
        <v>11</v>
      </c>
      <c r="G79" s="9" t="s">
        <v>55</v>
      </c>
      <c r="H79" s="11">
        <v>75</v>
      </c>
      <c r="I79" s="11" t="s">
        <v>57</v>
      </c>
      <c r="J79" s="9" t="s">
        <v>6</v>
      </c>
      <c r="K79" s="12">
        <v>853263</v>
      </c>
      <c r="L79" s="13" t="s">
        <v>71</v>
      </c>
      <c r="M79" s="14" t="s">
        <v>19</v>
      </c>
      <c r="N79" s="15">
        <v>566867.78</v>
      </c>
      <c r="O79" s="16">
        <v>197</v>
      </c>
      <c r="P79" s="16">
        <v>144</v>
      </c>
      <c r="Q79" s="30">
        <f>VLOOKUP(NFTS_Database[[#This Row],[Students_Name]],$U$2:$V$7,2,0)</f>
        <v>0.98280000000000001</v>
      </c>
    </row>
    <row r="80" spans="1:17" x14ac:dyDescent="0.3">
      <c r="A80" s="9">
        <v>2019</v>
      </c>
      <c r="B80" s="9">
        <v>17</v>
      </c>
      <c r="C80" s="9" t="s">
        <v>56</v>
      </c>
      <c r="D80" s="10">
        <v>44304</v>
      </c>
      <c r="E80" s="9" t="s">
        <v>47</v>
      </c>
      <c r="F80" s="9" t="s">
        <v>11</v>
      </c>
      <c r="G80" s="9" t="s">
        <v>40</v>
      </c>
      <c r="H80" s="11">
        <v>76</v>
      </c>
      <c r="I80" s="11" t="s">
        <v>57</v>
      </c>
      <c r="J80" s="9" t="s">
        <v>12</v>
      </c>
      <c r="K80" s="12">
        <v>853377</v>
      </c>
      <c r="L80" s="13" t="s">
        <v>71</v>
      </c>
      <c r="M80" s="14" t="s">
        <v>18</v>
      </c>
      <c r="N80" s="15">
        <v>1055772.18</v>
      </c>
      <c r="O80" s="16">
        <v>127.8014736521</v>
      </c>
      <c r="P80" s="16">
        <v>120</v>
      </c>
      <c r="Q80" s="30">
        <f>VLOOKUP(NFTS_Database[[#This Row],[Students_Name]],$U$2:$V$7,2,0)</f>
        <v>0.99880000000000002</v>
      </c>
    </row>
    <row r="81" spans="1:17" x14ac:dyDescent="0.3">
      <c r="A81" s="9">
        <v>2019</v>
      </c>
      <c r="B81" s="9">
        <v>18</v>
      </c>
      <c r="C81" s="9" t="s">
        <v>58</v>
      </c>
      <c r="D81" s="10">
        <v>44305</v>
      </c>
      <c r="E81" s="9" t="s">
        <v>50</v>
      </c>
      <c r="F81" s="9" t="s">
        <v>8</v>
      </c>
      <c r="G81" s="9" t="s">
        <v>45</v>
      </c>
      <c r="H81" s="11">
        <v>77</v>
      </c>
      <c r="I81" s="11" t="s">
        <v>57</v>
      </c>
      <c r="J81" s="9" t="s">
        <v>9</v>
      </c>
      <c r="K81" s="12">
        <v>853145</v>
      </c>
      <c r="L81" s="13" t="s">
        <v>71</v>
      </c>
      <c r="M81" s="14" t="s">
        <v>10</v>
      </c>
      <c r="N81" s="15">
        <v>1300000</v>
      </c>
      <c r="O81" s="16">
        <v>127.8014736521</v>
      </c>
      <c r="P81" s="16">
        <v>128.09139818470001</v>
      </c>
      <c r="Q81" s="30">
        <f>VLOOKUP(NFTS_Database[[#This Row],[Students_Name]],$U$2:$V$7,2,0)</f>
        <v>0.98170000000000002</v>
      </c>
    </row>
    <row r="82" spans="1:17" x14ac:dyDescent="0.3">
      <c r="A82" s="9">
        <v>2019</v>
      </c>
      <c r="B82" s="9">
        <v>19</v>
      </c>
      <c r="C82" s="9" t="s">
        <v>59</v>
      </c>
      <c r="D82" s="10">
        <v>44306</v>
      </c>
      <c r="E82" s="9" t="s">
        <v>39</v>
      </c>
      <c r="F82" s="9" t="s">
        <v>5</v>
      </c>
      <c r="G82" s="9" t="s">
        <v>48</v>
      </c>
      <c r="H82" s="11">
        <v>78</v>
      </c>
      <c r="I82" s="11" t="s">
        <v>57</v>
      </c>
      <c r="J82" s="9" t="s">
        <v>6</v>
      </c>
      <c r="K82" s="12">
        <v>853376</v>
      </c>
      <c r="L82" s="13" t="s">
        <v>71</v>
      </c>
      <c r="M82" s="14" t="s">
        <v>16</v>
      </c>
      <c r="N82" s="15">
        <v>1542000.97</v>
      </c>
      <c r="O82" s="16">
        <v>90</v>
      </c>
      <c r="P82" s="16">
        <v>90.322173177099998</v>
      </c>
      <c r="Q82" s="30">
        <f>VLOOKUP(NFTS_Database[[#This Row],[Students_Name]],$U$2:$V$7,2,0)</f>
        <v>0.97319999999999995</v>
      </c>
    </row>
    <row r="83" spans="1:17" x14ac:dyDescent="0.3">
      <c r="A83" s="9">
        <v>2019</v>
      </c>
      <c r="B83" s="9">
        <v>20</v>
      </c>
      <c r="C83" s="9" t="s">
        <v>60</v>
      </c>
      <c r="D83" s="10">
        <v>44307</v>
      </c>
      <c r="E83" s="9" t="s">
        <v>44</v>
      </c>
      <c r="F83" s="9" t="s">
        <v>11</v>
      </c>
      <c r="G83" s="9" t="s">
        <v>51</v>
      </c>
      <c r="H83" s="11">
        <v>79</v>
      </c>
      <c r="I83" s="11" t="s">
        <v>57</v>
      </c>
      <c r="J83" s="9" t="s">
        <v>12</v>
      </c>
      <c r="K83" s="12">
        <v>853264</v>
      </c>
      <c r="L83" s="13" t="s">
        <v>71</v>
      </c>
      <c r="M83" s="14" t="s">
        <v>17</v>
      </c>
      <c r="N83" s="15">
        <v>1694955.4</v>
      </c>
      <c r="O83" s="16">
        <v>111</v>
      </c>
      <c r="P83" s="16">
        <v>96.005330808600007</v>
      </c>
      <c r="Q83" s="30">
        <f>VLOOKUP(NFTS_Database[[#This Row],[Students_Name]],$U$2:$V$7,2,0)</f>
        <v>0.99399999999999999</v>
      </c>
    </row>
    <row r="84" spans="1:17" x14ac:dyDescent="0.3">
      <c r="A84" s="9">
        <v>2019</v>
      </c>
      <c r="B84" s="9">
        <v>21</v>
      </c>
      <c r="C84" s="9" t="s">
        <v>61</v>
      </c>
      <c r="D84" s="10">
        <v>44308</v>
      </c>
      <c r="E84" s="9" t="s">
        <v>47</v>
      </c>
      <c r="F84" s="9" t="s">
        <v>8</v>
      </c>
      <c r="G84" s="9" t="s">
        <v>53</v>
      </c>
      <c r="H84" s="11">
        <v>80</v>
      </c>
      <c r="I84" s="11" t="s">
        <v>57</v>
      </c>
      <c r="J84" s="9" t="s">
        <v>9</v>
      </c>
      <c r="K84" s="12">
        <v>853144</v>
      </c>
      <c r="L84" s="13" t="s">
        <v>71</v>
      </c>
      <c r="M84" s="14" t="s">
        <v>7</v>
      </c>
      <c r="N84" s="15">
        <v>2357327</v>
      </c>
      <c r="O84" s="16">
        <v>127.8014736521</v>
      </c>
      <c r="P84" s="16">
        <v>110.35002679759999</v>
      </c>
      <c r="Q84" s="30">
        <f>VLOOKUP(NFTS_Database[[#This Row],[Students_Name]],$U$2:$V$7,2,0)</f>
        <v>0.97919999999999996</v>
      </c>
    </row>
    <row r="85" spans="1:17" x14ac:dyDescent="0.3">
      <c r="A85" s="9">
        <v>2019</v>
      </c>
      <c r="B85" s="9">
        <v>22</v>
      </c>
      <c r="C85" s="9" t="s">
        <v>62</v>
      </c>
      <c r="D85" s="10">
        <v>44309</v>
      </c>
      <c r="E85" s="9" t="s">
        <v>50</v>
      </c>
      <c r="F85" s="9" t="s">
        <v>5</v>
      </c>
      <c r="G85" s="9" t="s">
        <v>55</v>
      </c>
      <c r="H85" s="11">
        <v>81</v>
      </c>
      <c r="I85" s="11" t="s">
        <v>57</v>
      </c>
      <c r="J85" s="9" t="s">
        <v>6</v>
      </c>
      <c r="K85" s="12">
        <v>853673</v>
      </c>
      <c r="L85" s="13" t="s">
        <v>71</v>
      </c>
      <c r="M85" s="14" t="s">
        <v>15</v>
      </c>
      <c r="N85" s="15">
        <v>2433987.2599999998</v>
      </c>
      <c r="O85" s="16">
        <v>127.8014736521</v>
      </c>
      <c r="P85" s="16">
        <v>120</v>
      </c>
      <c r="Q85" s="30">
        <f>VLOOKUP(NFTS_Database[[#This Row],[Students_Name]],$U$2:$V$7,2,0)</f>
        <v>0.98280000000000001</v>
      </c>
    </row>
    <row r="86" spans="1:17" x14ac:dyDescent="0.3">
      <c r="A86" s="9">
        <v>2019</v>
      </c>
      <c r="B86" s="9">
        <v>23</v>
      </c>
      <c r="C86" s="9" t="s">
        <v>38</v>
      </c>
      <c r="D86" s="10">
        <v>44310</v>
      </c>
      <c r="E86" s="9" t="s">
        <v>39</v>
      </c>
      <c r="F86" s="9" t="s">
        <v>11</v>
      </c>
      <c r="G86" s="9" t="s">
        <v>40</v>
      </c>
      <c r="H86" s="11">
        <v>82</v>
      </c>
      <c r="I86" s="11" t="s">
        <v>57</v>
      </c>
      <c r="J86" s="9" t="s">
        <v>12</v>
      </c>
      <c r="K86" s="12">
        <v>853361</v>
      </c>
      <c r="L86" s="13" t="s">
        <v>71</v>
      </c>
      <c r="M86" s="14" t="s">
        <v>13</v>
      </c>
      <c r="N86" s="15">
        <v>2457274.66</v>
      </c>
      <c r="O86" s="16">
        <v>127.8014736521</v>
      </c>
      <c r="P86" s="16">
        <v>128.09139818470001</v>
      </c>
      <c r="Q86" s="30">
        <f>VLOOKUP(NFTS_Database[[#This Row],[Students_Name]],$U$2:$V$7,2,0)</f>
        <v>0.99880000000000002</v>
      </c>
    </row>
    <row r="87" spans="1:17" x14ac:dyDescent="0.3">
      <c r="A87" s="9">
        <v>2019</v>
      </c>
      <c r="B87" s="9">
        <v>24</v>
      </c>
      <c r="C87" s="9" t="s">
        <v>43</v>
      </c>
      <c r="D87" s="10">
        <v>44311</v>
      </c>
      <c r="E87" s="9" t="s">
        <v>44</v>
      </c>
      <c r="F87" s="9" t="s">
        <v>8</v>
      </c>
      <c r="G87" s="9" t="s">
        <v>45</v>
      </c>
      <c r="H87" s="11">
        <v>83</v>
      </c>
      <c r="I87" s="11" t="s">
        <v>57</v>
      </c>
      <c r="J87" s="9" t="s">
        <v>9</v>
      </c>
      <c r="K87" s="12">
        <v>853142</v>
      </c>
      <c r="L87" s="13" t="s">
        <v>71</v>
      </c>
      <c r="M87" s="14" t="s">
        <v>19</v>
      </c>
      <c r="N87" s="15">
        <v>2801081.69</v>
      </c>
      <c r="O87" s="16">
        <v>90</v>
      </c>
      <c r="P87" s="16">
        <v>88.828158418599998</v>
      </c>
      <c r="Q87" s="30">
        <f>VLOOKUP(NFTS_Database[[#This Row],[Students_Name]],$U$2:$V$7,2,0)</f>
        <v>0.98170000000000002</v>
      </c>
    </row>
    <row r="88" spans="1:17" x14ac:dyDescent="0.3">
      <c r="A88" s="9">
        <v>2019</v>
      </c>
      <c r="B88" s="9">
        <v>25</v>
      </c>
      <c r="C88" s="9" t="s">
        <v>46</v>
      </c>
      <c r="D88" s="10">
        <v>44312</v>
      </c>
      <c r="E88" s="9" t="s">
        <v>47</v>
      </c>
      <c r="F88" s="9" t="s">
        <v>5</v>
      </c>
      <c r="G88" s="9" t="s">
        <v>48</v>
      </c>
      <c r="H88" s="11">
        <v>84</v>
      </c>
      <c r="I88" s="11" t="s">
        <v>57</v>
      </c>
      <c r="J88" s="9" t="s">
        <v>6</v>
      </c>
      <c r="K88" s="12">
        <v>853144</v>
      </c>
      <c r="L88" s="13" t="s">
        <v>71</v>
      </c>
      <c r="M88" s="14" t="s">
        <v>18</v>
      </c>
      <c r="N88" s="15">
        <v>2357327</v>
      </c>
      <c r="O88" s="16">
        <v>90</v>
      </c>
      <c r="P88" s="16">
        <v>88.828158418599998</v>
      </c>
      <c r="Q88" s="30">
        <f>VLOOKUP(NFTS_Database[[#This Row],[Students_Name]],$U$2:$V$7,2,0)</f>
        <v>0.97319999999999995</v>
      </c>
    </row>
    <row r="89" spans="1:17" x14ac:dyDescent="0.3">
      <c r="A89" s="9">
        <v>2019</v>
      </c>
      <c r="B89" s="9">
        <v>26</v>
      </c>
      <c r="C89" s="9" t="s">
        <v>49</v>
      </c>
      <c r="D89" s="10">
        <v>44313</v>
      </c>
      <c r="E89" s="9" t="s">
        <v>50</v>
      </c>
      <c r="F89" s="9" t="s">
        <v>11</v>
      </c>
      <c r="G89" s="9" t="s">
        <v>51</v>
      </c>
      <c r="H89" s="11">
        <v>85</v>
      </c>
      <c r="I89" s="11" t="s">
        <v>57</v>
      </c>
      <c r="J89" s="9" t="s">
        <v>12</v>
      </c>
      <c r="K89" s="12">
        <v>853673</v>
      </c>
      <c r="L89" s="13" t="s">
        <v>71</v>
      </c>
      <c r="M89" s="14" t="s">
        <v>10</v>
      </c>
      <c r="N89" s="15">
        <v>2433987.2599999998</v>
      </c>
      <c r="O89" s="16">
        <v>90</v>
      </c>
      <c r="P89" s="16">
        <v>90.322173177099998</v>
      </c>
      <c r="Q89" s="30">
        <f>VLOOKUP(NFTS_Database[[#This Row],[Students_Name]],$U$2:$V$7,2,0)</f>
        <v>0.99399999999999999</v>
      </c>
    </row>
    <row r="90" spans="1:17" x14ac:dyDescent="0.3">
      <c r="A90" s="9">
        <v>2019</v>
      </c>
      <c r="B90" s="9">
        <v>27</v>
      </c>
      <c r="C90" s="9" t="s">
        <v>52</v>
      </c>
      <c r="D90" s="10">
        <v>44314</v>
      </c>
      <c r="E90" s="9" t="s">
        <v>39</v>
      </c>
      <c r="F90" s="9" t="s">
        <v>8</v>
      </c>
      <c r="G90" s="9" t="s">
        <v>53</v>
      </c>
      <c r="H90" s="11">
        <v>86</v>
      </c>
      <c r="I90" s="11" t="s">
        <v>57</v>
      </c>
      <c r="J90" s="9" t="s">
        <v>9</v>
      </c>
      <c r="K90" s="12">
        <v>853361</v>
      </c>
      <c r="L90" s="13" t="s">
        <v>71</v>
      </c>
      <c r="M90" s="14" t="s">
        <v>16</v>
      </c>
      <c r="N90" s="15">
        <v>2457274.66</v>
      </c>
      <c r="O90" s="16">
        <v>127.8014736521</v>
      </c>
      <c r="P90" s="16">
        <v>127.8014736521</v>
      </c>
      <c r="Q90" s="30">
        <f>VLOOKUP(NFTS_Database[[#This Row],[Students_Name]],$U$2:$V$7,2,0)</f>
        <v>0.97919999999999996</v>
      </c>
    </row>
    <row r="91" spans="1:17" x14ac:dyDescent="0.3">
      <c r="A91" s="9">
        <v>2019</v>
      </c>
      <c r="B91" s="9">
        <v>28</v>
      </c>
      <c r="C91" s="9" t="s">
        <v>54</v>
      </c>
      <c r="D91" s="10">
        <v>44315</v>
      </c>
      <c r="E91" s="9" t="s">
        <v>44</v>
      </c>
      <c r="F91" s="9" t="s">
        <v>5</v>
      </c>
      <c r="G91" s="9" t="s">
        <v>45</v>
      </c>
      <c r="H91" s="11">
        <v>87</v>
      </c>
      <c r="I91" s="11" t="s">
        <v>57</v>
      </c>
      <c r="J91" s="9" t="s">
        <v>6</v>
      </c>
      <c r="K91" s="12">
        <v>853142</v>
      </c>
      <c r="L91" s="13" t="s">
        <v>71</v>
      </c>
      <c r="M91" s="14" t="s">
        <v>17</v>
      </c>
      <c r="N91" s="15">
        <v>2801081.69</v>
      </c>
      <c r="O91" s="16">
        <v>34</v>
      </c>
      <c r="P91" s="16">
        <v>34</v>
      </c>
      <c r="Q91" s="30">
        <f>VLOOKUP(NFTS_Database[[#This Row],[Students_Name]],$U$2:$V$7,2,0)</f>
        <v>0.98170000000000002</v>
      </c>
    </row>
    <row r="92" spans="1:17" x14ac:dyDescent="0.3">
      <c r="A92" s="9">
        <v>2019</v>
      </c>
      <c r="B92" s="9">
        <v>29</v>
      </c>
      <c r="C92" s="9" t="s">
        <v>56</v>
      </c>
      <c r="D92" s="10">
        <v>44316</v>
      </c>
      <c r="E92" s="9" t="s">
        <v>47</v>
      </c>
      <c r="F92" s="9" t="s">
        <v>11</v>
      </c>
      <c r="G92" s="9" t="s">
        <v>48</v>
      </c>
      <c r="H92" s="11">
        <v>88</v>
      </c>
      <c r="I92" s="11" t="s">
        <v>57</v>
      </c>
      <c r="J92" s="9" t="s">
        <v>12</v>
      </c>
      <c r="K92" s="12">
        <v>854336</v>
      </c>
      <c r="L92" s="13" t="s">
        <v>71</v>
      </c>
      <c r="M92" s="14" t="s">
        <v>7</v>
      </c>
      <c r="N92" s="15">
        <v>5817011.46</v>
      </c>
      <c r="O92" s="16">
        <v>88</v>
      </c>
      <c r="P92" s="16">
        <v>88</v>
      </c>
      <c r="Q92" s="30">
        <f>VLOOKUP(NFTS_Database[[#This Row],[Students_Name]],$U$2:$V$7,2,0)</f>
        <v>0.97319999999999995</v>
      </c>
    </row>
    <row r="93" spans="1:17" x14ac:dyDescent="0.3">
      <c r="A93" s="9">
        <v>2019</v>
      </c>
      <c r="B93" s="9">
        <v>30</v>
      </c>
      <c r="C93" s="9" t="s">
        <v>58</v>
      </c>
      <c r="D93" s="10">
        <v>44317</v>
      </c>
      <c r="E93" s="9" t="s">
        <v>50</v>
      </c>
      <c r="F93" s="9" t="s">
        <v>8</v>
      </c>
      <c r="G93" s="9" t="s">
        <v>51</v>
      </c>
      <c r="H93" s="11">
        <v>89</v>
      </c>
      <c r="I93" s="11" t="s">
        <v>57</v>
      </c>
      <c r="J93" s="9" t="s">
        <v>9</v>
      </c>
      <c r="K93" s="12">
        <v>8533685</v>
      </c>
      <c r="L93" s="13" t="s">
        <v>71</v>
      </c>
      <c r="M93" s="14" t="s">
        <v>15</v>
      </c>
      <c r="N93" s="15">
        <v>7200000</v>
      </c>
      <c r="O93" s="16">
        <v>90</v>
      </c>
      <c r="P93" s="16">
        <v>88.828158418599998</v>
      </c>
      <c r="Q93" s="30">
        <f>VLOOKUP(NFTS_Database[[#This Row],[Students_Name]],$U$2:$V$7,2,0)</f>
        <v>0.99399999999999999</v>
      </c>
    </row>
    <row r="94" spans="1:17" x14ac:dyDescent="0.3">
      <c r="A94" s="9">
        <v>2019</v>
      </c>
      <c r="B94" s="9">
        <v>31</v>
      </c>
      <c r="C94" s="9" t="s">
        <v>59</v>
      </c>
      <c r="D94" s="10">
        <v>44318</v>
      </c>
      <c r="E94" s="9" t="s">
        <v>39</v>
      </c>
      <c r="F94" s="9" t="s">
        <v>5</v>
      </c>
      <c r="G94" s="9" t="s">
        <v>53</v>
      </c>
      <c r="H94" s="11">
        <v>90</v>
      </c>
      <c r="I94" s="11" t="s">
        <v>57</v>
      </c>
      <c r="J94" s="9" t="s">
        <v>6</v>
      </c>
      <c r="K94" s="12">
        <v>853436</v>
      </c>
      <c r="L94" s="13" t="s">
        <v>71</v>
      </c>
      <c r="M94" s="14" t="s">
        <v>13</v>
      </c>
      <c r="N94" s="15">
        <v>7486881.75</v>
      </c>
      <c r="O94" s="16">
        <v>90</v>
      </c>
      <c r="P94" s="16">
        <v>90.322173177099998</v>
      </c>
      <c r="Q94" s="30">
        <f>VLOOKUP(NFTS_Database[[#This Row],[Students_Name]],$U$2:$V$7,2,0)</f>
        <v>0.97919999999999996</v>
      </c>
    </row>
    <row r="95" spans="1:17" x14ac:dyDescent="0.3">
      <c r="A95" s="9">
        <v>2019</v>
      </c>
      <c r="B95" s="9">
        <v>1</v>
      </c>
      <c r="C95" s="9" t="s">
        <v>60</v>
      </c>
      <c r="D95" s="10">
        <v>44319</v>
      </c>
      <c r="E95" s="9" t="s">
        <v>44</v>
      </c>
      <c r="F95" s="9" t="s">
        <v>11</v>
      </c>
      <c r="G95" s="9" t="s">
        <v>45</v>
      </c>
      <c r="H95" s="11">
        <v>91</v>
      </c>
      <c r="I95" s="11" t="s">
        <v>57</v>
      </c>
      <c r="J95" s="9" t="s">
        <v>12</v>
      </c>
      <c r="K95" s="12">
        <v>853676</v>
      </c>
      <c r="L95" s="13" t="s">
        <v>71</v>
      </c>
      <c r="M95" s="14" t="s">
        <v>19</v>
      </c>
      <c r="N95" s="15">
        <v>33988817.960000001</v>
      </c>
      <c r="O95" s="16">
        <v>144.6870986296</v>
      </c>
      <c r="P95" s="16">
        <v>128.09139818470001</v>
      </c>
      <c r="Q95" s="30">
        <f>VLOOKUP(NFTS_Database[[#This Row],[Students_Name]],$U$2:$V$7,2,0)</f>
        <v>0.98170000000000002</v>
      </c>
    </row>
    <row r="96" spans="1:17" x14ac:dyDescent="0.3">
      <c r="A96" s="9">
        <v>2019</v>
      </c>
      <c r="B96" s="9">
        <v>2</v>
      </c>
      <c r="C96" s="9" t="s">
        <v>61</v>
      </c>
      <c r="D96" s="10">
        <v>44320</v>
      </c>
      <c r="E96" s="9" t="s">
        <v>47</v>
      </c>
      <c r="F96" s="9" t="s">
        <v>8</v>
      </c>
      <c r="G96" s="9" t="s">
        <v>48</v>
      </c>
      <c r="H96" s="11">
        <v>92</v>
      </c>
      <c r="I96" s="11" t="s">
        <v>57</v>
      </c>
      <c r="J96" s="9" t="s">
        <v>9</v>
      </c>
      <c r="K96" s="12">
        <v>853686</v>
      </c>
      <c r="L96" s="13" t="s">
        <v>71</v>
      </c>
      <c r="M96" s="14" t="s">
        <v>18</v>
      </c>
      <c r="N96" s="15">
        <v>33988817.960000001</v>
      </c>
      <c r="O96" s="16">
        <v>144.6870986296</v>
      </c>
      <c r="P96" s="16">
        <v>128.09139818470001</v>
      </c>
      <c r="Q96" s="30">
        <f>VLOOKUP(NFTS_Database[[#This Row],[Students_Name]],$U$2:$V$7,2,0)</f>
        <v>0.97319999999999995</v>
      </c>
    </row>
    <row r="97" spans="1:17" x14ac:dyDescent="0.3">
      <c r="A97" s="9">
        <v>2019</v>
      </c>
      <c r="B97" s="9">
        <v>3</v>
      </c>
      <c r="C97" s="9" t="s">
        <v>62</v>
      </c>
      <c r="D97" s="10">
        <v>44321</v>
      </c>
      <c r="E97" s="9" t="s">
        <v>50</v>
      </c>
      <c r="F97" s="9" t="s">
        <v>5</v>
      </c>
      <c r="G97" s="9" t="s">
        <v>51</v>
      </c>
      <c r="H97" s="11">
        <v>93</v>
      </c>
      <c r="I97" s="11" t="s">
        <v>57</v>
      </c>
      <c r="J97" s="9" t="s">
        <v>6</v>
      </c>
      <c r="K97" s="12">
        <v>853685</v>
      </c>
      <c r="L97" s="13" t="s">
        <v>71</v>
      </c>
      <c r="M97" s="14" t="s">
        <v>10</v>
      </c>
      <c r="N97" s="15">
        <v>33988817.960000001</v>
      </c>
      <c r="O97" s="16">
        <v>144.6870986296</v>
      </c>
      <c r="P97" s="16">
        <v>128.09139818470001</v>
      </c>
      <c r="Q97" s="30">
        <f>VLOOKUP(NFTS_Database[[#This Row],[Students_Name]],$U$2:$V$7,2,0)</f>
        <v>0.99399999999999999</v>
      </c>
    </row>
    <row r="98" spans="1:17" x14ac:dyDescent="0.3">
      <c r="A98" s="9">
        <v>2019</v>
      </c>
      <c r="B98" s="9">
        <v>4</v>
      </c>
      <c r="C98" s="9" t="s">
        <v>38</v>
      </c>
      <c r="D98" s="10">
        <v>44322</v>
      </c>
      <c r="E98" s="9" t="s">
        <v>39</v>
      </c>
      <c r="F98" s="9" t="s">
        <v>11</v>
      </c>
      <c r="G98" s="9" t="s">
        <v>53</v>
      </c>
      <c r="H98" s="11">
        <v>94</v>
      </c>
      <c r="I98" s="11" t="s">
        <v>57</v>
      </c>
      <c r="J98" s="9" t="s">
        <v>12</v>
      </c>
      <c r="K98" s="12">
        <v>854656</v>
      </c>
      <c r="L98" s="13" t="s">
        <v>66</v>
      </c>
      <c r="M98" s="14" t="s">
        <v>16</v>
      </c>
      <c r="N98" s="15">
        <v>1133477</v>
      </c>
      <c r="O98" s="16">
        <v>88</v>
      </c>
      <c r="P98" s="16">
        <v>88</v>
      </c>
      <c r="Q98" s="30">
        <f>VLOOKUP(NFTS_Database[[#This Row],[Students_Name]],$U$2:$V$7,2,0)</f>
        <v>0.97919999999999996</v>
      </c>
    </row>
    <row r="99" spans="1:17" x14ac:dyDescent="0.3">
      <c r="A99" s="9">
        <v>2019</v>
      </c>
      <c r="B99" s="9">
        <v>5</v>
      </c>
      <c r="C99" s="9" t="s">
        <v>43</v>
      </c>
      <c r="D99" s="10">
        <v>44537</v>
      </c>
      <c r="E99" s="9" t="s">
        <v>44</v>
      </c>
      <c r="F99" s="9" t="s">
        <v>8</v>
      </c>
      <c r="G99" s="9" t="s">
        <v>45</v>
      </c>
      <c r="H99" s="11">
        <v>95</v>
      </c>
      <c r="I99" s="11" t="s">
        <v>57</v>
      </c>
      <c r="J99" s="9" t="s">
        <v>9</v>
      </c>
      <c r="K99" s="12">
        <v>854652</v>
      </c>
      <c r="L99" s="13" t="s">
        <v>66</v>
      </c>
      <c r="M99" s="14" t="s">
        <v>17</v>
      </c>
      <c r="N99" s="15">
        <v>79863.78</v>
      </c>
      <c r="O99" s="16">
        <v>144.6870986296</v>
      </c>
      <c r="P99" s="16">
        <v>128.09139818470001</v>
      </c>
      <c r="Q99" s="30">
        <f>VLOOKUP(NFTS_Database[[#This Row],[Students_Name]],$U$2:$V$7,2,0)</f>
        <v>0.98170000000000002</v>
      </c>
    </row>
    <row r="100" spans="1:17" x14ac:dyDescent="0.3">
      <c r="A100" s="9">
        <v>2019</v>
      </c>
      <c r="B100" s="9">
        <v>6</v>
      </c>
      <c r="C100" s="9" t="s">
        <v>46</v>
      </c>
      <c r="D100" s="10">
        <v>44508</v>
      </c>
      <c r="E100" s="9" t="s">
        <v>47</v>
      </c>
      <c r="F100" s="9" t="s">
        <v>5</v>
      </c>
      <c r="G100" s="9" t="s">
        <v>48</v>
      </c>
      <c r="H100" s="11">
        <v>96</v>
      </c>
      <c r="I100" s="11" t="s">
        <v>57</v>
      </c>
      <c r="J100" s="9" t="s">
        <v>6</v>
      </c>
      <c r="K100" s="12">
        <v>853878</v>
      </c>
      <c r="L100" s="13" t="s">
        <v>66</v>
      </c>
      <c r="M100" s="14" t="s">
        <v>7</v>
      </c>
      <c r="N100" s="15">
        <v>7900000</v>
      </c>
      <c r="O100" s="16">
        <v>30</v>
      </c>
      <c r="P100" s="16">
        <v>15</v>
      </c>
      <c r="Q100" s="30">
        <f>VLOOKUP(NFTS_Database[[#This Row],[Students_Name]],$U$2:$V$7,2,0)</f>
        <v>0.97319999999999995</v>
      </c>
    </row>
  </sheetData>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65CCB-CF3D-4C8D-8D79-CA108D45A025}">
  <sheetPr>
    <tabColor rgb="FF0070C0"/>
  </sheetPr>
  <dimension ref="B3:AV22"/>
  <sheetViews>
    <sheetView topLeftCell="B1" zoomScale="85" zoomScaleNormal="85" workbookViewId="0">
      <selection activeCell="C4" sqref="C4"/>
    </sheetView>
  </sheetViews>
  <sheetFormatPr defaultRowHeight="21" x14ac:dyDescent="0.35"/>
  <cols>
    <col min="2" max="2" width="15.6328125" bestFit="1" customWidth="1"/>
    <col min="3" max="3" width="23" bestFit="1" customWidth="1"/>
    <col min="4" max="4" width="10.26953125" bestFit="1" customWidth="1"/>
    <col min="5" max="5" width="10.36328125" bestFit="1" customWidth="1"/>
    <col min="6" max="6" width="11.6328125" bestFit="1" customWidth="1"/>
    <col min="7" max="7" width="12.36328125" bestFit="1" customWidth="1"/>
    <col min="10" max="11" width="11.6328125" bestFit="1" customWidth="1"/>
    <col min="14" max="14" width="31.7265625" bestFit="1" customWidth="1"/>
    <col min="15" max="15" width="17.08984375" customWidth="1"/>
    <col min="16" max="16" width="13.1796875" bestFit="1" customWidth="1"/>
    <col min="17" max="17" width="19.453125" bestFit="1" customWidth="1"/>
    <col min="19" max="19" width="12.6328125" bestFit="1" customWidth="1"/>
    <col min="20" max="20" width="19.453125" bestFit="1" customWidth="1"/>
    <col min="21" max="21" width="11.6328125" bestFit="1" customWidth="1"/>
    <col min="24" max="24" width="18.1796875" bestFit="1" customWidth="1"/>
    <col min="25" max="25" width="10.453125" style="27" bestFit="1" customWidth="1"/>
    <col min="27" max="27" width="13.1796875" bestFit="1" customWidth="1"/>
    <col min="28" max="30" width="11.6328125" bestFit="1" customWidth="1"/>
    <col min="31" max="31" width="8.90625" bestFit="1" customWidth="1"/>
    <col min="32" max="32" width="4.54296875" bestFit="1" customWidth="1"/>
    <col min="33" max="33" width="4.7265625" bestFit="1" customWidth="1"/>
    <col min="34" max="34" width="4.08984375" bestFit="1" customWidth="1"/>
    <col min="35" max="35" width="11.6328125" bestFit="1" customWidth="1"/>
    <col min="36" max="36" width="9.81640625" bestFit="1" customWidth="1"/>
    <col min="37" max="37" width="11.6328125" bestFit="1" customWidth="1"/>
    <col min="38" max="38" width="9.54296875" bestFit="1" customWidth="1"/>
    <col min="39" max="39" width="9.1796875" bestFit="1" customWidth="1"/>
    <col min="40" max="40" width="10.26953125" bestFit="1" customWidth="1"/>
    <col min="41" max="41" width="8.08984375" bestFit="1" customWidth="1"/>
    <col min="42" max="42" width="6.1796875" bestFit="1" customWidth="1"/>
    <col min="43" max="43" width="4.7265625" bestFit="1" customWidth="1"/>
    <col min="44" max="44" width="4.54296875" bestFit="1" customWidth="1"/>
    <col min="45" max="45" width="4.7265625" bestFit="1" customWidth="1"/>
    <col min="46" max="46" width="11.6328125" bestFit="1" customWidth="1"/>
    <col min="47" max="47" width="6.6328125" bestFit="1" customWidth="1"/>
    <col min="48" max="48" width="11.6328125" bestFit="1" customWidth="1"/>
    <col min="49" max="49" width="7.453125" bestFit="1" customWidth="1"/>
    <col min="50" max="50" width="9.54296875" bestFit="1" customWidth="1"/>
    <col min="51" max="51" width="9.1796875" bestFit="1" customWidth="1"/>
    <col min="52" max="52" width="24.26953125" bestFit="1" customWidth="1"/>
    <col min="53" max="53" width="14.81640625" bestFit="1" customWidth="1"/>
  </cols>
  <sheetData>
    <row r="3" spans="2:42" ht="23.25" x14ac:dyDescent="0.35">
      <c r="B3" s="20" t="s">
        <v>0</v>
      </c>
      <c r="C3" t="s">
        <v>1</v>
      </c>
      <c r="F3" s="20" t="s">
        <v>0</v>
      </c>
      <c r="G3" t="s">
        <v>2</v>
      </c>
      <c r="J3" s="20" t="s">
        <v>0</v>
      </c>
      <c r="K3" t="s">
        <v>3</v>
      </c>
      <c r="N3" s="20" t="s">
        <v>0</v>
      </c>
      <c r="P3" s="2" t="s">
        <v>4</v>
      </c>
      <c r="S3" s="20" t="s">
        <v>0</v>
      </c>
      <c r="T3" t="s">
        <v>89</v>
      </c>
      <c r="V3" s="2" t="s">
        <v>82</v>
      </c>
      <c r="W3" s="28" t="s">
        <v>90</v>
      </c>
      <c r="X3" s="28"/>
    </row>
    <row r="4" spans="2:42" x14ac:dyDescent="0.35">
      <c r="B4" s="3" t="s">
        <v>5</v>
      </c>
      <c r="C4">
        <v>38</v>
      </c>
      <c r="F4" s="3" t="s">
        <v>6</v>
      </c>
      <c r="G4" s="41">
        <v>33</v>
      </c>
      <c r="J4" s="3" t="s">
        <v>6</v>
      </c>
      <c r="K4" s="4">
        <v>3094.9192799875004</v>
      </c>
      <c r="N4" s="3" t="s">
        <v>7</v>
      </c>
      <c r="P4" t="str">
        <f>N4</f>
        <v>Back to School Dance (on the Quad)</v>
      </c>
      <c r="S4" s="3" t="s">
        <v>79</v>
      </c>
      <c r="T4" s="32">
        <v>0.99879999999999969</v>
      </c>
      <c r="V4" t="str" cm="1">
        <f t="array" ref="V4:V9">$S$4:$S$9</f>
        <v>Rovan Hossam</v>
      </c>
      <c r="W4" s="27">
        <f>VLOOKUP(V4,$S:$T,2,0)</f>
        <v>0.99879999999999969</v>
      </c>
      <c r="X4" s="35" t="s">
        <v>79</v>
      </c>
    </row>
    <row r="5" spans="2:42" x14ac:dyDescent="0.35">
      <c r="B5" s="3" t="s">
        <v>8</v>
      </c>
      <c r="C5">
        <v>32</v>
      </c>
      <c r="F5" s="3" t="s">
        <v>9</v>
      </c>
      <c r="G5" s="41">
        <v>33</v>
      </c>
      <c r="J5" s="3" t="s">
        <v>9</v>
      </c>
      <c r="K5" s="4">
        <v>3065.520647817501</v>
      </c>
      <c r="N5" s="3" t="s">
        <v>10</v>
      </c>
      <c r="P5" t="str">
        <f t="shared" ref="P5:P7" si="0">N5</f>
        <v>Elimination Game</v>
      </c>
      <c r="S5" s="3" t="s">
        <v>75</v>
      </c>
      <c r="T5" s="32">
        <v>0.99399999999999999</v>
      </c>
      <c r="V5" t="str">
        <v>Kenzi Mohamd</v>
      </c>
      <c r="W5" s="27">
        <f t="shared" ref="W5:W9" si="1">VLOOKUP(V5,$S:$T,2,0)</f>
        <v>0.99399999999999999</v>
      </c>
      <c r="X5" t="s">
        <v>75</v>
      </c>
    </row>
    <row r="6" spans="2:42" x14ac:dyDescent="0.35">
      <c r="B6" s="3" t="s">
        <v>11</v>
      </c>
      <c r="C6">
        <v>29</v>
      </c>
      <c r="F6" s="3" t="s">
        <v>12</v>
      </c>
      <c r="G6" s="41">
        <v>33</v>
      </c>
      <c r="J6" s="3" t="s">
        <v>12</v>
      </c>
      <c r="K6" s="4">
        <v>2952.5888876618001</v>
      </c>
      <c r="N6" s="3" t="s">
        <v>13</v>
      </c>
      <c r="P6" t="str">
        <f t="shared" si="0"/>
        <v>Fall Sports Rally</v>
      </c>
      <c r="S6" s="3" t="s">
        <v>78</v>
      </c>
      <c r="T6" s="32">
        <v>0.98279999999999978</v>
      </c>
      <c r="V6" t="str">
        <v>Jean Ali</v>
      </c>
      <c r="W6" s="27">
        <f t="shared" si="1"/>
        <v>0.98279999999999978</v>
      </c>
      <c r="X6" s="35" t="s">
        <v>78</v>
      </c>
    </row>
    <row r="7" spans="2:42" x14ac:dyDescent="0.35">
      <c r="B7" s="3" t="s">
        <v>14</v>
      </c>
      <c r="C7">
        <v>99</v>
      </c>
      <c r="F7" s="3" t="s">
        <v>14</v>
      </c>
      <c r="G7" s="41">
        <v>99</v>
      </c>
      <c r="J7" s="3" t="s">
        <v>14</v>
      </c>
      <c r="K7" s="4">
        <v>9113.0288154668015</v>
      </c>
      <c r="N7" s="3" t="s">
        <v>15</v>
      </c>
      <c r="P7" t="str">
        <f t="shared" si="0"/>
        <v>Freshman Elections</v>
      </c>
      <c r="S7" s="3" t="s">
        <v>80</v>
      </c>
      <c r="T7" s="32">
        <v>0.98170000000000002</v>
      </c>
      <c r="V7" t="str">
        <v>Rony Beyablo</v>
      </c>
      <c r="W7" s="27">
        <f t="shared" si="1"/>
        <v>0.98170000000000002</v>
      </c>
      <c r="X7" s="35" t="s">
        <v>80</v>
      </c>
    </row>
    <row r="8" spans="2:42" x14ac:dyDescent="0.35">
      <c r="N8" s="3" t="s">
        <v>16</v>
      </c>
      <c r="S8" s="3" t="s">
        <v>77</v>
      </c>
      <c r="T8" s="32">
        <v>0.97920000000000018</v>
      </c>
      <c r="V8" t="str">
        <v>Do Elesawy</v>
      </c>
      <c r="W8" s="27">
        <f t="shared" si="1"/>
        <v>0.97920000000000018</v>
      </c>
      <c r="X8" s="35" t="s">
        <v>77</v>
      </c>
    </row>
    <row r="9" spans="2:42" x14ac:dyDescent="0.35">
      <c r="N9" s="3" t="s">
        <v>17</v>
      </c>
      <c r="S9" s="3" t="s">
        <v>76</v>
      </c>
      <c r="T9" s="32">
        <v>0.97320000000000007</v>
      </c>
      <c r="V9" t="str">
        <v>Adam Hisham</v>
      </c>
      <c r="W9" s="27">
        <f t="shared" si="1"/>
        <v>0.97320000000000007</v>
      </c>
      <c r="X9" s="35" t="s">
        <v>76</v>
      </c>
    </row>
    <row r="10" spans="2:42" x14ac:dyDescent="0.35">
      <c r="J10" s="20" t="s">
        <v>0</v>
      </c>
      <c r="K10" t="s">
        <v>91</v>
      </c>
      <c r="N10" s="3" t="s">
        <v>18</v>
      </c>
    </row>
    <row r="11" spans="2:42" x14ac:dyDescent="0.35">
      <c r="J11" s="3" t="s">
        <v>6</v>
      </c>
      <c r="K11" s="4">
        <v>144</v>
      </c>
      <c r="N11" s="3" t="s">
        <v>19</v>
      </c>
    </row>
    <row r="12" spans="2:42" x14ac:dyDescent="0.35">
      <c r="J12" s="3" t="s">
        <v>9</v>
      </c>
      <c r="K12" s="4">
        <v>128.09139818470001</v>
      </c>
      <c r="N12" s="3" t="s">
        <v>14</v>
      </c>
    </row>
    <row r="13" spans="2:42" x14ac:dyDescent="0.35">
      <c r="J13" s="3" t="s">
        <v>12</v>
      </c>
      <c r="K13" s="4">
        <v>128.09139818470001</v>
      </c>
    </row>
    <row r="14" spans="2:42" x14ac:dyDescent="0.35">
      <c r="J14" s="3" t="s">
        <v>14</v>
      </c>
      <c r="K14" s="4">
        <v>144</v>
      </c>
      <c r="AJ14" s="27"/>
    </row>
    <row r="15" spans="2:42" ht="23.25" x14ac:dyDescent="0.35">
      <c r="AH15" s="36"/>
      <c r="AI15" s="36"/>
      <c r="AJ15" s="37"/>
      <c r="AK15" s="38"/>
      <c r="AL15" s="38"/>
      <c r="AM15" s="38"/>
      <c r="AN15" s="38"/>
      <c r="AO15" s="39"/>
      <c r="AP15" s="40"/>
    </row>
    <row r="17" spans="10:48" x14ac:dyDescent="0.35">
      <c r="J17" s="20" t="s">
        <v>0</v>
      </c>
      <c r="K17" t="s">
        <v>92</v>
      </c>
      <c r="AJ17" s="27"/>
      <c r="AO17" s="9"/>
      <c r="AP17" s="18"/>
      <c r="AT17" s="20" t="s">
        <v>0</v>
      </c>
      <c r="AV17" s="20" t="s">
        <v>0</v>
      </c>
    </row>
    <row r="18" spans="10:48" x14ac:dyDescent="0.35">
      <c r="J18" s="3" t="s">
        <v>6</v>
      </c>
      <c r="K18" s="4">
        <v>1357.2340146009774</v>
      </c>
      <c r="AJ18" s="27"/>
      <c r="AO18" s="9"/>
      <c r="AP18" s="18"/>
      <c r="AT18" s="26">
        <v>2021</v>
      </c>
      <c r="AV18" s="3" t="s">
        <v>62</v>
      </c>
    </row>
    <row r="19" spans="10:48" x14ac:dyDescent="0.35">
      <c r="J19" s="3" t="s">
        <v>9</v>
      </c>
      <c r="K19" s="4">
        <v>1284.7253150637862</v>
      </c>
      <c r="AJ19" s="27"/>
      <c r="AO19" s="9"/>
      <c r="AP19" s="18"/>
    </row>
    <row r="20" spans="10:48" x14ac:dyDescent="0.35">
      <c r="J20" s="3" t="s">
        <v>12</v>
      </c>
      <c r="K20" s="4">
        <v>1326.1260341948946</v>
      </c>
      <c r="AJ20" s="27"/>
      <c r="AO20" s="9"/>
      <c r="AP20" s="18"/>
    </row>
    <row r="21" spans="10:48" x14ac:dyDescent="0.35">
      <c r="J21" s="3" t="s">
        <v>14</v>
      </c>
      <c r="K21" s="4">
        <v>1299.1929741612414</v>
      </c>
      <c r="AJ21" s="27"/>
      <c r="AO21" s="9"/>
      <c r="AP21" s="18"/>
    </row>
    <row r="22" spans="10:48" x14ac:dyDescent="0.35">
      <c r="AJ22" s="27"/>
      <c r="AO22" s="9"/>
      <c r="AP22" s="18"/>
    </row>
  </sheetData>
  <pageMargins left="0.7" right="0.7" top="0.75" bottom="0.75" header="0.3" footer="0.3"/>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BBFA8-25C5-4C14-8FBA-F70604FA9290}">
  <sheetPr>
    <tabColor theme="8" tint="0.59999389629810485"/>
  </sheetPr>
  <dimension ref="A1:I8"/>
  <sheetViews>
    <sheetView zoomScale="55" zoomScaleNormal="55" workbookViewId="0">
      <selection activeCell="L3" sqref="L3"/>
    </sheetView>
  </sheetViews>
  <sheetFormatPr defaultRowHeight="31.5" x14ac:dyDescent="0.35"/>
  <cols>
    <col min="1" max="3" width="43.08984375" style="21" customWidth="1"/>
    <col min="6" max="8" width="26.26953125" customWidth="1"/>
    <col min="9" max="9" width="26.26953125" style="27" customWidth="1"/>
  </cols>
  <sheetData>
    <row r="1" spans="1:9" ht="189" customHeight="1" x14ac:dyDescent="0.35">
      <c r="A1" s="22" t="s">
        <v>72</v>
      </c>
      <c r="B1" s="22" t="s">
        <v>73</v>
      </c>
      <c r="C1" s="22" t="s">
        <v>74</v>
      </c>
      <c r="F1" s="22" t="s">
        <v>81</v>
      </c>
      <c r="G1" s="22" t="s">
        <v>82</v>
      </c>
      <c r="H1" s="22" t="s">
        <v>83</v>
      </c>
      <c r="I1" s="33" t="s">
        <v>84</v>
      </c>
    </row>
    <row r="2" spans="1:9" ht="246.75" customHeight="1" x14ac:dyDescent="0.5">
      <c r="A2" s="23" t="s">
        <v>48</v>
      </c>
      <c r="B2" s="23" t="s">
        <v>76</v>
      </c>
      <c r="C2" s="24"/>
      <c r="F2" s="25" t="s">
        <v>85</v>
      </c>
      <c r="G2" s="23">
        <f>'pivot tables'!AD20</f>
        <v>0</v>
      </c>
      <c r="H2" s="23" t="e">
        <f>VLOOKUP(G2,$A$2:$B$7,2,0)</f>
        <v>#N/A</v>
      </c>
      <c r="I2" s="34">
        <f>'pivot tables'!AE20</f>
        <v>0</v>
      </c>
    </row>
    <row r="3" spans="1:9" ht="246.75" customHeight="1" x14ac:dyDescent="0.35">
      <c r="A3" s="23" t="s">
        <v>51</v>
      </c>
      <c r="B3" s="23" t="s">
        <v>75</v>
      </c>
      <c r="F3" s="25" t="s">
        <v>86</v>
      </c>
      <c r="G3" s="23">
        <f>'pivot tables'!AD21</f>
        <v>0</v>
      </c>
      <c r="H3" s="23" t="e">
        <f t="shared" ref="H3:H4" si="0">VLOOKUP(G3,$A$2:$B$7,2,0)</f>
        <v>#N/A</v>
      </c>
      <c r="I3" s="34">
        <f>'pivot tables'!AE21</f>
        <v>0</v>
      </c>
    </row>
    <row r="4" spans="1:9" ht="246.75" customHeight="1" x14ac:dyDescent="0.35">
      <c r="A4" s="23" t="s">
        <v>53</v>
      </c>
      <c r="B4" s="23" t="s">
        <v>77</v>
      </c>
      <c r="F4" s="25" t="s">
        <v>87</v>
      </c>
      <c r="G4" s="23">
        <f>'pivot tables'!AD22</f>
        <v>0</v>
      </c>
      <c r="H4" s="23" t="e">
        <f t="shared" si="0"/>
        <v>#N/A</v>
      </c>
      <c r="I4" s="34">
        <f>'pivot tables'!AE22</f>
        <v>0</v>
      </c>
    </row>
    <row r="5" spans="1:9" ht="246.75" customHeight="1" x14ac:dyDescent="0.35">
      <c r="A5" s="23" t="s">
        <v>55</v>
      </c>
      <c r="B5" s="23" t="s">
        <v>78</v>
      </c>
    </row>
    <row r="6" spans="1:9" ht="246.75" customHeight="1" x14ac:dyDescent="0.35">
      <c r="A6" s="23" t="s">
        <v>40</v>
      </c>
      <c r="B6" s="23" t="s">
        <v>79</v>
      </c>
    </row>
    <row r="7" spans="1:9" ht="246.75" customHeight="1" x14ac:dyDescent="0.35">
      <c r="A7" s="23" t="s">
        <v>45</v>
      </c>
      <c r="B7" s="23" t="s">
        <v>80</v>
      </c>
    </row>
    <row r="8" spans="1:9" ht="143.25" customHeight="1"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020A8-8A22-49D6-8FD6-2F273A8558A3}">
  <sheetPr>
    <tabColor rgb="FF92D050"/>
  </sheetPr>
  <dimension ref="A1"/>
  <sheetViews>
    <sheetView showGridLines="0" showRowColHeaders="0" tabSelected="1" zoomScale="70" zoomScaleNormal="70" workbookViewId="0">
      <selection activeCell="AA5" sqref="AA5"/>
      <extLst>
        <ext xmlns:xlsdti="http://schemas.microsoft.com/office/spreadsheetml/2023/showDataTypeIcons" uri="{77bfe23e-c014-4d31-8a63-9c772dbf06b6}">
          <xlsdti:showDataTypeIcons visible="0"/>
        </ext>
      </extLst>
    </sheetView>
  </sheetViews>
  <sheetFormatPr defaultRowHeight="21" x14ac:dyDescent="0.35"/>
  <cols>
    <col min="1" max="10" width="8.7265625" style="1"/>
    <col min="11" max="11" width="8.7265625" style="1" customWidth="1"/>
    <col min="12" max="16384" width="8.7265625" style="1"/>
  </cols>
  <sheetData/>
  <sheetProtection selectLockedCells="1" pivotTables="0"/>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76228-A9E2-45DD-897C-942EC011C02A}">
  <sheetPr>
    <tabColor rgb="FFFFC000"/>
  </sheetPr>
  <dimension ref="A1"/>
  <sheetViews>
    <sheetView showGridLines="0" showRowColHeaders="0" zoomScale="70" zoomScaleNormal="70" workbookViewId="0">
      <selection activeCell="Y18" sqref="Y18"/>
    </sheetView>
  </sheetViews>
  <sheetFormatPr defaultRowHeight="21" x14ac:dyDescent="0.35"/>
  <cols>
    <col min="1" max="10" width="8.7265625" style="1"/>
    <col min="11" max="11" width="8.7265625" style="1" customWidth="1"/>
    <col min="12" max="16384" width="8.7265625" style="1"/>
  </cols>
  <sheetData/>
  <sheetProtection selectLockedCells="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FDEC9-971B-46EC-88C7-70AE897476CE}">
  <sheetPr>
    <tabColor theme="2" tint="-0.499984740745262"/>
  </sheetPr>
  <dimension ref="A1"/>
  <sheetViews>
    <sheetView showGridLines="0" showRowColHeaders="0" zoomScale="70" zoomScaleNormal="70" workbookViewId="0">
      <selection activeCell="Z20" sqref="Z20"/>
    </sheetView>
  </sheetViews>
  <sheetFormatPr defaultRowHeight="21" x14ac:dyDescent="0.35"/>
  <cols>
    <col min="1" max="10" width="8.7265625" style="1"/>
    <col min="11" max="11" width="8.7265625" style="1" customWidth="1"/>
    <col min="12" max="16384" width="8.7265625" style="1"/>
  </cols>
  <sheetData/>
  <sheetProtection selectLockedCells="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Main Table</vt:lpstr>
      <vt:lpstr>pivot tables</vt:lpstr>
      <vt:lpstr>Dynmic images</vt:lpstr>
      <vt:lpstr>Dashboard</vt:lpstr>
      <vt:lpstr>Events</vt:lpstr>
      <vt:lpstr>Teacher</vt:lpstr>
      <vt:lpstr>Adam_Hisham</vt:lpstr>
      <vt:lpstr>Do_Elesawy</vt:lpstr>
      <vt:lpstr>Jean_Ali</vt:lpstr>
      <vt:lpstr>Kenzi_Mohamd</vt:lpstr>
      <vt:lpstr>Rony_Beyablo</vt:lpstr>
      <vt:lpstr>Rovan_Hossam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عبدالرحمن نصرالدين محمد سعيد محمد</dc:creator>
  <cp:lastModifiedBy>عبدالرحمن نصرالدين محمد سعيد محمد</cp:lastModifiedBy>
  <dcterms:created xsi:type="dcterms:W3CDTF">2025-07-29T07:21:20Z</dcterms:created>
  <dcterms:modified xsi:type="dcterms:W3CDTF">2025-11-10T10:12:33Z</dcterms:modified>
</cp:coreProperties>
</file>