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5395D525-5B14-42BD-9F41-0290B427BC32}" xr6:coauthVersionLast="47" xr6:coauthVersionMax="47" xr10:uidLastSave="{00000000-0000-0000-0000-000000000000}"/>
  <bookViews>
    <workbookView xWindow="-108" yWindow="-108" windowWidth="23256" windowHeight="12456" tabRatio="776" activeTab="1" xr2:uid="{00000000-000D-0000-FFFF-FFFF00000000}"/>
  </bookViews>
  <sheets>
    <sheet name="Accueil" sheetId="2" r:id="rId1"/>
    <sheet name="dashboard_consommateur" sheetId="6" r:id="rId2"/>
    <sheet name="dashboard_producteur" sheetId="8" state="hidden" r:id="rId3"/>
    <sheet name="Traitement" sheetId="7" r:id="rId4"/>
    <sheet name="Historique_producteur" sheetId="1" state="hidden" r:id="rId5"/>
    <sheet name="Historique_consommateur" sheetId="5" r:id="rId6"/>
  </sheets>
  <functionGroups builtInGroupCount="19"/>
  <definedNames>
    <definedName name="Histo">Historique_consommateur!$A$6:$A$51</definedName>
    <definedName name="Histo_pro">Historique_producteur!$A$5:$A$203</definedName>
  </definedNames>
  <calcPr calcId="191029"/>
</workbook>
</file>

<file path=xl/calcChain.xml><?xml version="1.0" encoding="utf-8"?>
<calcChain xmlns="http://schemas.openxmlformats.org/spreadsheetml/2006/main">
  <c r="E5" i="7" l="1"/>
  <c r="F5" i="7" s="1"/>
  <c r="E7" i="7"/>
  <c r="G7" i="7" s="1"/>
  <c r="F7" i="7" l="1"/>
  <c r="I7" i="7"/>
  <c r="H7" i="7"/>
  <c r="J7" i="7"/>
  <c r="G5" i="7"/>
  <c r="H5" i="7"/>
  <c r="I5" i="7"/>
  <c r="J5" i="7"/>
  <c r="D3" i="7" l="1"/>
  <c r="D2" i="7"/>
  <c r="A21" i="7" l="1"/>
  <c r="B9" i="7"/>
  <c r="B11" i="7" s="1"/>
  <c r="A18" i="7"/>
</calcChain>
</file>

<file path=xl/sharedStrings.xml><?xml version="1.0" encoding="utf-8"?>
<sst xmlns="http://schemas.openxmlformats.org/spreadsheetml/2006/main" count="122" uniqueCount="56">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</sst>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rgb="FF000000"/>
      <name val="Calibri"/>
      <family val="2"/>
    </font>
    <font>
      <b/>
      <sz val="20"/>
      <color theme="1"/>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800080"/>
        <bgColor indexed="64"/>
      </patternFill>
    </fill>
    <fill>
      <patternFill patternType="solid">
        <fgColor theme="9" tint="0.59999389629810485"/>
        <bgColor indexed="64"/>
      </patternFill>
    </fill>
    <fill>
      <patternFill patternType="solid">
        <fgColor theme="6" tint="0.59999389629810485"/>
        <bgColor indexed="64"/>
      </patternFill>
    </fill>
  </fills>
  <borders count="24">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53">
    <xf numFmtId="0" fontId="0" fillId="0" borderId="0" xfId="0"/>
    <xf numFmtId="0" fontId="2" fillId="0" borderId="1" xfId="0" applyFont="1" applyBorder="1" applyAlignment="1">
      <alignment horizontal="center"/>
    </xf>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9" fontId="2" fillId="0" borderId="16" xfId="1" applyFont="1" applyBorder="1" applyAlignment="1">
      <alignment horizontal="center"/>
    </xf>
    <xf numFmtId="0" fontId="4" fillId="9" borderId="0" xfId="0" applyFont="1" applyFill="1" applyAlignment="1">
      <alignment horizontal="center"/>
    </xf>
    <xf numFmtId="0" fontId="2" fillId="0" borderId="17" xfId="0" applyFont="1" applyBorder="1" applyAlignment="1">
      <alignment horizontal="center"/>
    </xf>
    <xf numFmtId="0" fontId="0" fillId="10" borderId="0" xfId="0" applyFill="1" applyAlignment="1">
      <alignment horizontal="center"/>
    </xf>
    <xf numFmtId="9" fontId="0" fillId="10" borderId="0" xfId="1" applyFont="1" applyFill="1" applyAlignment="1">
      <alignment horizontal="center"/>
    </xf>
    <xf numFmtId="0" fontId="2" fillId="10" borderId="17" xfId="0" applyFont="1" applyFill="1" applyBorder="1" applyAlignment="1">
      <alignment horizontal="center"/>
    </xf>
    <xf numFmtId="0" fontId="2" fillId="10" borderId="1" xfId="0" applyFont="1" applyFill="1" applyBorder="1" applyAlignment="1">
      <alignment horizontal="center"/>
    </xf>
    <xf numFmtId="9" fontId="2" fillId="10" borderId="16" xfId="1" applyFont="1" applyFill="1" applyBorder="1" applyAlignment="1">
      <alignment horizontal="center"/>
    </xf>
    <xf numFmtId="0" fontId="4" fillId="10" borderId="0" xfId="0" applyFont="1" applyFill="1" applyAlignment="1">
      <alignment horizontal="center"/>
    </xf>
    <xf numFmtId="0" fontId="6" fillId="2" borderId="2" xfId="0" applyFont="1" applyFill="1" applyBorder="1" applyAlignment="1">
      <alignment horizontal="right" vertical="center"/>
    </xf>
    <xf numFmtId="0" fontId="0" fillId="2" borderId="0" xfId="0" applyFill="1" applyAlignment="1">
      <alignment horizontal="right" vertical="center"/>
    </xf>
    <xf numFmtId="0" fontId="0" fillId="2" borderId="0" xfId="0" applyFill="1" applyAlignment="1">
      <alignment horizontal="center"/>
    </xf>
    <xf numFmtId="0" fontId="6" fillId="2" borderId="3" xfId="0" applyFont="1"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0" borderId="17" xfId="1" applyFont="1" applyBorder="1" applyAlignment="1">
      <alignment horizontal="center"/>
    </xf>
    <xf numFmtId="9" fontId="2" fillId="10" borderId="17" xfId="1" applyFont="1" applyFill="1" applyBorder="1" applyAlignment="1">
      <alignment horizontal="center"/>
    </xf>
    <xf numFmtId="0" fontId="0" fillId="0" borderId="0" xfId="0" applyBorder="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0" fontId="0" fillId="0" borderId="22" xfId="0" applyBorder="1" applyAlignment="1">
      <alignment horizontal="center"/>
    </xf>
    <xf numFmtId="0" fontId="0" fillId="11" borderId="3" xfId="0" applyFill="1" applyBorder="1" applyAlignment="1">
      <alignment horizontal="center" vertical="center"/>
    </xf>
    <xf numFmtId="0" fontId="0" fillId="11" borderId="18" xfId="0" applyFill="1" applyBorder="1" applyAlignment="1">
      <alignment horizontal="center" vertical="center"/>
    </xf>
    <xf numFmtId="0" fontId="0" fillId="11" borderId="19" xfId="0" applyFill="1" applyBorder="1" applyAlignment="1">
      <alignment horizontal="center"/>
    </xf>
    <xf numFmtId="0" fontId="0" fillId="11" borderId="23" xfId="0" applyFill="1" applyBorder="1" applyAlignment="1">
      <alignment horizontal="center"/>
    </xf>
    <xf numFmtId="0" fontId="0" fillId="11" borderId="21" xfId="0" applyFill="1" applyBorder="1" applyAlignment="1">
      <alignment horizontal="center"/>
    </xf>
    <xf numFmtId="0" fontId="0" fillId="11" borderId="3" xfId="0"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c:ext xmlns:c16="http://schemas.microsoft.com/office/drawing/2014/chart" uri="{C3380CC4-5D6E-409C-BE32-E72D297353CC}">
                <c16:uniqueId val="{00000009-4A25-4503-A11B-16230470B607}"/>
              </c:ext>
            </c:extLst>
          </c:dPt>
          <c:dPt>
            <c:idx val="5"/>
            <c:bubble3D val="0"/>
            <c:spPr>
              <a:noFill/>
              <a:ln w="19050">
                <a:noFill/>
              </a:ln>
              <a:effectLst/>
            </c:spPr>
            <c:extLs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4A25-4503-A11B-16230470B607}"/>
              </c:ext>
            </c:extLst>
          </c:dPt>
          <c:dPt>
            <c:idx val="2"/>
            <c:bubble3D val="0"/>
            <c:spPr>
              <a:noFill/>
              <a:ln w="19050">
                <a:noFill/>
              </a:ln>
              <a:effectLst/>
            </c:spPr>
            <c:extLst>
              <c:ext xmlns:c16="http://schemas.microsoft.com/office/drawing/2014/chart" uri="{C3380CC4-5D6E-409C-BE32-E72D297353CC}">
                <c16:uniqueId val="{00000012-4A25-4503-A11B-16230470B607}"/>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10-41BD-8CEA-97B8C6C92A79}"/>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10-41BD-8CEA-97B8C6C92A79}"/>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0.196296296296296</c:v>
                </c:pt>
                <c:pt idx="1">
                  <c:v>0.32595497458242501</c:v>
                </c:pt>
                <c:pt idx="2">
                  <c:v>0.43330428467683302</c:v>
                </c:pt>
                <c:pt idx="3">
                  <c:v>2.96296296296296E-2</c:v>
                </c:pt>
                <c:pt idx="4">
                  <c:v>1.48148148148148E-2</c:v>
                </c:pt>
              </c:numCache>
            </c:numRef>
          </c:val>
          <c:extLs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0.196296296296296</c:v>
                </c:pt>
                <c:pt idx="1">
                  <c:v>0.32595497458242501</c:v>
                </c:pt>
                <c:pt idx="2">
                  <c:v>0.43330428467683302</c:v>
                </c:pt>
                <c:pt idx="3">
                  <c:v>2.96296296296296E-2</c:v>
                </c:pt>
                <c:pt idx="4">
                  <c:v>1.48148148148148E-2</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png"/><Relationship Id="rId7"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4.svg"/><Relationship Id="rId10" Type="http://schemas.openxmlformats.org/officeDocument/2006/relationships/image" Target="../media/image11.png"/><Relationship Id="rId4" Type="http://schemas.openxmlformats.org/officeDocument/2006/relationships/image" Target="../media/image3.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2.svg"/><Relationship Id="rId3" Type="http://schemas.openxmlformats.org/officeDocument/2006/relationships/image" Target="../media/image6.png"/><Relationship Id="rId7" Type="http://schemas.openxmlformats.org/officeDocument/2006/relationships/image" Target="../media/image10.svg"/><Relationship Id="rId12" Type="http://schemas.openxmlformats.org/officeDocument/2006/relationships/image" Target="../media/image1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9.png"/><Relationship Id="rId11" Type="http://schemas.openxmlformats.org/officeDocument/2006/relationships/image" Target="../media/image4.svg"/><Relationship Id="rId5" Type="http://schemas.openxmlformats.org/officeDocument/2006/relationships/image" Target="../media/image8.svg"/><Relationship Id="rId10" Type="http://schemas.openxmlformats.org/officeDocument/2006/relationships/image" Target="../media/image3.png"/><Relationship Id="rId4" Type="http://schemas.openxmlformats.org/officeDocument/2006/relationships/image" Target="../media/image7.png"/><Relationship Id="rId9"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06375"/>
          <a:ext cx="19643725" cy="443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13</xdr:col>
      <xdr:colOff>82550</xdr:colOff>
      <xdr:row>51</xdr:row>
      <xdr:rowOff>88900</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708650" y="4702175"/>
          <a:ext cx="5784850" cy="461645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406400" y="5608782"/>
          <a:ext cx="3385671" cy="1122421"/>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330200" y="6877050"/>
          <a:ext cx="5051425" cy="407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13</xdr:col>
      <xdr:colOff>207820</xdr:colOff>
      <xdr:row>27</xdr:row>
      <xdr:rowOff>113713</xdr:rowOff>
    </xdr:from>
    <xdr:to>
      <xdr:col>18</xdr:col>
      <xdr:colOff>114844</xdr:colOff>
      <xdr:row>34</xdr:row>
      <xdr:rowOff>99058</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1014365" y="4976658"/>
          <a:ext cx="4063388" cy="1246109"/>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18</xdr:col>
      <xdr:colOff>374073</xdr:colOff>
      <xdr:row>27</xdr:row>
      <xdr:rowOff>73015</xdr:rowOff>
    </xdr:from>
    <xdr:to>
      <xdr:col>23</xdr:col>
      <xdr:colOff>429491</xdr:colOff>
      <xdr:row>34</xdr:row>
      <xdr:rowOff>2589</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5336982" y="4935960"/>
          <a:ext cx="4211782" cy="119033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13</xdr:col>
      <xdr:colOff>166255</xdr:colOff>
      <xdr:row>36</xdr:row>
      <xdr:rowOff>0</xdr:rowOff>
    </xdr:from>
    <xdr:to>
      <xdr:col>18</xdr:col>
      <xdr:colOff>73279</xdr:colOff>
      <xdr:row>42</xdr:row>
      <xdr:rowOff>71860</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0972800" y="6483927"/>
          <a:ext cx="4063388" cy="1152515"/>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18</xdr:col>
      <xdr:colOff>498764</xdr:colOff>
      <xdr:row>35</xdr:row>
      <xdr:rowOff>152400</xdr:rowOff>
    </xdr:from>
    <xdr:to>
      <xdr:col>23</xdr:col>
      <xdr:colOff>405788</xdr:colOff>
      <xdr:row>42</xdr:row>
      <xdr:rowOff>44151</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5461673" y="6456218"/>
          <a:ext cx="4063388" cy="1152515"/>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13</xdr:col>
      <xdr:colOff>706583</xdr:colOff>
      <xdr:row>35</xdr:row>
      <xdr:rowOff>141422</xdr:rowOff>
    </xdr:from>
    <xdr:to>
      <xdr:col>17</xdr:col>
      <xdr:colOff>320534</xdr:colOff>
      <xdr:row>42</xdr:row>
      <xdr:rowOff>126767</xdr:rowOff>
    </xdr:to>
    <xdr:sp macro="[0]!Historique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1513128" y="6445240"/>
          <a:ext cx="2939042" cy="1246109"/>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19</xdr:col>
      <xdr:colOff>221673</xdr:colOff>
      <xdr:row>35</xdr:row>
      <xdr:rowOff>86004</xdr:rowOff>
    </xdr:from>
    <xdr:to>
      <xdr:col>22</xdr:col>
      <xdr:colOff>666897</xdr:colOff>
      <xdr:row>42</xdr:row>
      <xdr:rowOff>71349</xdr:rowOff>
    </xdr:to>
    <xdr:sp macro="[0]!Historique_consommateur" textlink="">
      <xdr:nvSpPr>
        <xdr:cNvPr id="18" name="TextBox 44">
          <a:extLst>
            <a:ext uri="{FF2B5EF4-FFF2-40B4-BE49-F238E27FC236}">
              <a16:creationId xmlns:a16="http://schemas.microsoft.com/office/drawing/2014/main" id="{00000000-0008-0000-0000-000012000000}"/>
            </a:ext>
          </a:extLst>
        </xdr:cNvPr>
        <xdr:cNvSpPr txBox="1"/>
      </xdr:nvSpPr>
      <xdr:spPr>
        <a:xfrm>
          <a:off x="16015855" y="6389822"/>
          <a:ext cx="2939042" cy="1246109"/>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id="{00000000-0008-0000-0100-00002A180000}"/>
            </a:ext>
          </a:extLst>
        </xdr:cNvPr>
        <xdr:cNvGrpSpPr/>
      </xdr:nvGrpSpPr>
      <xdr:grpSpPr>
        <a:xfrm>
          <a:off x="139700" y="1959429"/>
          <a:ext cx="13044714" cy="4027714"/>
          <a:chOff x="139700" y="838200"/>
          <a:chExt cx="13017500" cy="4267200"/>
        </a:xfrm>
      </xdr:grpSpPr>
      <xdr:grpSp>
        <xdr:nvGrpSpPr>
          <xdr:cNvPr id="6187" name="Groupe 6186">
            <a:extLst>
              <a:ext uri="{FF2B5EF4-FFF2-40B4-BE49-F238E27FC236}">
                <a16:creationId xmlns:a16="http://schemas.microsoft.com/office/drawing/2014/main"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8">
          <xdr:nvSpPr>
            <xdr:cNvPr id="6191" name="ZoneTexte 6190">
              <a:extLst>
                <a:ext uri="{FF2B5EF4-FFF2-40B4-BE49-F238E27FC236}">
                  <a16:creationId xmlns:a16="http://schemas.microsoft.com/office/drawing/2014/main"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C'est correct, mais il y a de meilleures options pour votre santé.</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95250</xdr:colOff>
      <xdr:row>28</xdr:row>
      <xdr:rowOff>114297</xdr:rowOff>
    </xdr:from>
    <xdr:to>
      <xdr:col>15</xdr:col>
      <xdr:colOff>806450</xdr:colOff>
      <xdr:row>52</xdr:row>
      <xdr:rowOff>166254</xdr:rowOff>
    </xdr:to>
    <xdr:grpSp>
      <xdr:nvGrpSpPr>
        <xdr:cNvPr id="6193" name="Groupe 6192">
          <a:extLst>
            <a:ext uri="{FF2B5EF4-FFF2-40B4-BE49-F238E27FC236}">
              <a16:creationId xmlns:a16="http://schemas.microsoft.com/office/drawing/2014/main" id="{00000000-0008-0000-0100-000031180000}"/>
            </a:ext>
          </a:extLst>
        </xdr:cNvPr>
        <xdr:cNvGrpSpPr/>
      </xdr:nvGrpSpPr>
      <xdr:grpSpPr>
        <a:xfrm>
          <a:off x="5059136" y="5578926"/>
          <a:ext cx="8157028" cy="4493328"/>
          <a:chOff x="4965700" y="4673597"/>
          <a:chExt cx="8242300" cy="3924301"/>
        </a:xfrm>
      </xdr:grpSpPr>
      <xdr:grpSp>
        <xdr:nvGrpSpPr>
          <xdr:cNvPr id="6194" name="Groupe 6193">
            <a:extLst>
              <a:ext uri="{FF2B5EF4-FFF2-40B4-BE49-F238E27FC236}">
                <a16:creationId xmlns:a16="http://schemas.microsoft.com/office/drawing/2014/main" id="{00000000-0008-0000-0100-000032180000}"/>
              </a:ext>
            </a:extLst>
          </xdr:cNvPr>
          <xdr:cNvGrpSpPr/>
        </xdr:nvGrpSpPr>
        <xdr:grpSpPr>
          <a:xfrm>
            <a:off x="5029200" y="4673597"/>
            <a:ext cx="8178800" cy="3924301"/>
            <a:chOff x="6629400" y="4787898"/>
            <a:chExt cx="11212252" cy="4127502"/>
          </a:xfrm>
        </xdr:grpSpPr>
        <xdr:grpSp>
          <xdr:nvGrpSpPr>
            <xdr:cNvPr id="6196" name="Groupe 6195">
              <a:extLst>
                <a:ext uri="{FF2B5EF4-FFF2-40B4-BE49-F238E27FC236}">
                  <a16:creationId xmlns:a16="http://schemas.microsoft.com/office/drawing/2014/main" id="{00000000-0008-0000-0100-000034180000}"/>
                </a:ext>
              </a:extLst>
            </xdr:cNvPr>
            <xdr:cNvGrpSpPr/>
          </xdr:nvGrpSpPr>
          <xdr:grpSpPr>
            <a:xfrm>
              <a:off x="6629400" y="4787898"/>
              <a:ext cx="11212252" cy="4127502"/>
              <a:chOff x="6680200" y="4800598"/>
              <a:chExt cx="11212252" cy="4127502"/>
            </a:xfrm>
          </xdr:grpSpPr>
          <xdr:grpSp>
            <xdr:nvGrpSpPr>
              <xdr:cNvPr id="6198" name="Groupe 6197">
                <a:extLst>
                  <a:ext uri="{FF2B5EF4-FFF2-40B4-BE49-F238E27FC236}">
                    <a16:creationId xmlns:a16="http://schemas.microsoft.com/office/drawing/2014/main"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03" name="ZoneTexte 6202">
                  <a:extLst>
                    <a:ext uri="{FF2B5EF4-FFF2-40B4-BE49-F238E27FC236}">
                      <a16:creationId xmlns:a16="http://schemas.microsoft.com/office/drawing/2014/main" id="{00000000-0008-0000-0100-00003B180000}"/>
                    </a:ext>
                  </a:extLst>
                </xdr:cNvPr>
                <xdr:cNvSpPr txBox="1"/>
              </xdr:nvSpPr>
              <xdr:spPr>
                <a:xfrm>
                  <a:off x="13726835" y="1397863"/>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6204" name="Rectangle 6203">
                  <a:extLst>
                    <a:ext uri="{FF2B5EF4-FFF2-40B4-BE49-F238E27FC236}">
                      <a16:creationId xmlns:a16="http://schemas.microsoft.com/office/drawing/2014/main"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6199" name="ZoneTexte 6198">
                <a:extLst>
                  <a:ext uri="{FF2B5EF4-FFF2-40B4-BE49-F238E27FC236}">
                    <a16:creationId xmlns:a16="http://schemas.microsoft.com/office/drawing/2014/main" id="{00000000-0008-0000-0100-000037180000}"/>
                  </a:ext>
                </a:extLst>
              </xdr:cNvPr>
              <xdr:cNvSpPr txBox="1"/>
            </xdr:nvSpPr>
            <xdr:spPr>
              <a:xfrm>
                <a:off x="16612000" y="6282816"/>
                <a:ext cx="1074187" cy="736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6304C90-A849-4A05-9910-6675FCFCC48F}" type="TxLink">
                  <a:rPr lang="en-US" sz="2000" b="0" i="0" u="none" strike="noStrike">
                    <a:solidFill>
                      <a:srgbClr val="000000"/>
                    </a:solidFill>
                    <a:latin typeface="Nordique Inline" panose="00000500000000000000" pitchFamily="2" charset="0"/>
                    <a:ea typeface="Calibri"/>
                    <a:cs typeface="Calibri"/>
                  </a:rPr>
                  <a:pPr/>
                  <a:t>43%</a:t>
                </a:fld>
                <a:endParaRPr lang="fr-FR" sz="2000">
                  <a:latin typeface="Nordique Inline" panose="00000500000000000000" pitchFamily="2" charset="0"/>
                  <a:cs typeface="Nordique Inline" panose="020F0502020204030204" pitchFamily="34" charset="0"/>
                </a:endParaRPr>
              </a:p>
            </xdr:txBody>
          </xdr:sp>
          <xdr:graphicFrame macro="">
            <xdr:nvGraphicFramePr>
              <xdr:cNvPr id="6200" name="Graphique 6199">
                <a:extLst>
                  <a:ext uri="{FF2B5EF4-FFF2-40B4-BE49-F238E27FC236}">
                    <a16:creationId xmlns:a16="http://schemas.microsoft.com/office/drawing/2014/main" id="{00000000-0008-0000-0100-000038180000}"/>
                  </a:ext>
                </a:extLst>
              </xdr:cNvPr>
              <xdr:cNvGraphicFramePr/>
            </xdr:nvGraphicFramePr>
            <xdr:xfrm>
              <a:off x="8682670" y="5055250"/>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6201" name="ZoneTexte 6200">
                <a:extLst>
                  <a:ext uri="{FF2B5EF4-FFF2-40B4-BE49-F238E27FC236}">
                    <a16:creationId xmlns:a16="http://schemas.microsoft.com/office/drawing/2014/main" id="{00000000-0008-0000-0100-000039180000}"/>
                  </a:ext>
                </a:extLst>
              </xdr:cNvPr>
              <xdr:cNvSpPr txBox="1"/>
            </xdr:nvSpPr>
            <xdr:spPr>
              <a:xfrm>
                <a:off x="15354776" y="7169122"/>
                <a:ext cx="467918"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A3F462-9FAF-4D93-9C2B-671E0C276723}" type="TxLink">
                  <a:rPr lang="en-US" sz="2400" b="0" i="0" u="none" strike="noStrike">
                    <a:solidFill>
                      <a:srgbClr val="000000"/>
                    </a:solidFill>
                    <a:latin typeface="Nordique Inline" panose="00000500000000000000" pitchFamily="2" charset="0"/>
                    <a:ea typeface="Calibri"/>
                    <a:cs typeface="Calibri"/>
                  </a:rPr>
                  <a:pPr/>
                  <a:t>C</a:t>
                </a:fld>
                <a:endParaRPr lang="fr-FR" sz="2400">
                  <a:latin typeface="Nordique Inline" panose="00000500000000000000" pitchFamily="2" charset="0"/>
                  <a:cs typeface="Nordique Inline" panose="020F0502020204030204" pitchFamily="34" charset="0"/>
                </a:endParaRPr>
              </a:p>
            </xdr:txBody>
          </xdr:sp>
        </xdr:grpSp>
        <xdr:sp macro="" textlink="">
          <xdr:nvSpPr>
            <xdr:cNvPr id="6197" name="ZoneTexte 6196">
              <a:extLst>
                <a:ext uri="{FF2B5EF4-FFF2-40B4-BE49-F238E27FC236}">
                  <a16:creationId xmlns:a16="http://schemas.microsoft.com/office/drawing/2014/main" id="{00000000-0008-0000-0100-000035180000}"/>
                </a:ext>
              </a:extLst>
            </xdr:cNvPr>
            <xdr:cNvSpPr txBox="1"/>
          </xdr:nvSpPr>
          <xdr:spPr>
            <a:xfrm flipH="1">
              <a:off x="15652955" y="7206728"/>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6195" name="ZoneTexte 6194">
            <a:extLst>
              <a:ext uri="{FF2B5EF4-FFF2-40B4-BE49-F238E27FC236}">
                <a16:creationId xmlns:a16="http://schemas.microsoft.com/office/drawing/2014/main"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25400" y="5540829"/>
          <a:ext cx="4963886" cy="2775857"/>
          <a:chOff x="38100" y="4648200"/>
          <a:chExt cx="4953000" cy="3048000"/>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200"/>
            <a:ext cx="4838700" cy="3048000"/>
            <a:chOff x="622301" y="215900"/>
            <a:chExt cx="5509666" cy="4927107"/>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209" name="ZoneTexte 6208">
              <a:extLst>
                <a:ext uri="{FF2B5EF4-FFF2-40B4-BE49-F238E27FC236}">
                  <a16:creationId xmlns:a16="http://schemas.microsoft.com/office/drawing/2014/main" id="{00000000-0008-0000-0100-00004118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
          <xdr:nvSpPr>
            <xdr:cNvPr id="6210" name="ZoneTexte 6209">
              <a:extLst>
                <a:ext uri="{FF2B5EF4-FFF2-40B4-BE49-F238E27FC236}">
                  <a16:creationId xmlns:a16="http://schemas.microsoft.com/office/drawing/2014/main" id="{00000000-0008-0000-0100-00004218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
          <xdr:nvSpPr>
            <xdr:cNvPr id="6211" name="ZoneTexte 6210">
              <a:extLst>
                <a:ext uri="{FF2B5EF4-FFF2-40B4-BE49-F238E27FC236}">
                  <a16:creationId xmlns:a16="http://schemas.microsoft.com/office/drawing/2014/main" id="{00000000-0008-0000-0100-00004318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1277" y="1489908"/>
              <a:ext cx="3098800" cy="3653099"/>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0</xdr:colOff>
      <xdr:row>41</xdr:row>
      <xdr:rowOff>152400</xdr:rowOff>
    </xdr:from>
    <xdr:to>
      <xdr:col>5</xdr:col>
      <xdr:colOff>812801</xdr:colOff>
      <xdr:row>52</xdr:row>
      <xdr:rowOff>144725</xdr:rowOff>
    </xdr:to>
    <xdr:grpSp>
      <xdr:nvGrpSpPr>
        <xdr:cNvPr id="6217" name="Groupe 6216">
          <a:extLst>
            <a:ext uri="{FF2B5EF4-FFF2-40B4-BE49-F238E27FC236}">
              <a16:creationId xmlns:a16="http://schemas.microsoft.com/office/drawing/2014/main" id="{00000000-0008-0000-0100-000049180000}"/>
            </a:ext>
          </a:extLst>
        </xdr:cNvPr>
        <xdr:cNvGrpSpPr/>
      </xdr:nvGrpSpPr>
      <xdr:grpSpPr>
        <a:xfrm>
          <a:off x="0" y="8022771"/>
          <a:ext cx="4949372" cy="2027954"/>
          <a:chOff x="152400" y="7353298"/>
          <a:chExt cx="4775200" cy="1270000"/>
        </a:xfrm>
      </xdr:grpSpPr>
      <xdr:sp macro="" textlink="">
        <xdr:nvSpPr>
          <xdr:cNvPr id="6218" name="Rectangle 6217">
            <a:extLst>
              <a:ext uri="{FF2B5EF4-FFF2-40B4-BE49-F238E27FC236}">
                <a16:creationId xmlns:a16="http://schemas.microsoft.com/office/drawing/2014/main" id="{00000000-0008-0000-0100-00004A18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id="{00000000-0008-0000-0100-00004B180000}"/>
              </a:ext>
            </a:extLst>
          </xdr:cNvPr>
          <xdr:cNvGrpSpPr/>
        </xdr:nvGrpSpPr>
        <xdr:grpSpPr>
          <a:xfrm>
            <a:off x="881506" y="7388114"/>
            <a:ext cx="3416000" cy="571447"/>
            <a:chOff x="5534645" y="6922846"/>
            <a:chExt cx="4522273" cy="734108"/>
          </a:xfrm>
        </xdr:grpSpPr>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 textlink="">
          <xdr:nvSpPr>
            <xdr:cNvPr id="6221" name="TextBox 44">
              <a:extLst>
                <a:ext uri="{FF2B5EF4-FFF2-40B4-BE49-F238E27FC236}">
                  <a16:creationId xmlns:a16="http://schemas.microsoft.com/office/drawing/2014/main" id="{00000000-0008-0000-0100-00004D180000}"/>
                </a:ext>
              </a:extLst>
            </xdr:cNvPr>
            <xdr:cNvSpPr txBox="1"/>
          </xdr:nvSpPr>
          <xdr:spPr>
            <a:xfrm>
              <a:off x="6026150" y="7026953"/>
              <a:ext cx="3905647"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643238</xdr:colOff>
      <xdr:row>30</xdr:row>
      <xdr:rowOff>64997</xdr:rowOff>
    </xdr:from>
    <xdr:to>
      <xdr:col>12</xdr:col>
      <xdr:colOff>602315</xdr:colOff>
      <xdr:row>43</xdr:row>
      <xdr:rowOff>1681</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475325" y="5810365"/>
          <a:ext cx="2278103" cy="1593913"/>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91506" y="6703085"/>
          <a:ext cx="2314780" cy="1470563"/>
        </a:xfrm>
        <a:prstGeom prst="rect">
          <a:avLst/>
        </a:prstGeom>
      </xdr:spPr>
    </xdr:pic>
    <xdr:clientData/>
  </xdr:twoCellAnchor>
  <xdr:twoCellAnchor>
    <xdr:from>
      <xdr:col>0</xdr:col>
      <xdr:colOff>720436</xdr:colOff>
      <xdr:row>47</xdr:row>
      <xdr:rowOff>124692</xdr:rowOff>
    </xdr:from>
    <xdr:to>
      <xdr:col>5</xdr:col>
      <xdr:colOff>221673</xdr:colOff>
      <xdr:row>52</xdr:row>
      <xdr:rowOff>112150</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720436" y="8589819"/>
          <a:ext cx="3588328"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clientData/>
  </xdr:twoCellAnchor>
  <xdr:twoCellAnchor>
    <xdr:from>
      <xdr:col>1</xdr:col>
      <xdr:colOff>26554</xdr:colOff>
      <xdr:row>46</xdr:row>
      <xdr:rowOff>96984</xdr:rowOff>
    </xdr:from>
    <xdr:to>
      <xdr:col>5</xdr:col>
      <xdr:colOff>124690</xdr:colOff>
      <xdr:row>49</xdr:row>
      <xdr:rowOff>152401</xdr:rowOff>
    </xdr:to>
    <xdr:sp macro="" textlink="">
      <xdr:nvSpPr>
        <xdr:cNvPr id="4" name="TextBox 44">
          <a:extLst>
            <a:ext uri="{FF2B5EF4-FFF2-40B4-BE49-F238E27FC236}">
              <a16:creationId xmlns:a16="http://schemas.microsoft.com/office/drawing/2014/main" id="{00000000-0008-0000-0100-000004000000}"/>
            </a:ext>
          </a:extLst>
        </xdr:cNvPr>
        <xdr:cNvSpPr txBox="1"/>
      </xdr:nvSpPr>
      <xdr:spPr>
        <a:xfrm>
          <a:off x="843972" y="8382002"/>
          <a:ext cx="3367809" cy="59574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Consommateur </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250372</xdr:colOff>
      <xdr:row>5</xdr:row>
      <xdr:rowOff>152400</xdr:rowOff>
    </xdr:from>
    <xdr:to>
      <xdr:col>13</xdr:col>
      <xdr:colOff>54428</xdr:colOff>
      <xdr:row>8</xdr:row>
      <xdr:rowOff>87086</xdr:rowOff>
    </xdr:to>
    <xdr:pic macro="[0]!CopierValeurCONSO">
      <xdr:nvPicPr>
        <xdr:cNvPr id="5" name="Graphique 4" descr="Engrenages">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178143" y="1077686"/>
          <a:ext cx="631371" cy="631371"/>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C</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139700" y="1925782"/>
          <a:ext cx="12896273" cy="3782291"/>
          <a:chOff x="139700" y="838200"/>
          <a:chExt cx="13017500" cy="4267200"/>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838200"/>
            <a:ext cx="13017500" cy="4267200"/>
            <a:chOff x="6311900" y="50800"/>
            <a:chExt cx="11125200" cy="4849091"/>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Votre produit montre des aspects positifs tout en laissant place à des améliorations.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52</xdr:row>
      <xdr:rowOff>55418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4942609" y="5309752"/>
          <a:ext cx="8067964" cy="4263739"/>
          <a:chOff x="4965700" y="4673597"/>
          <a:chExt cx="8242300" cy="3924301"/>
        </a:xfrm>
      </xdr:grpSpPr>
      <xdr:grpSp>
        <xdr:nvGrpSpPr>
          <xdr:cNvPr id="9226" name="Groupe 9225">
            <a:extLst>
              <a:ext uri="{FF2B5EF4-FFF2-40B4-BE49-F238E27FC236}">
                <a16:creationId xmlns:a16="http://schemas.microsoft.com/office/drawing/2014/main" id="{00000000-0008-0000-0200-00000A240000}"/>
              </a:ext>
            </a:extLst>
          </xdr:cNvPr>
          <xdr:cNvGrpSpPr/>
        </xdr:nvGrpSpPr>
        <xdr:grpSpPr>
          <a:xfrm>
            <a:off x="5029200" y="4673597"/>
            <a:ext cx="8178800" cy="3924301"/>
            <a:chOff x="6629400" y="4787898"/>
            <a:chExt cx="11212252" cy="4127502"/>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6629400" y="4787898"/>
              <a:ext cx="11212252" cy="4127502"/>
              <a:chOff x="6680200" y="4800598"/>
              <a:chExt cx="11212252" cy="4127502"/>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680200" y="4800598"/>
                <a:ext cx="11212252" cy="4127502"/>
                <a:chOff x="6311900" y="50798"/>
                <a:chExt cx="11212252" cy="4127502"/>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35" name="ZoneTexte 9234">
                  <a:extLst>
                    <a:ext uri="{FF2B5EF4-FFF2-40B4-BE49-F238E27FC236}">
                      <a16:creationId xmlns:a16="http://schemas.microsoft.com/office/drawing/2014/main" id="{00000000-0008-0000-0200-000013240000}"/>
                    </a:ext>
                  </a:extLst>
                </xdr:cNvPr>
                <xdr:cNvSpPr txBox="1"/>
              </xdr:nvSpPr>
              <xdr:spPr>
                <a:xfrm>
                  <a:off x="13816467" y="941737"/>
                  <a:ext cx="3570244" cy="181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9231" name="ZoneTexte 9230">
                <a:extLst>
                  <a:ext uri="{FF2B5EF4-FFF2-40B4-BE49-F238E27FC236}">
                    <a16:creationId xmlns:a16="http://schemas.microsoft.com/office/drawing/2014/main" id="{00000000-0008-0000-0200-00000F240000}"/>
                  </a:ext>
                </a:extLst>
              </xdr:cNvPr>
              <xdr:cNvSpPr txBox="1"/>
            </xdr:nvSpPr>
            <xdr:spPr>
              <a:xfrm>
                <a:off x="16579513" y="5942354"/>
                <a:ext cx="1156094" cy="65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A1010A-1738-4761-8A9E-CA98B4ED9F0F}" type="TxLink">
                  <a:rPr lang="en-US" sz="2400" b="0" i="0" u="none" strike="noStrike">
                    <a:solidFill>
                      <a:srgbClr val="000000"/>
                    </a:solidFill>
                    <a:latin typeface="Nordique Inline" panose="00000500000000000000" pitchFamily="2" charset="0"/>
                    <a:ea typeface="Calibri"/>
                    <a:cs typeface="Calibri"/>
                  </a:rPr>
                  <a:pPr/>
                  <a:t>43%</a:t>
                </a:fld>
                <a:endParaRPr lang="fr-FR" sz="2400">
                  <a:latin typeface="Nordique Inline" panose="00000500000000000000" pitchFamily="2" charset="0"/>
                  <a:cs typeface="Nordique Inline" panose="020F0502020204030204" pitchFamily="34" charset="0"/>
                </a:endParaRPr>
              </a:p>
            </xdr:txBody>
          </xdr: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702074"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9233" name="ZoneTexte 9232">
                <a:extLst>
                  <a:ext uri="{FF2B5EF4-FFF2-40B4-BE49-F238E27FC236}">
                    <a16:creationId xmlns:a16="http://schemas.microsoft.com/office/drawing/2014/main" id="{00000000-0008-0000-0200-000011240000}"/>
                  </a:ext>
                </a:extLst>
              </xdr:cNvPr>
              <xdr:cNvSpPr txBox="1"/>
            </xdr:nvSpPr>
            <xdr:spPr>
              <a:xfrm>
                <a:off x="15335374" y="6846093"/>
                <a:ext cx="479287" cy="52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9712CE-DB31-42A9-A0D1-80770C01C7E6}" type="TxLink">
                  <a:rPr lang="en-US" sz="2400" b="0" i="0" u="none" strike="noStrike">
                    <a:solidFill>
                      <a:srgbClr val="000000"/>
                    </a:solidFill>
                    <a:latin typeface="Nordique Inline" panose="00000500000000000000" pitchFamily="2" charset="0"/>
                    <a:ea typeface="Calibri"/>
                    <a:cs typeface="Calibri"/>
                  </a:rPr>
                  <a:pPr/>
                  <a:t>C</a:t>
                </a:fld>
                <a:endParaRPr lang="fr-FR" sz="2400">
                  <a:latin typeface="Nordique Inline" panose="00000500000000000000" pitchFamily="2" charset="0"/>
                  <a:cs typeface="Nordique Inline" panose="020F0502020204030204" pitchFamily="34" charset="0"/>
                </a:endParaRPr>
              </a:p>
            </xdr:txBody>
          </xdr:sp>
        </xdr:grpSp>
        <xdr:sp macro="" textlink="">
          <xdr:nvSpPr>
            <xdr:cNvPr id="9229" name="ZoneTexte 9228">
              <a:extLst>
                <a:ext uri="{FF2B5EF4-FFF2-40B4-BE49-F238E27FC236}">
                  <a16:creationId xmlns:a16="http://schemas.microsoft.com/office/drawing/2014/main" id="{00000000-0008-0000-0200-00000D240000}"/>
                </a:ext>
              </a:extLst>
            </xdr:cNvPr>
            <xdr:cNvSpPr txBox="1"/>
          </xdr:nvSpPr>
          <xdr:spPr>
            <a:xfrm flipH="1">
              <a:off x="15650849" y="6853752"/>
              <a:ext cx="423467" cy="522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25400" y="5271655"/>
          <a:ext cx="4904509" cy="2701636"/>
          <a:chOff x="38100" y="4648200"/>
          <a:chExt cx="4953000" cy="3048000"/>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52400" y="4648200"/>
            <a:ext cx="4838700" cy="3048000"/>
            <a:chOff x="622301" y="215900"/>
            <a:chExt cx="5509666" cy="4927107"/>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41" name="ZoneTexte 9240">
              <a:extLst>
                <a:ext uri="{FF2B5EF4-FFF2-40B4-BE49-F238E27FC236}">
                  <a16:creationId xmlns:a16="http://schemas.microsoft.com/office/drawing/2014/main" id="{00000000-0008-0000-0200-00001924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F7F86F-5136-004D-8C40-10C138F17DAD}"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
          <xdr:nvSpPr>
            <xdr:cNvPr id="9242" name="ZoneTexte 9241">
              <a:extLst>
                <a:ext uri="{FF2B5EF4-FFF2-40B4-BE49-F238E27FC236}">
                  <a16:creationId xmlns:a16="http://schemas.microsoft.com/office/drawing/2014/main" id="{00000000-0008-0000-0200-00001A24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
          <xdr:nvSpPr>
            <xdr:cNvPr id="9243" name="ZoneTexte 9242">
              <a:extLst>
                <a:ext uri="{FF2B5EF4-FFF2-40B4-BE49-F238E27FC236}">
                  <a16:creationId xmlns:a16="http://schemas.microsoft.com/office/drawing/2014/main" id="{00000000-0008-0000-0200-00001B24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4661" y="1489908"/>
              <a:ext cx="3098800" cy="365309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754074</xdr:colOff>
      <xdr:row>31</xdr:row>
      <xdr:rowOff>23433</xdr:rowOff>
    </xdr:from>
    <xdr:to>
      <xdr:col>12</xdr:col>
      <xdr:colOff>713151</xdr:colOff>
      <xdr:row>43</xdr:row>
      <xdr:rowOff>140227</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8586161" y="5948910"/>
          <a:ext cx="2278103" cy="1593913"/>
        </a:xfrm>
        <a:prstGeom prst="rect">
          <a:avLst/>
        </a:prstGeom>
      </xdr:spPr>
    </xdr:pic>
    <xdr:clientData/>
  </xdr:twoCellAnchor>
  <xdr:twoCellAnchor editAs="oneCell">
    <xdr:from>
      <xdr:col>7</xdr:col>
      <xdr:colOff>152894</xdr:colOff>
      <xdr:row>31</xdr:row>
      <xdr:rowOff>56128</xdr:rowOff>
    </xdr:from>
    <xdr:to>
      <xdr:col>8</xdr:col>
      <xdr:colOff>800497</xdr:colOff>
      <xdr:row>43</xdr:row>
      <xdr:rowOff>173577</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5467953" y="6046378"/>
          <a:ext cx="2278758" cy="1465021"/>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404" y="6980642"/>
          <a:ext cx="1148343" cy="1125483"/>
        </a:xfrm>
        <a:prstGeom prst="rect">
          <a:avLst/>
        </a:prstGeom>
      </xdr:spPr>
    </xdr:pic>
    <xdr:clientData/>
  </xdr:twoCellAnchor>
  <xdr:twoCellAnchor>
    <xdr:from>
      <xdr:col>0</xdr:col>
      <xdr:colOff>110837</xdr:colOff>
      <xdr:row>41</xdr:row>
      <xdr:rowOff>69272</xdr:rowOff>
    </xdr:from>
    <xdr:to>
      <xdr:col>5</xdr:col>
      <xdr:colOff>762000</xdr:colOff>
      <xdr:row>52</xdr:row>
      <xdr:rowOff>61597</xdr:rowOff>
    </xdr:to>
    <xdr:grpSp>
      <xdr:nvGrpSpPr>
        <xdr:cNvPr id="3" name="Groupe 2">
          <a:extLst>
            <a:ext uri="{FF2B5EF4-FFF2-40B4-BE49-F238E27FC236}">
              <a16:creationId xmlns:a16="http://schemas.microsoft.com/office/drawing/2014/main" id="{00000000-0008-0000-0200-000003000000}"/>
            </a:ext>
          </a:extLst>
        </xdr:cNvPr>
        <xdr:cNvGrpSpPr/>
      </xdr:nvGrpSpPr>
      <xdr:grpSpPr>
        <a:xfrm>
          <a:off x="110837" y="7606145"/>
          <a:ext cx="4738254" cy="1973525"/>
          <a:chOff x="152400" y="7353298"/>
          <a:chExt cx="4775200" cy="1270000"/>
        </a:xfrm>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5" name="Groupe 4">
            <a:extLst>
              <a:ext uri="{FF2B5EF4-FFF2-40B4-BE49-F238E27FC236}">
                <a16:creationId xmlns:a16="http://schemas.microsoft.com/office/drawing/2014/main" id="{00000000-0008-0000-0200-000005000000}"/>
              </a:ext>
            </a:extLst>
          </xdr:cNvPr>
          <xdr:cNvGrpSpPr/>
        </xdr:nvGrpSpPr>
        <xdr:grpSpPr>
          <a:xfrm>
            <a:off x="881506" y="7388114"/>
            <a:ext cx="3416000" cy="571447"/>
            <a:chOff x="5534645" y="6922846"/>
            <a:chExt cx="4522273" cy="734108"/>
          </a:xfrm>
        </xdr:grpSpPr>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 textlink="">
          <xdr:nvSpPr>
            <xdr:cNvPr id="7" name="TextBox 44">
              <a:extLst>
                <a:ext uri="{FF2B5EF4-FFF2-40B4-BE49-F238E27FC236}">
                  <a16:creationId xmlns:a16="http://schemas.microsoft.com/office/drawing/2014/main" id="{00000000-0008-0000-0200-000007000000}"/>
                </a:ext>
              </a:extLst>
            </xdr:cNvPr>
            <xdr:cNvSpPr txBox="1"/>
          </xdr:nvSpPr>
          <xdr:spPr>
            <a:xfrm>
              <a:off x="5767369" y="7015500"/>
              <a:ext cx="3905648"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803564</xdr:colOff>
      <xdr:row>47</xdr:row>
      <xdr:rowOff>13854</xdr:rowOff>
    </xdr:from>
    <xdr:to>
      <xdr:col>5</xdr:col>
      <xdr:colOff>106043</xdr:colOff>
      <xdr:row>52</xdr:row>
      <xdr:rowOff>1312</xdr:rowOff>
    </xdr:to>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478981"/>
          <a:ext cx="3389570"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xdr:col>
      <xdr:colOff>166255</xdr:colOff>
      <xdr:row>47</xdr:row>
      <xdr:rowOff>83127</xdr:rowOff>
    </xdr:from>
    <xdr:to>
      <xdr:col>4</xdr:col>
      <xdr:colOff>641392</xdr:colOff>
      <xdr:row>50</xdr:row>
      <xdr:rowOff>124761</xdr:rowOff>
    </xdr:to>
    <xdr:sp macro="" textlink="">
      <xdr:nvSpPr>
        <xdr:cNvPr id="11" name="TextBox 44">
          <a:extLst>
            <a:ext uri="{FF2B5EF4-FFF2-40B4-BE49-F238E27FC236}">
              <a16:creationId xmlns:a16="http://schemas.microsoft.com/office/drawing/2014/main" id="{00000000-0008-0000-0200-00000B000000}"/>
            </a:ext>
          </a:extLst>
        </xdr:cNvPr>
        <xdr:cNvSpPr txBox="1"/>
      </xdr:nvSpPr>
      <xdr:spPr>
        <a:xfrm>
          <a:off x="983673" y="8548254"/>
          <a:ext cx="2927392" cy="581962"/>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Producteur</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290946</xdr:colOff>
      <xdr:row>5</xdr:row>
      <xdr:rowOff>152401</xdr:rowOff>
    </xdr:from>
    <xdr:to>
      <xdr:col>13</xdr:col>
      <xdr:colOff>104899</xdr:colOff>
      <xdr:row>8</xdr:row>
      <xdr:rowOff>91044</xdr:rowOff>
    </xdr:to>
    <xdr:pic macro="[0]!CopierValeurPRODU">
      <xdr:nvPicPr>
        <xdr:cNvPr id="8" name="Graphique 7" descr="Engrenages">
          <a:extLst>
            <a:ext uri="{FF2B5EF4-FFF2-40B4-BE49-F238E27FC236}">
              <a16:creationId xmlns:a16="http://schemas.microsoft.com/office/drawing/2014/main" id="{B60C38E6-0B06-4081-98E3-E7A0E15A0A6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99964" y="1052946"/>
          <a:ext cx="631371" cy="631371"/>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C</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0</xdr:row>
          <xdr:rowOff>99060</xdr:rowOff>
        </xdr:from>
        <xdr:to>
          <xdr:col>9</xdr:col>
          <xdr:colOff>480060</xdr:colOff>
          <xdr:row>2</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0</xdr:row>
          <xdr:rowOff>60960</xdr:rowOff>
        </xdr:from>
        <xdr:to>
          <xdr:col>5</xdr:col>
          <xdr:colOff>160020</xdr:colOff>
          <xdr:row>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Dashboard Producteur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297180</xdr:colOff>
          <xdr:row>0</xdr:row>
          <xdr:rowOff>137160</xdr:rowOff>
        </xdr:from>
        <xdr:to>
          <xdr:col>8</xdr:col>
          <xdr:colOff>1264920</xdr:colOff>
          <xdr:row>3</xdr:row>
          <xdr:rowOff>99060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708660</xdr:colOff>
          <xdr:row>0</xdr:row>
          <xdr:rowOff>152400</xdr:rowOff>
        </xdr:from>
        <xdr:to>
          <xdr:col>5</xdr:col>
          <xdr:colOff>175260</xdr:colOff>
          <xdr:row>3</xdr:row>
          <xdr:rowOff>106680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fr-FR" sz="2000" b="1" i="0" u="none" strike="noStrike" baseline="0">
                  <a:solidFill>
                    <a:srgbClr val="000000"/>
                  </a:solidFill>
                  <a:latin typeface="Calibri"/>
                  <a:ea typeface="Calibri"/>
                  <a:cs typeface="Calibri"/>
                </a:rPr>
                <a:t>Retour Dashboard Consommateur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zoomScale="55" zoomScaleNormal="55" workbookViewId="0">
      <selection activeCell="S50" sqref="S50"/>
    </sheetView>
  </sheetViews>
  <sheetFormatPr baseColWidth="10" defaultColWidth="12.109375" defaultRowHeight="14.4" x14ac:dyDescent="0.3"/>
  <cols>
    <col min="1" max="16384" width="12.109375" style="3"/>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abSelected="1" zoomScale="70" zoomScaleNormal="70" workbookViewId="0">
      <selection activeCell="P7" sqref="P7"/>
    </sheetView>
  </sheetViews>
  <sheetFormatPr baseColWidth="10" defaultColWidth="12" defaultRowHeight="14.4" x14ac:dyDescent="0.3"/>
  <cols>
    <col min="1" max="16384" width="12" style="3"/>
  </cols>
  <sheetData>
    <row r="7" spans="10:23" x14ac:dyDescent="0.3">
      <c r="Q7" s="29"/>
      <c r="R7" s="29"/>
      <c r="S7" s="29"/>
    </row>
    <row r="8" spans="10:23" ht="25.8" x14ac:dyDescent="0.3">
      <c r="J8" s="30" t="s">
        <v>54</v>
      </c>
      <c r="K8" s="30"/>
      <c r="L8" s="30"/>
      <c r="Q8" s="29"/>
      <c r="R8" s="29"/>
      <c r="S8" s="29"/>
    </row>
    <row r="9" spans="10:23" x14ac:dyDescent="0.3">
      <c r="Q9" s="29"/>
      <c r="R9" s="29"/>
      <c r="S9" s="29"/>
    </row>
    <row r="16" spans="10:23" ht="25.8" x14ac:dyDescent="0.3">
      <c r="W16" s="27"/>
    </row>
    <row r="17" spans="21:23" ht="14.4" customHeight="1" x14ac:dyDescent="0.3">
      <c r="U17" s="28"/>
      <c r="V17" s="28"/>
      <c r="W17" s="28"/>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A4" zoomScale="55" zoomScaleNormal="55" workbookViewId="0">
      <selection activeCell="J8" sqref="J8:L8"/>
    </sheetView>
  </sheetViews>
  <sheetFormatPr baseColWidth="10" defaultColWidth="12" defaultRowHeight="14.4" x14ac:dyDescent="0.3"/>
  <cols>
    <col min="1" max="16384" width="12" style="3"/>
  </cols>
  <sheetData>
    <row r="8" spans="10:12" ht="25.8" x14ac:dyDescent="0.3">
      <c r="J8" s="30" t="s">
        <v>55</v>
      </c>
      <c r="K8" s="30"/>
      <c r="L8" s="30"/>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J26"/>
  <sheetViews>
    <sheetView workbookViewId="0">
      <selection activeCell="G9" sqref="G9"/>
    </sheetView>
  </sheetViews>
  <sheetFormatPr baseColWidth="10" defaultColWidth="11.44140625" defaultRowHeight="14.4" x14ac:dyDescent="0.3"/>
  <cols>
    <col min="1" max="1" width="15.33203125" style="2" customWidth="1"/>
    <col min="2" max="2" width="14.109375" style="2" customWidth="1"/>
    <col min="3" max="4" width="11.44140625" style="2"/>
    <col min="5" max="5" width="22.5546875" style="2" customWidth="1"/>
    <col min="6" max="6" width="21.5546875" style="2" customWidth="1"/>
    <col min="7" max="16384" width="11.44140625" style="2"/>
  </cols>
  <sheetData>
    <row r="1" spans="1:10" x14ac:dyDescent="0.3">
      <c r="A1" s="9" t="s">
        <v>11</v>
      </c>
      <c r="B1" s="9">
        <v>20</v>
      </c>
      <c r="D1" s="5" t="s">
        <v>12</v>
      </c>
      <c r="F1" s="47" t="s">
        <v>52</v>
      </c>
      <c r="G1" s="47"/>
      <c r="H1" s="47"/>
      <c r="I1" s="47"/>
      <c r="J1" s="47"/>
    </row>
    <row r="2" spans="1:10" x14ac:dyDescent="0.3">
      <c r="A2" s="9" t="s">
        <v>13</v>
      </c>
      <c r="B2" s="9">
        <v>20</v>
      </c>
      <c r="D2" s="6" t="str">
        <f>INDEX(A14:E15,1,MATCH(MAX(A15:E15),A15:E15,0))</f>
        <v>C</v>
      </c>
      <c r="F2" s="48"/>
      <c r="G2" s="47"/>
      <c r="H2" s="47"/>
      <c r="I2" s="47"/>
      <c r="J2" s="47"/>
    </row>
    <row r="3" spans="1:10" x14ac:dyDescent="0.3">
      <c r="A3" s="9" t="s">
        <v>14</v>
      </c>
      <c r="B3" s="9">
        <v>20</v>
      </c>
      <c r="D3" s="44">
        <f>MAX(A15:E15)</f>
        <v>0.43330428467683302</v>
      </c>
      <c r="E3" s="49" t="s">
        <v>49</v>
      </c>
      <c r="F3" s="50"/>
      <c r="G3" s="51"/>
      <c r="H3" s="9"/>
      <c r="I3" s="9"/>
      <c r="J3" s="9"/>
    </row>
    <row r="4" spans="1:10" x14ac:dyDescent="0.3">
      <c r="A4" s="9" t="s">
        <v>15</v>
      </c>
      <c r="B4" s="9">
        <v>20</v>
      </c>
      <c r="E4" s="9"/>
      <c r="F4" s="9" t="s">
        <v>11</v>
      </c>
      <c r="G4" s="9" t="s">
        <v>13</v>
      </c>
      <c r="H4" s="9" t="s">
        <v>14</v>
      </c>
      <c r="I4" s="9" t="s">
        <v>15</v>
      </c>
      <c r="J4" s="9" t="s">
        <v>16</v>
      </c>
    </row>
    <row r="5" spans="1:10" x14ac:dyDescent="0.3">
      <c r="A5" s="9" t="s">
        <v>16</v>
      </c>
      <c r="B5" s="9">
        <v>20</v>
      </c>
      <c r="E5" s="9" t="str">
        <f>dashboard_consommateur!J8</f>
        <v>test eee</v>
      </c>
      <c r="F5" s="45">
        <f>IFERROR(INDEX(Historique_consommateur!J:J, MATCH($E$5, Historique_consommateur!$A:$A, 0)), "Non trouvé")</f>
        <v>0.1</v>
      </c>
      <c r="G5" s="43">
        <f>IFERROR(INDEX(Historique_consommateur!K:K, MATCH($E$5, Historique_consommateur!$A:$A, 0)), "Non trouvé")</f>
        <v>0.2</v>
      </c>
      <c r="H5" s="8">
        <f>IFERROR(INDEX(Historique_consommateur!L:L, MATCH($E$5, Historique_consommateur!$A:$A, 0)), "Non trouvé")</f>
        <v>0.32500000000000001</v>
      </c>
      <c r="I5" s="8">
        <f>IFERROR(INDEX(Historique_consommateur!M:M, MATCH($E$5, Historique_consommateur!$A:$A, 0)), "Non trouvé")</f>
        <v>0.375</v>
      </c>
      <c r="J5" s="8">
        <f>IFERROR(INDEX(Historique_consommateur!N:N, MATCH($E$5, Historique_consommateur!$A:$A, 0)), "Non trouvé")</f>
        <v>0</v>
      </c>
    </row>
    <row r="6" spans="1:10" x14ac:dyDescent="0.3">
      <c r="A6" s="9" t="s">
        <v>17</v>
      </c>
      <c r="B6" s="9">
        <v>100</v>
      </c>
      <c r="E6" s="52" t="s">
        <v>49</v>
      </c>
      <c r="F6" s="52"/>
      <c r="G6" s="52"/>
      <c r="H6" s="8"/>
      <c r="I6" s="8"/>
      <c r="J6" s="8"/>
    </row>
    <row r="7" spans="1:10" x14ac:dyDescent="0.3">
      <c r="A7" s="42"/>
      <c r="B7" s="4"/>
      <c r="E7" s="46" t="str">
        <f>dashboard_producteur!J8</f>
        <v xml:space="preserve">test de la nuit </v>
      </c>
      <c r="F7" s="8">
        <f>IFERROR(INDEX(Historique_producteur!P:P, MATCH($E$7, Historique_producteur!$A:$A, 0)), "Non trouvé")</f>
        <v>1.48148148148148E-2</v>
      </c>
      <c r="G7" s="8">
        <f>IFERROR(INDEX(Historique_producteur!Q:Q, MATCH($E$7, Historique_producteur!$A:$A, 0)), "Non trouvé")</f>
        <v>2.96296296296296E-2</v>
      </c>
      <c r="H7" s="8">
        <f>IFERROR(INDEX(Historique_producteur!R:R, MATCH($E$7, Historique_producteur!$A:$A, 0)), "Non trouvé")</f>
        <v>0.43330428467683302</v>
      </c>
      <c r="I7" s="8">
        <f>IFERROR(INDEX(Historique_producteur!S:S, MATCH($E$7, Historique_producteur!$A:$A, 0)), "Non trouvé")</f>
        <v>0.32595497458242501</v>
      </c>
      <c r="J7" s="8">
        <f>IFERROR(INDEX(Historique_producteur!T:T, MATCH($E$7, Historique_producteur!$A:$A, 0)), "Non trouvé")</f>
        <v>0.196296296296296</v>
      </c>
    </row>
    <row r="8" spans="1:10" x14ac:dyDescent="0.3">
      <c r="B8" s="4"/>
    </row>
    <row r="9" spans="1:10" x14ac:dyDescent="0.3">
      <c r="A9" s="16" t="s">
        <v>18</v>
      </c>
      <c r="B9" s="16">
        <f>IF(D2="A",10,IF(D2="B",30,IF(D2="C",50,IF(D2="D",70,IF(D2="E",90)))))</f>
        <v>50</v>
      </c>
    </row>
    <row r="10" spans="1:10" x14ac:dyDescent="0.3">
      <c r="A10" s="16" t="s">
        <v>19</v>
      </c>
      <c r="B10" s="16">
        <v>1.5</v>
      </c>
    </row>
    <row r="11" spans="1:10" x14ac:dyDescent="0.3">
      <c r="A11" s="16" t="s">
        <v>20</v>
      </c>
      <c r="B11" s="16">
        <f>200-B9-B10</f>
        <v>148.5</v>
      </c>
    </row>
    <row r="14" spans="1:10" x14ac:dyDescent="0.3">
      <c r="A14" s="7" t="s">
        <v>16</v>
      </c>
      <c r="B14" s="7" t="s">
        <v>15</v>
      </c>
      <c r="C14" s="7" t="s">
        <v>14</v>
      </c>
      <c r="D14" s="7" t="s">
        <v>13</v>
      </c>
      <c r="E14" s="7" t="s">
        <v>11</v>
      </c>
    </row>
    <row r="15" spans="1:10" x14ac:dyDescent="0.3">
      <c r="A15" s="17">
        <v>0.196296296296296</v>
      </c>
      <c r="B15" s="17">
        <v>0.32595497458242501</v>
      </c>
      <c r="C15" s="17">
        <v>0.43330428467683302</v>
      </c>
      <c r="D15" s="17">
        <v>2.96296296296296E-2</v>
      </c>
      <c r="E15" s="17">
        <v>1.48148148148148E-2</v>
      </c>
    </row>
    <row r="16" spans="1:10" ht="15" thickBot="1" x14ac:dyDescent="0.35"/>
    <row r="17" spans="1:8" x14ac:dyDescent="0.3">
      <c r="A17" s="31" t="s">
        <v>28</v>
      </c>
      <c r="B17" s="32"/>
      <c r="C17" s="32"/>
      <c r="D17" s="32"/>
      <c r="E17" s="32"/>
      <c r="F17" s="32"/>
      <c r="G17" s="32"/>
      <c r="H17" s="33"/>
    </row>
    <row r="18" spans="1:8" ht="15" thickBot="1" x14ac:dyDescent="0.35">
      <c r="A18" s="34"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C'est correct, mais il y a de meilleures options pour votre santé.</v>
      </c>
      <c r="B18" s="35"/>
      <c r="C18" s="35"/>
      <c r="D18" s="35"/>
      <c r="E18" s="35"/>
      <c r="F18" s="35"/>
      <c r="G18" s="35"/>
      <c r="H18" s="36"/>
    </row>
    <row r="19" spans="1:8" ht="15" thickBot="1" x14ac:dyDescent="0.35"/>
    <row r="20" spans="1:8" x14ac:dyDescent="0.3">
      <c r="A20" s="37" t="s">
        <v>29</v>
      </c>
      <c r="B20" s="38"/>
      <c r="C20" s="38"/>
      <c r="D20" s="38"/>
      <c r="E20" s="38"/>
      <c r="F20" s="38"/>
      <c r="G20" s="38"/>
      <c r="H20" s="39"/>
    </row>
    <row r="21" spans="1:8" ht="15" thickBot="1" x14ac:dyDescent="0.35">
      <c r="A21" s="34"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Votre produit montre des aspects positifs tout en laissant place à des améliorations.</v>
      </c>
      <c r="B21" s="35"/>
      <c r="C21" s="35"/>
      <c r="D21" s="35"/>
      <c r="E21" s="35"/>
      <c r="F21" s="35"/>
      <c r="G21" s="35"/>
      <c r="H21" s="36"/>
    </row>
    <row r="22" spans="1:8" ht="15" thickBot="1" x14ac:dyDescent="0.35"/>
    <row r="23" spans="1:8" x14ac:dyDescent="0.3">
      <c r="E23" s="10" t="s">
        <v>30</v>
      </c>
      <c r="F23" s="11" t="s">
        <v>31</v>
      </c>
    </row>
    <row r="24" spans="1:8" x14ac:dyDescent="0.3">
      <c r="E24" s="12" t="s">
        <v>47</v>
      </c>
      <c r="F24" s="13" t="s">
        <v>32</v>
      </c>
    </row>
    <row r="25" spans="1:8" x14ac:dyDescent="0.3">
      <c r="E25" s="12" t="s">
        <v>2</v>
      </c>
      <c r="F25" s="13" t="s">
        <v>47</v>
      </c>
    </row>
    <row r="26" spans="1:8" ht="15" thickBot="1" x14ac:dyDescent="0.35">
      <c r="E26" s="14" t="s">
        <v>48</v>
      </c>
      <c r="F26" s="15" t="s">
        <v>23</v>
      </c>
    </row>
  </sheetData>
  <mergeCells count="7">
    <mergeCell ref="A17:H17"/>
    <mergeCell ref="A18:H18"/>
    <mergeCell ref="A20:H20"/>
    <mergeCell ref="A21:H21"/>
    <mergeCell ref="F1:J2"/>
    <mergeCell ref="E6:G6"/>
    <mergeCell ref="E3:G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workbookViewId="0">
      <selection activeCell="D21" sqref="D21"/>
    </sheetView>
  </sheetViews>
  <sheetFormatPr baseColWidth="10" defaultColWidth="11.44140625" defaultRowHeight="14.4" x14ac:dyDescent="0.3"/>
  <cols>
    <col min="1" max="1" width="15" style="2" bestFit="1" customWidth="1"/>
    <col min="2" max="2" width="8" style="2" bestFit="1" customWidth="1"/>
    <col min="3" max="3" width="15.77734375" style="2" bestFit="1" customWidth="1"/>
    <col min="4" max="4" width="21.77734375" style="2" bestFit="1" customWidth="1"/>
    <col min="5" max="5" width="26.6640625" style="2" bestFit="1" customWidth="1"/>
    <col min="6" max="6" width="11" style="2" bestFit="1" customWidth="1"/>
    <col min="7" max="7" width="6.109375" style="2" bestFit="1" customWidth="1"/>
    <col min="8" max="8" width="8.44140625" style="2" bestFit="1" customWidth="1"/>
    <col min="9" max="9" width="6.44140625" style="2" bestFit="1" customWidth="1"/>
    <col min="10" max="10" width="10.77734375" style="2" bestFit="1" customWidth="1"/>
    <col min="11" max="11" width="10.44140625" style="2" bestFit="1" customWidth="1"/>
    <col min="12" max="12" width="8.109375" style="2" bestFit="1" customWidth="1"/>
    <col min="13" max="13" width="7.88671875" style="2" bestFit="1" customWidth="1"/>
    <col min="14" max="14" width="4.21875" style="2" bestFit="1" customWidth="1"/>
    <col min="15" max="15" width="18.33203125" style="2" customWidth="1"/>
    <col min="16" max="16" width="5.44140625" style="17" customWidth="1"/>
    <col min="17" max="19" width="5.109375" style="17" customWidth="1"/>
    <col min="20" max="20" width="6.109375" style="17" customWidth="1"/>
    <col min="21" max="16384" width="11.44140625" style="2"/>
  </cols>
  <sheetData>
    <row r="2" spans="1:20" ht="15" thickBot="1" x14ac:dyDescent="0.35"/>
    <row r="3" spans="1:20" ht="15.6" thickTop="1" thickBot="1" x14ac:dyDescent="0.35">
      <c r="P3" s="40" t="s">
        <v>34</v>
      </c>
      <c r="Q3" s="40"/>
      <c r="R3" s="40"/>
      <c r="S3" s="40"/>
      <c r="T3" s="40"/>
    </row>
    <row r="4" spans="1:20" ht="15.6" thickTop="1" thickBot="1" x14ac:dyDescent="0.35">
      <c r="A4" s="20" t="s">
        <v>0</v>
      </c>
      <c r="B4" s="20" t="s">
        <v>3</v>
      </c>
      <c r="C4" s="20" t="s">
        <v>4</v>
      </c>
      <c r="D4" s="20" t="s">
        <v>5</v>
      </c>
      <c r="E4" s="20" t="s">
        <v>21</v>
      </c>
      <c r="F4" s="1" t="s">
        <v>6</v>
      </c>
      <c r="G4" s="1" t="s">
        <v>1</v>
      </c>
      <c r="H4" s="1" t="s">
        <v>25</v>
      </c>
      <c r="I4" s="1" t="s">
        <v>7</v>
      </c>
      <c r="J4" s="1" t="s">
        <v>24</v>
      </c>
      <c r="K4" s="1" t="s">
        <v>8</v>
      </c>
      <c r="L4" s="1" t="s">
        <v>23</v>
      </c>
      <c r="M4" s="1" t="s">
        <v>22</v>
      </c>
      <c r="N4" s="1" t="s">
        <v>9</v>
      </c>
      <c r="O4" s="1" t="s">
        <v>10</v>
      </c>
      <c r="P4" s="18" t="s">
        <v>11</v>
      </c>
      <c r="Q4" s="18" t="s">
        <v>13</v>
      </c>
      <c r="R4" s="18" t="s">
        <v>14</v>
      </c>
      <c r="S4" s="18" t="s">
        <v>15</v>
      </c>
      <c r="T4" s="18" t="s">
        <v>16</v>
      </c>
    </row>
    <row r="5" spans="1:20" ht="15" thickTop="1" x14ac:dyDescent="0.3">
      <c r="A5" s="2" t="s">
        <v>35</v>
      </c>
      <c r="B5" s="2">
        <v>1.5</v>
      </c>
      <c r="C5" s="2">
        <v>3</v>
      </c>
      <c r="D5" s="2">
        <v>5</v>
      </c>
      <c r="E5" s="2">
        <v>6</v>
      </c>
      <c r="F5" s="2">
        <v>5</v>
      </c>
      <c r="G5" s="2">
        <v>1</v>
      </c>
      <c r="H5" s="2">
        <v>56</v>
      </c>
      <c r="I5" s="2">
        <v>5</v>
      </c>
      <c r="J5" s="2">
        <v>42</v>
      </c>
      <c r="K5" s="2">
        <v>5</v>
      </c>
      <c r="L5" s="2">
        <v>2</v>
      </c>
      <c r="M5" s="2">
        <v>2</v>
      </c>
      <c r="N5" s="2">
        <v>6</v>
      </c>
      <c r="O5" s="19" t="s">
        <v>14</v>
      </c>
      <c r="P5" s="17">
        <v>1.48148148148148E-2</v>
      </c>
      <c r="Q5" s="17">
        <v>1.48148148148148E-2</v>
      </c>
      <c r="R5" s="17">
        <v>0.49626724763979602</v>
      </c>
      <c r="S5" s="17">
        <v>0.30373275236020297</v>
      </c>
      <c r="T5" s="17">
        <v>0.17037037037037001</v>
      </c>
    </row>
    <row r="6" spans="1:20" x14ac:dyDescent="0.3">
      <c r="A6" s="2" t="s">
        <v>36</v>
      </c>
      <c r="B6" s="2">
        <v>1.5</v>
      </c>
      <c r="C6" s="2">
        <v>3</v>
      </c>
      <c r="D6" s="2">
        <v>5</v>
      </c>
      <c r="E6" s="2">
        <v>6.44</v>
      </c>
      <c r="F6" s="2">
        <v>5.0439999999999996</v>
      </c>
      <c r="G6" s="2">
        <v>1</v>
      </c>
      <c r="H6" s="2">
        <v>56</v>
      </c>
      <c r="I6" s="2">
        <v>5.0549999999999997</v>
      </c>
      <c r="J6" s="2">
        <v>42</v>
      </c>
      <c r="K6" s="2">
        <v>4</v>
      </c>
      <c r="L6" s="2">
        <v>210</v>
      </c>
      <c r="M6" s="2">
        <v>2</v>
      </c>
      <c r="N6" s="2">
        <v>6</v>
      </c>
      <c r="O6" s="19" t="s">
        <v>14</v>
      </c>
      <c r="P6" s="17">
        <v>1.48148148148148E-2</v>
      </c>
      <c r="Q6" s="17">
        <v>1.48148148148148E-2</v>
      </c>
      <c r="R6" s="17">
        <v>0.49626724763979602</v>
      </c>
      <c r="S6" s="17">
        <v>0.30373275236020297</v>
      </c>
      <c r="T6" s="17">
        <v>0.17037037037037001</v>
      </c>
    </row>
    <row r="7" spans="1:20" x14ac:dyDescent="0.3">
      <c r="A7" s="2" t="s">
        <v>35</v>
      </c>
      <c r="B7" s="2">
        <v>1.5</v>
      </c>
      <c r="C7" s="2">
        <v>3</v>
      </c>
      <c r="D7" s="2">
        <v>5</v>
      </c>
      <c r="E7" s="2">
        <v>6</v>
      </c>
      <c r="F7" s="2">
        <v>5</v>
      </c>
      <c r="G7" s="2">
        <v>1</v>
      </c>
      <c r="H7" s="2">
        <v>56</v>
      </c>
      <c r="I7" s="2">
        <v>5</v>
      </c>
      <c r="J7" s="2">
        <v>42</v>
      </c>
      <c r="K7" s="2">
        <v>5</v>
      </c>
      <c r="L7" s="2">
        <v>2</v>
      </c>
      <c r="M7" s="2">
        <v>2</v>
      </c>
      <c r="N7" s="2">
        <v>6.5</v>
      </c>
      <c r="O7" s="19" t="s">
        <v>14</v>
      </c>
      <c r="P7" s="17">
        <v>1.48148148148148E-2</v>
      </c>
      <c r="Q7" s="17">
        <v>1.48148148148148E-2</v>
      </c>
      <c r="R7" s="17">
        <v>0.49626724763979602</v>
      </c>
      <c r="S7" s="17">
        <v>0.30373275236020297</v>
      </c>
      <c r="T7" s="17">
        <v>0.17037037037037001</v>
      </c>
    </row>
    <row r="8" spans="1:20" x14ac:dyDescent="0.3">
      <c r="A8" s="2" t="s">
        <v>38</v>
      </c>
      <c r="B8" s="2">
        <v>1.5</v>
      </c>
      <c r="C8" s="2">
        <v>53</v>
      </c>
      <c r="D8" s="2">
        <v>5</v>
      </c>
      <c r="E8" s="2">
        <v>6</v>
      </c>
      <c r="F8" s="2">
        <v>5</v>
      </c>
      <c r="G8" s="2">
        <v>1</v>
      </c>
      <c r="H8" s="2">
        <v>56</v>
      </c>
      <c r="I8" s="2">
        <v>5</v>
      </c>
      <c r="J8" s="2">
        <v>42</v>
      </c>
      <c r="K8" s="2">
        <v>5</v>
      </c>
      <c r="L8" s="2">
        <v>2</v>
      </c>
      <c r="M8" s="2">
        <v>2</v>
      </c>
      <c r="N8" s="2">
        <v>6</v>
      </c>
      <c r="O8" s="19" t="s">
        <v>16</v>
      </c>
      <c r="P8" s="17">
        <v>7.4074074074073999E-3</v>
      </c>
      <c r="Q8" s="17">
        <v>7.4074074074073999E-3</v>
      </c>
      <c r="R8" s="17">
        <v>0.34074074074074001</v>
      </c>
      <c r="S8" s="17">
        <v>0.28888888888888797</v>
      </c>
      <c r="T8" s="17">
        <v>0.35555555555555501</v>
      </c>
    </row>
    <row r="9" spans="1:20" x14ac:dyDescent="0.3">
      <c r="A9" s="2" t="s">
        <v>41</v>
      </c>
      <c r="B9" s="2">
        <v>5.9</v>
      </c>
      <c r="C9" s="2">
        <v>2</v>
      </c>
      <c r="D9" s="2">
        <v>5</v>
      </c>
      <c r="E9" s="2">
        <v>1</v>
      </c>
      <c r="F9" s="2">
        <v>23</v>
      </c>
      <c r="G9" s="2">
        <v>2</v>
      </c>
      <c r="H9" s="2">
        <v>61</v>
      </c>
      <c r="I9" s="2">
        <v>5</v>
      </c>
      <c r="J9" s="2">
        <v>28</v>
      </c>
      <c r="K9" s="2">
        <v>45</v>
      </c>
      <c r="L9" s="2">
        <v>8</v>
      </c>
      <c r="M9" s="2">
        <v>5</v>
      </c>
      <c r="N9" s="2">
        <v>2</v>
      </c>
      <c r="O9" s="19" t="s">
        <v>14</v>
      </c>
      <c r="P9" s="17">
        <v>1.48148148148148E-2</v>
      </c>
      <c r="Q9" s="17">
        <v>1.48148148148148E-2</v>
      </c>
      <c r="R9" s="17">
        <v>0.50367465504720399</v>
      </c>
      <c r="S9" s="17">
        <v>0.29262164124909201</v>
      </c>
      <c r="T9" s="17">
        <v>0.17407407407407399</v>
      </c>
    </row>
    <row r="10" spans="1:20" x14ac:dyDescent="0.3">
      <c r="A10" s="2" t="s">
        <v>42</v>
      </c>
      <c r="B10" s="2">
        <v>12.66</v>
      </c>
      <c r="C10" s="2">
        <v>22</v>
      </c>
      <c r="D10" s="2">
        <v>32</v>
      </c>
      <c r="E10" s="2">
        <v>1</v>
      </c>
      <c r="F10" s="2">
        <v>23</v>
      </c>
      <c r="G10" s="2">
        <v>2</v>
      </c>
      <c r="H10" s="2">
        <v>5</v>
      </c>
      <c r="I10" s="2">
        <v>2</v>
      </c>
      <c r="J10" s="2">
        <v>6</v>
      </c>
      <c r="K10" s="2">
        <v>5</v>
      </c>
      <c r="L10" s="2">
        <v>2</v>
      </c>
      <c r="M10" s="2">
        <v>8</v>
      </c>
      <c r="N10" s="2">
        <v>9</v>
      </c>
      <c r="O10" s="19" t="s">
        <v>16</v>
      </c>
      <c r="P10" s="17">
        <v>3.7037037037036999E-3</v>
      </c>
      <c r="Q10" s="17">
        <v>1.1111111111111099E-2</v>
      </c>
      <c r="R10" s="17">
        <v>0.155555555555555</v>
      </c>
      <c r="S10" s="17">
        <v>0.29259259259259202</v>
      </c>
      <c r="T10" s="17">
        <v>0.53703703703703698</v>
      </c>
    </row>
    <row r="11" spans="1:20" x14ac:dyDescent="0.3">
      <c r="A11" s="2" t="s">
        <v>43</v>
      </c>
      <c r="B11" s="2">
        <v>12.7</v>
      </c>
      <c r="C11" s="2">
        <v>22</v>
      </c>
      <c r="D11" s="2">
        <v>32</v>
      </c>
      <c r="E11" s="2">
        <v>1</v>
      </c>
      <c r="F11" s="2">
        <v>23</v>
      </c>
      <c r="G11" s="2">
        <v>2</v>
      </c>
      <c r="H11" s="2">
        <v>5</v>
      </c>
      <c r="I11" s="2">
        <v>2</v>
      </c>
      <c r="J11" s="2">
        <v>6</v>
      </c>
      <c r="K11" s="2">
        <v>5</v>
      </c>
      <c r="L11" s="2">
        <v>2</v>
      </c>
      <c r="M11" s="2">
        <v>8</v>
      </c>
      <c r="N11" s="2">
        <v>9</v>
      </c>
      <c r="O11" s="19" t="s">
        <v>16</v>
      </c>
      <c r="P11" s="17">
        <v>3.7037037037036999E-3</v>
      </c>
      <c r="Q11" s="17">
        <v>1.1111111111111099E-2</v>
      </c>
      <c r="R11" s="17">
        <v>0.155555555555555</v>
      </c>
      <c r="S11" s="17">
        <v>0.29259259259259202</v>
      </c>
      <c r="T11" s="17">
        <v>0.53703703703703698</v>
      </c>
    </row>
    <row r="12" spans="1:20" x14ac:dyDescent="0.3">
      <c r="A12" s="2" t="s">
        <v>42</v>
      </c>
      <c r="B12" s="2">
        <v>12.7</v>
      </c>
      <c r="C12" s="2">
        <v>22</v>
      </c>
      <c r="D12" s="2">
        <v>32</v>
      </c>
      <c r="E12" s="2">
        <v>1</v>
      </c>
      <c r="F12" s="2">
        <v>23</v>
      </c>
      <c r="G12" s="2">
        <v>2</v>
      </c>
      <c r="H12" s="2">
        <v>5</v>
      </c>
      <c r="I12" s="2">
        <v>2</v>
      </c>
      <c r="J12" s="2">
        <v>6</v>
      </c>
      <c r="K12" s="2">
        <v>5</v>
      </c>
      <c r="L12" s="2">
        <v>2</v>
      </c>
      <c r="M12" s="2">
        <v>8</v>
      </c>
      <c r="N12" s="2">
        <v>9</v>
      </c>
      <c r="O12" s="19" t="s">
        <v>16</v>
      </c>
      <c r="P12" s="17">
        <v>3.7037037037036999E-3</v>
      </c>
      <c r="Q12" s="17">
        <v>1.1111111111111099E-2</v>
      </c>
      <c r="R12" s="17">
        <v>0.155555555555555</v>
      </c>
      <c r="S12" s="17">
        <v>0.29259259259259202</v>
      </c>
      <c r="T12" s="17">
        <v>0.53703703703703698</v>
      </c>
    </row>
    <row r="13" spans="1:20" x14ac:dyDescent="0.3">
      <c r="A13" s="2" t="s">
        <v>42</v>
      </c>
      <c r="B13" s="2">
        <v>12.7</v>
      </c>
      <c r="C13" s="2">
        <v>22</v>
      </c>
      <c r="D13" s="2">
        <v>32</v>
      </c>
      <c r="E13" s="2">
        <v>1</v>
      </c>
      <c r="F13" s="2">
        <v>23</v>
      </c>
      <c r="G13" s="2">
        <v>2</v>
      </c>
      <c r="H13" s="2">
        <v>5</v>
      </c>
      <c r="I13" s="2">
        <v>2</v>
      </c>
      <c r="J13" s="2">
        <v>6</v>
      </c>
      <c r="K13" s="2">
        <v>5</v>
      </c>
      <c r="L13" s="2">
        <v>2</v>
      </c>
      <c r="M13" s="2">
        <v>8</v>
      </c>
      <c r="N13" s="2">
        <v>9</v>
      </c>
      <c r="O13" s="19" t="s">
        <v>16</v>
      </c>
      <c r="P13" s="17">
        <v>3.7037037037036999E-3</v>
      </c>
      <c r="Q13" s="17">
        <v>1.1111111111111099E-2</v>
      </c>
      <c r="R13" s="17">
        <v>0.155555555555555</v>
      </c>
      <c r="S13" s="17">
        <v>0.29259259259259202</v>
      </c>
      <c r="T13" s="17">
        <v>0.53703703703703698</v>
      </c>
    </row>
    <row r="14" spans="1:20" x14ac:dyDescent="0.3">
      <c r="A14" s="2" t="s">
        <v>45</v>
      </c>
      <c r="B14" s="2">
        <v>1.8</v>
      </c>
      <c r="C14" s="2">
        <v>2</v>
      </c>
      <c r="D14" s="2">
        <v>5</v>
      </c>
      <c r="E14" s="2">
        <v>1</v>
      </c>
      <c r="F14" s="2">
        <v>25</v>
      </c>
      <c r="G14" s="2">
        <v>3</v>
      </c>
      <c r="H14" s="2">
        <v>59</v>
      </c>
      <c r="I14" s="2">
        <v>2586</v>
      </c>
      <c r="J14" s="2">
        <v>2</v>
      </c>
      <c r="K14" s="2">
        <v>5</v>
      </c>
      <c r="L14" s="2">
        <v>9</v>
      </c>
      <c r="M14" s="2">
        <v>8</v>
      </c>
      <c r="N14" s="2">
        <v>5</v>
      </c>
      <c r="O14" s="19" t="s">
        <v>14</v>
      </c>
      <c r="P14" s="17">
        <v>1.48148148148148E-2</v>
      </c>
      <c r="Q14" s="17">
        <v>1.48148148148148E-2</v>
      </c>
      <c r="R14" s="17">
        <v>0.49626724763979602</v>
      </c>
      <c r="S14" s="17">
        <v>0.29262164124909201</v>
      </c>
      <c r="T14" s="17">
        <v>0.18148148148148099</v>
      </c>
    </row>
    <row r="15" spans="1:20" x14ac:dyDescent="0.3">
      <c r="A15" s="2" t="s">
        <v>55</v>
      </c>
      <c r="B15" s="2">
        <v>150</v>
      </c>
      <c r="C15" s="2">
        <v>4.5999999999999996</v>
      </c>
      <c r="D15" s="2">
        <v>5.8</v>
      </c>
      <c r="E15" s="2">
        <v>2</v>
      </c>
      <c r="F15" s="2">
        <v>66</v>
      </c>
      <c r="G15" s="2">
        <v>3</v>
      </c>
      <c r="H15" s="2">
        <v>2</v>
      </c>
      <c r="I15" s="2">
        <v>26</v>
      </c>
      <c r="J15" s="2">
        <v>32</v>
      </c>
      <c r="K15" s="2">
        <v>26</v>
      </c>
      <c r="L15" s="2">
        <v>2</v>
      </c>
      <c r="M15" s="2">
        <v>5</v>
      </c>
      <c r="N15" s="2">
        <v>5</v>
      </c>
      <c r="O15" s="19" t="s">
        <v>14</v>
      </c>
      <c r="P15" s="17">
        <v>1.48148148148148E-2</v>
      </c>
      <c r="Q15" s="17">
        <v>2.96296296296296E-2</v>
      </c>
      <c r="R15" s="17">
        <v>0.43330428467683302</v>
      </c>
      <c r="S15" s="17">
        <v>0.32595497458242501</v>
      </c>
      <c r="T15" s="17">
        <v>0.196296296296296</v>
      </c>
    </row>
  </sheetData>
  <mergeCells count="1">
    <mergeCell ref="P3:T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tour">
                <anchor moveWithCells="1">
                  <from>
                    <xdr:col>6</xdr:col>
                    <xdr:colOff>152400</xdr:colOff>
                    <xdr:row>0</xdr:row>
                    <xdr:rowOff>99060</xdr:rowOff>
                  </from>
                  <to>
                    <xdr:col>9</xdr:col>
                    <xdr:colOff>480060</xdr:colOff>
                    <xdr:row>2</xdr:row>
                    <xdr:rowOff>106680</xdr:rowOff>
                  </to>
                </anchor>
              </controlPr>
            </control>
          </mc:Choice>
        </mc:AlternateContent>
        <mc:AlternateContent xmlns:mc="http://schemas.openxmlformats.org/markup-compatibility/2006">
          <mc:Choice Requires="x14">
            <control shapeId="1026" r:id="rId5" name="Button 2">
              <controlPr defaultSize="0" print="0" autoFill="0" autoPict="0" macro="[0]!retour_dashboard_producteur">
                <anchor moveWithCells="1">
                  <from>
                    <xdr:col>2</xdr:col>
                    <xdr:colOff>480060</xdr:colOff>
                    <xdr:row>0</xdr:row>
                    <xdr:rowOff>60960</xdr:rowOff>
                  </from>
                  <to>
                    <xdr:col>5</xdr:col>
                    <xdr:colOff>160020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0"/>
  <sheetViews>
    <sheetView zoomScaleNormal="100" workbookViewId="0">
      <selection activeCell="J10" sqref="J10"/>
    </sheetView>
  </sheetViews>
  <sheetFormatPr baseColWidth="10" defaultColWidth="11.44140625" defaultRowHeight="14.4" x14ac:dyDescent="0.3"/>
  <cols>
    <col min="1" max="1" width="15.109375" style="21" customWidth="1"/>
    <col min="2" max="2" width="11.44140625" style="21"/>
    <col min="3" max="3" width="19.33203125" style="21" customWidth="1"/>
    <col min="4" max="4" width="25" style="21" customWidth="1"/>
    <col min="5" max="8" width="11.44140625" style="21"/>
    <col min="9" max="9" width="19.33203125" style="21" customWidth="1"/>
    <col min="10" max="10" width="8.33203125" style="22" customWidth="1"/>
    <col min="11" max="11" width="7.77734375" style="22" customWidth="1"/>
    <col min="12" max="12" width="8.44140625" style="22" customWidth="1"/>
    <col min="13" max="14" width="8" style="22" customWidth="1"/>
    <col min="15" max="16384" width="11.44140625" style="21"/>
  </cols>
  <sheetData>
    <row r="3" spans="1:14" ht="15" thickBot="1" x14ac:dyDescent="0.35"/>
    <row r="4" spans="1:14" ht="15.6" thickTop="1" thickBot="1" x14ac:dyDescent="0.35">
      <c r="J4" s="41" t="s">
        <v>34</v>
      </c>
      <c r="K4" s="41"/>
      <c r="L4" s="41"/>
      <c r="M4" s="41"/>
      <c r="N4" s="41"/>
    </row>
    <row r="5" spans="1:14" ht="15.6" thickTop="1" thickBot="1" x14ac:dyDescent="0.3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5" thickTop="1" x14ac:dyDescent="0.3">
      <c r="A6" s="21" t="s">
        <v>27</v>
      </c>
      <c r="B6" s="21">
        <v>270</v>
      </c>
      <c r="C6" s="21">
        <v>2.6</v>
      </c>
      <c r="D6" s="21">
        <v>0.8</v>
      </c>
      <c r="E6" s="21">
        <v>0.7</v>
      </c>
      <c r="F6" s="21">
        <v>49</v>
      </c>
      <c r="G6" s="21">
        <v>0.1</v>
      </c>
      <c r="H6" s="21">
        <v>11</v>
      </c>
      <c r="I6" s="26" t="s">
        <v>11</v>
      </c>
      <c r="J6" s="22">
        <v>0.69060794027060801</v>
      </c>
      <c r="K6" s="22">
        <v>0.276058726396058</v>
      </c>
      <c r="L6" s="22">
        <v>1.6666666666666601E-2</v>
      </c>
      <c r="M6" s="22">
        <v>0</v>
      </c>
      <c r="N6" s="22">
        <v>1.6666666666666601E-2</v>
      </c>
    </row>
    <row r="7" spans="1:14" x14ac:dyDescent="0.3">
      <c r="A7" s="21" t="s">
        <v>27</v>
      </c>
      <c r="B7" s="21">
        <v>270</v>
      </c>
      <c r="C7" s="21">
        <v>2.6</v>
      </c>
      <c r="D7" s="21">
        <v>0.8</v>
      </c>
      <c r="E7" s="21">
        <v>0.7</v>
      </c>
      <c r="F7" s="21">
        <v>49</v>
      </c>
      <c r="G7" s="21">
        <v>0.1</v>
      </c>
      <c r="H7" s="21">
        <v>11</v>
      </c>
      <c r="I7" s="26" t="s">
        <v>11</v>
      </c>
      <c r="J7" s="22">
        <v>0.69060794027060801</v>
      </c>
      <c r="K7" s="22">
        <v>0.276058726396058</v>
      </c>
      <c r="L7" s="22">
        <v>1.6666666666666601E-2</v>
      </c>
      <c r="M7" s="22">
        <v>0</v>
      </c>
      <c r="N7" s="22">
        <v>1.6666666666666601E-2</v>
      </c>
    </row>
    <row r="8" spans="1:14" x14ac:dyDescent="0.3">
      <c r="A8" s="21" t="s">
        <v>37</v>
      </c>
      <c r="B8" s="21">
        <v>1.5</v>
      </c>
      <c r="C8" s="21">
        <v>2</v>
      </c>
      <c r="D8" s="21">
        <v>3</v>
      </c>
      <c r="E8" s="21">
        <v>5</v>
      </c>
      <c r="F8" s="21">
        <v>4</v>
      </c>
      <c r="G8" s="21">
        <v>9</v>
      </c>
      <c r="H8" s="21">
        <v>8</v>
      </c>
      <c r="I8" s="26" t="s">
        <v>15</v>
      </c>
      <c r="J8" s="22">
        <v>0.1</v>
      </c>
      <c r="K8" s="22">
        <v>0.2</v>
      </c>
      <c r="L8" s="22">
        <v>0.32500000000000001</v>
      </c>
      <c r="M8" s="22">
        <v>0.375</v>
      </c>
      <c r="N8" s="22">
        <v>0</v>
      </c>
    </row>
    <row r="9" spans="1:14" x14ac:dyDescent="0.3">
      <c r="A9" s="21" t="s">
        <v>33</v>
      </c>
      <c r="B9" s="21">
        <v>1.5</v>
      </c>
      <c r="C9" s="21">
        <v>6</v>
      </c>
      <c r="D9" s="21">
        <v>65</v>
      </c>
      <c r="E9" s="21">
        <v>2</v>
      </c>
      <c r="F9" s="21">
        <v>5</v>
      </c>
      <c r="G9" s="21">
        <v>4</v>
      </c>
      <c r="H9" s="21">
        <v>9</v>
      </c>
      <c r="I9" s="26" t="s">
        <v>15</v>
      </c>
      <c r="J9" s="22">
        <v>2.5000000000000001E-2</v>
      </c>
      <c r="K9" s="22">
        <v>0.116666666666666</v>
      </c>
      <c r="L9" s="22">
        <v>0.241666666666666</v>
      </c>
      <c r="M9" s="22">
        <v>0.45</v>
      </c>
      <c r="N9" s="22">
        <v>0.16666666666666599</v>
      </c>
    </row>
    <row r="10" spans="1:14" x14ac:dyDescent="0.3">
      <c r="A10" s="21" t="s">
        <v>39</v>
      </c>
      <c r="B10" s="21">
        <v>369</v>
      </c>
      <c r="C10" s="21">
        <v>29</v>
      </c>
      <c r="D10" s="21">
        <v>21</v>
      </c>
      <c r="E10" s="21">
        <v>0.5</v>
      </c>
      <c r="F10" s="21">
        <v>0.5</v>
      </c>
      <c r="G10" s="21">
        <v>0.83</v>
      </c>
      <c r="H10" s="21">
        <v>27</v>
      </c>
      <c r="I10" s="26" t="s">
        <v>15</v>
      </c>
      <c r="J10" s="22">
        <v>1.6666666666666601E-2</v>
      </c>
      <c r="K10" s="22">
        <v>7.4999999999999997E-2</v>
      </c>
      <c r="L10" s="22">
        <v>0.266666666666666</v>
      </c>
      <c r="M10" s="22">
        <v>0.59722222222222199</v>
      </c>
      <c r="N10" s="22">
        <v>4.4444444444444398E-2</v>
      </c>
    </row>
    <row r="11" spans="1:14" x14ac:dyDescent="0.3">
      <c r="A11" s="21" t="s">
        <v>40</v>
      </c>
      <c r="B11" s="21">
        <v>467</v>
      </c>
      <c r="C11" s="21">
        <v>17</v>
      </c>
      <c r="D11" s="21">
        <v>5.6</v>
      </c>
      <c r="E11" s="21">
        <v>32</v>
      </c>
      <c r="F11" s="21">
        <v>69</v>
      </c>
      <c r="G11" s="21">
        <v>0.49</v>
      </c>
      <c r="H11" s="21">
        <v>6.3</v>
      </c>
      <c r="I11" s="26" t="s">
        <v>15</v>
      </c>
      <c r="J11" s="22">
        <v>8.3333333333333297E-3</v>
      </c>
      <c r="K11" s="22">
        <v>1.6666666666666601E-2</v>
      </c>
      <c r="L11" s="22">
        <v>0.21666666666666601</v>
      </c>
      <c r="M11" s="22">
        <v>0.65</v>
      </c>
      <c r="N11" s="22">
        <v>0.108333333333333</v>
      </c>
    </row>
    <row r="12" spans="1:14" x14ac:dyDescent="0.3">
      <c r="A12" s="21" t="s">
        <v>27</v>
      </c>
      <c r="B12" s="21">
        <v>270</v>
      </c>
      <c r="C12" s="21">
        <v>2.6</v>
      </c>
      <c r="D12" s="21">
        <v>0.8</v>
      </c>
      <c r="E12" s="21">
        <v>0.7</v>
      </c>
      <c r="F12" s="21">
        <v>49</v>
      </c>
      <c r="G12" s="21">
        <v>0.1</v>
      </c>
      <c r="H12" s="21">
        <v>11</v>
      </c>
      <c r="I12" s="26" t="s">
        <v>11</v>
      </c>
      <c r="J12" s="22">
        <v>0.69060794027060801</v>
      </c>
      <c r="K12" s="22">
        <v>0.276058726396058</v>
      </c>
      <c r="L12" s="22">
        <v>1.6666666666666601E-2</v>
      </c>
      <c r="M12" s="22">
        <v>0</v>
      </c>
      <c r="N12" s="22">
        <v>1.6666666666666601E-2</v>
      </c>
    </row>
    <row r="13" spans="1:14" x14ac:dyDescent="0.3">
      <c r="A13" s="21" t="s">
        <v>27</v>
      </c>
      <c r="B13" s="21">
        <v>270</v>
      </c>
      <c r="C13" s="21">
        <v>2.6</v>
      </c>
      <c r="D13" s="21">
        <v>0.8</v>
      </c>
      <c r="E13" s="21">
        <v>0.7</v>
      </c>
      <c r="F13" s="21">
        <v>49</v>
      </c>
      <c r="G13" s="21">
        <v>0.1</v>
      </c>
      <c r="H13" s="21">
        <v>11</v>
      </c>
      <c r="I13" s="26" t="s">
        <v>11</v>
      </c>
      <c r="J13" s="22">
        <v>0.69060794027060801</v>
      </c>
      <c r="K13" s="22">
        <v>0.276058726396058</v>
      </c>
      <c r="L13" s="22">
        <v>1.6666666666666601E-2</v>
      </c>
      <c r="M13" s="22">
        <v>0</v>
      </c>
      <c r="N13" s="22">
        <v>1.6666666666666601E-2</v>
      </c>
    </row>
    <row r="14" spans="1:14" x14ac:dyDescent="0.3">
      <c r="A14" s="21" t="s">
        <v>44</v>
      </c>
      <c r="B14" s="21">
        <v>1.4</v>
      </c>
      <c r="C14" s="21">
        <v>5</v>
      </c>
      <c r="D14" s="21">
        <v>6</v>
      </c>
      <c r="E14" s="21">
        <v>5</v>
      </c>
      <c r="F14" s="21">
        <v>8</v>
      </c>
      <c r="G14" s="21">
        <v>6.8</v>
      </c>
      <c r="H14" s="21">
        <v>5.4</v>
      </c>
      <c r="I14" s="26" t="s">
        <v>14</v>
      </c>
      <c r="J14" s="22">
        <v>5.83333333333333E-2</v>
      </c>
      <c r="K14" s="22">
        <v>0.116666666666666</v>
      </c>
      <c r="L14" s="22">
        <v>0.483333333333333</v>
      </c>
      <c r="M14" s="22">
        <v>0.31666666666666599</v>
      </c>
      <c r="N14" s="22">
        <v>2.5000000000000001E-2</v>
      </c>
    </row>
    <row r="15" spans="1:14" x14ac:dyDescent="0.3">
      <c r="A15" s="21" t="s">
        <v>46</v>
      </c>
      <c r="B15" s="21">
        <v>60</v>
      </c>
      <c r="C15" s="21">
        <v>0.8</v>
      </c>
      <c r="D15" s="21">
        <v>0.5</v>
      </c>
      <c r="E15" s="21">
        <v>10</v>
      </c>
      <c r="F15" s="21">
        <v>10</v>
      </c>
      <c r="G15" s="21">
        <v>0.1</v>
      </c>
      <c r="H15" s="21">
        <v>3.1</v>
      </c>
      <c r="I15" s="26" t="s">
        <v>13</v>
      </c>
      <c r="J15" s="22">
        <v>0.26950980392156798</v>
      </c>
      <c r="K15" s="22">
        <v>0.564875116713352</v>
      </c>
      <c r="L15" s="22">
        <v>0.16561507936507899</v>
      </c>
      <c r="M15" s="22">
        <v>0</v>
      </c>
      <c r="N15" s="22">
        <v>0</v>
      </c>
    </row>
    <row r="16" spans="1:14" x14ac:dyDescent="0.3">
      <c r="A16" s="21" t="s">
        <v>50</v>
      </c>
      <c r="B16" s="21">
        <v>15</v>
      </c>
      <c r="C16" s="21">
        <v>5</v>
      </c>
      <c r="D16" s="21">
        <v>2</v>
      </c>
      <c r="E16" s="21">
        <v>2</v>
      </c>
      <c r="F16" s="21">
        <v>6</v>
      </c>
      <c r="G16" s="21">
        <v>6</v>
      </c>
      <c r="H16" s="21">
        <v>8</v>
      </c>
      <c r="I16" s="19" t="s">
        <v>15</v>
      </c>
      <c r="J16" s="22">
        <v>0.12673611111111099</v>
      </c>
      <c r="K16" s="22">
        <v>0.18159722222222199</v>
      </c>
      <c r="L16" s="22">
        <v>0.34166666666666601</v>
      </c>
      <c r="M16" s="22">
        <v>0.35</v>
      </c>
      <c r="N16" s="22">
        <v>0</v>
      </c>
    </row>
    <row r="17" spans="1:14" x14ac:dyDescent="0.3">
      <c r="A17" s="21" t="s">
        <v>51</v>
      </c>
      <c r="B17" s="21">
        <v>1</v>
      </c>
      <c r="C17" s="21">
        <v>1</v>
      </c>
      <c r="D17" s="21">
        <v>1</v>
      </c>
      <c r="E17" s="21">
        <v>1</v>
      </c>
      <c r="F17" s="21">
        <v>1</v>
      </c>
      <c r="G17" s="21">
        <v>1</v>
      </c>
      <c r="H17" s="21">
        <v>1</v>
      </c>
      <c r="I17" s="19" t="s">
        <v>13</v>
      </c>
      <c r="J17" s="22">
        <v>0.154734848484848</v>
      </c>
      <c r="K17" s="22">
        <v>0.59867424242424205</v>
      </c>
      <c r="L17" s="22">
        <v>0.246590909090909</v>
      </c>
      <c r="M17" s="22">
        <v>0</v>
      </c>
      <c r="N17" s="22">
        <v>0</v>
      </c>
    </row>
    <row r="18" spans="1:14" x14ac:dyDescent="0.3">
      <c r="A18" s="21" t="s">
        <v>53</v>
      </c>
      <c r="B18" s="21">
        <v>0.5</v>
      </c>
      <c r="C18" s="21">
        <v>50</v>
      </c>
      <c r="D18" s="21">
        <v>1</v>
      </c>
      <c r="E18" s="21">
        <v>6</v>
      </c>
      <c r="F18" s="21">
        <v>3</v>
      </c>
      <c r="G18" s="21">
        <v>2</v>
      </c>
      <c r="H18" s="21">
        <v>5</v>
      </c>
      <c r="I18" s="19">
        <v>8.3333333333333301E-2</v>
      </c>
      <c r="J18" s="22">
        <v>0.125</v>
      </c>
      <c r="K18" s="22">
        <v>0.125</v>
      </c>
      <c r="L18" s="22">
        <v>0.27500000000000002</v>
      </c>
      <c r="M18" s="22">
        <v>0.391666666666666</v>
      </c>
      <c r="N18" s="22">
        <v>8.3333333333333301E-2</v>
      </c>
    </row>
    <row r="19" spans="1:14" x14ac:dyDescent="0.3">
      <c r="A19" s="21" t="s">
        <v>53</v>
      </c>
      <c r="B19" s="21">
        <v>0.5</v>
      </c>
      <c r="C19" s="21">
        <v>50</v>
      </c>
      <c r="D19" s="21">
        <v>1</v>
      </c>
      <c r="E19" s="21">
        <v>6</v>
      </c>
      <c r="F19" s="21">
        <v>3</v>
      </c>
      <c r="G19" s="21">
        <v>2</v>
      </c>
      <c r="H19" s="21">
        <v>5</v>
      </c>
      <c r="I19" s="19" t="s">
        <v>15</v>
      </c>
      <c r="J19" s="22">
        <v>0.125</v>
      </c>
      <c r="K19" s="22">
        <v>0.125</v>
      </c>
      <c r="L19" s="22">
        <v>0.27500000000000002</v>
      </c>
      <c r="M19" s="22">
        <v>0.391666666666666</v>
      </c>
      <c r="N19" s="22">
        <v>8.3333333333333301E-2</v>
      </c>
    </row>
    <row r="20" spans="1:14" x14ac:dyDescent="0.3">
      <c r="A20" s="21" t="s">
        <v>54</v>
      </c>
      <c r="B20" s="21">
        <v>1.5</v>
      </c>
      <c r="C20" s="21">
        <v>2</v>
      </c>
      <c r="D20" s="21">
        <v>3</v>
      </c>
      <c r="E20" s="21">
        <v>5</v>
      </c>
      <c r="F20" s="21">
        <v>4</v>
      </c>
      <c r="G20" s="21">
        <v>9</v>
      </c>
      <c r="H20" s="21">
        <v>8</v>
      </c>
      <c r="I20" s="19" t="s">
        <v>15</v>
      </c>
      <c r="J20" s="22">
        <v>0.1</v>
      </c>
      <c r="K20" s="22">
        <v>0.2</v>
      </c>
      <c r="L20" s="22">
        <v>0.32500000000000001</v>
      </c>
      <c r="M20" s="22">
        <v>0.375</v>
      </c>
      <c r="N20" s="22">
        <v>0</v>
      </c>
    </row>
  </sheetData>
  <mergeCells count="1">
    <mergeCell ref="J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tour">
                <anchor moveWithCells="1">
                  <from>
                    <xdr:col>5</xdr:col>
                    <xdr:colOff>297180</xdr:colOff>
                    <xdr:row>0</xdr:row>
                    <xdr:rowOff>137160</xdr:rowOff>
                  </from>
                  <to>
                    <xdr:col>8</xdr:col>
                    <xdr:colOff>1264920</xdr:colOff>
                    <xdr:row>3</xdr:row>
                    <xdr:rowOff>99060</xdr:rowOff>
                  </to>
                </anchor>
              </controlPr>
            </control>
          </mc:Choice>
        </mc:AlternateContent>
        <mc:AlternateContent xmlns:mc="http://schemas.openxmlformats.org/markup-compatibility/2006">
          <mc:Choice Requires="x14">
            <control shapeId="5123" r:id="rId4" name="Button 3">
              <controlPr defaultSize="0" print="0" autoFill="0" autoPict="0" macro="[0]!retour_dashboard_consommateur">
                <anchor moveWithCells="1">
                  <from>
                    <xdr:col>1</xdr:col>
                    <xdr:colOff>708660</xdr:colOff>
                    <xdr:row>0</xdr:row>
                    <xdr:rowOff>152400</xdr:rowOff>
                  </from>
                  <to>
                    <xdr:col>5</xdr:col>
                    <xdr:colOff>175260</xdr:colOff>
                    <xdr:row>3</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2023-11-26T01:30:34Z</dcterms:modified>
</cp:coreProperties>
</file>