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33662\Desktop\Projet_digital\src\interfaces\"/>
    </mc:Choice>
  </mc:AlternateContent>
  <xr:revisionPtr revIDLastSave="0" documentId="13_ncr:1_{8F869EFB-E1CB-4605-855A-DEBE29B200F5}" xr6:coauthVersionLast="47" xr6:coauthVersionMax="47" xr10:uidLastSave="{00000000-0000-0000-0000-000000000000}"/>
  <bookViews>
    <workbookView xWindow="-108" yWindow="-108" windowWidth="23256" windowHeight="12456" tabRatio="776" xr2:uid="{00000000-000D-0000-FFFF-FFFF00000000}"/>
  </bookViews>
  <sheets>
    <sheet name="Accueil" sheetId="2" r:id="rId1"/>
    <sheet name="dashboard_consommateur" sheetId="6" state="hidden" r:id="rId2"/>
    <sheet name="dashboard_producteur" sheetId="8" state="hidden" r:id="rId3"/>
    <sheet name="Traitement" sheetId="7" r:id="rId4"/>
    <sheet name="Historique_producteur" sheetId="1" state="hidden" r:id="rId5"/>
    <sheet name="Historique_consommateur" sheetId="5" state="hidden" r:id="rId6"/>
  </sheets>
  <functionGroups builtInGroupCount="19"/>
  <definedNames>
    <definedName name="hist_conso">Historique_consommateur!$A$6:$A$148</definedName>
    <definedName name="Histo">Historique_consommateur!$A$6:$A$11</definedName>
    <definedName name="Histo_pro">Historique_producteur!$A$5:$A$202</definedName>
  </definedNames>
  <calcPr calcId="191029"/>
  <customWorkbookViews>
    <customWorkbookView name="essai" guid="{CB064123-FE4B-48BC-92E9-3B14FBF35288}" maximized="1" xWindow="-9" yWindow="-9" windowWidth="1938" windowHeight="1038" tabRatio="776" activeSheetId="8"/>
  </customWorkbookViews>
</workbook>
</file>

<file path=xl/calcChain.xml><?xml version="1.0" encoding="utf-8"?>
<calcChain xmlns="http://schemas.openxmlformats.org/spreadsheetml/2006/main">
  <c r="B36" i="7" l="1"/>
  <c r="A38" i="7"/>
  <c r="B38" i="7"/>
  <c r="B37" i="7"/>
  <c r="A37" i="7"/>
  <c r="A36" i="7"/>
  <c r="E7" i="7"/>
  <c r="G7" i="7" s="1"/>
  <c r="E5" i="7"/>
  <c r="F5" i="7" s="1"/>
  <c r="L5" i="7" l="1"/>
  <c r="M5" i="7"/>
  <c r="M7" i="7"/>
  <c r="J7" i="7"/>
  <c r="J5" i="7"/>
  <c r="K7" i="7"/>
  <c r="K5" i="7"/>
  <c r="L7" i="7"/>
  <c r="F7" i="7"/>
  <c r="I7" i="7"/>
  <c r="H7" i="7"/>
  <c r="G5" i="7"/>
  <c r="H5" i="7"/>
  <c r="I5" i="7"/>
  <c r="D3" i="7" l="1"/>
  <c r="D2" i="7"/>
  <c r="A18" i="7" l="1"/>
  <c r="A34" i="7"/>
  <c r="B34" i="7"/>
  <c r="B30" i="7"/>
  <c r="B35" i="7" s="1"/>
  <c r="A30" i="7"/>
  <c r="A35" i="7" s="1"/>
  <c r="A21" i="7"/>
  <c r="B9" i="7"/>
  <c r="B11" i="7" s="1"/>
</calcChain>
</file>

<file path=xl/sharedStrings.xml><?xml version="1.0" encoding="utf-8"?>
<sst xmlns="http://schemas.openxmlformats.org/spreadsheetml/2006/main" count="126" uniqueCount="65">
  <si>
    <t>Nom du produit</t>
  </si>
  <si>
    <t>Sucre</t>
  </si>
  <si>
    <t>Sel</t>
  </si>
  <si>
    <t>Energie</t>
  </si>
  <si>
    <t>Matières grasses</t>
  </si>
  <si>
    <t>Cholestérol</t>
  </si>
  <si>
    <t>Fibres</t>
  </si>
  <si>
    <t>Fer</t>
  </si>
  <si>
    <t>Résultat Nutri-score</t>
  </si>
  <si>
    <t>A</t>
  </si>
  <si>
    <t>Résultat</t>
  </si>
  <si>
    <t>B</t>
  </si>
  <si>
    <t>C</t>
  </si>
  <si>
    <t>D</t>
  </si>
  <si>
    <t>E</t>
  </si>
  <si>
    <t>Vide</t>
  </si>
  <si>
    <t>Indicateur</t>
  </si>
  <si>
    <t>Curseur</t>
  </si>
  <si>
    <t>Reste</t>
  </si>
  <si>
    <t>Sodium</t>
  </si>
  <si>
    <t>Calcium</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</si>
  <si>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</si>
  <si>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</si>
  <si>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</si>
  <si>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</si>
  <si>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</si>
  <si>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</si>
  <si>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</si>
  <si>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</si>
  <si>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</si>
  <si>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produit-1</t>
  </si>
  <si>
    <t>produit-2</t>
  </si>
  <si>
    <t xml:space="preserve">test conso </t>
  </si>
  <si>
    <t>produit-3</t>
  </si>
  <si>
    <t xml:space="preserve">gruyère </t>
  </si>
  <si>
    <t>petit prince</t>
  </si>
  <si>
    <t>random test</t>
  </si>
  <si>
    <t>gateau</t>
  </si>
  <si>
    <t>gateau1</t>
  </si>
  <si>
    <t>testprod</t>
  </si>
  <si>
    <t>Acide gras saturé</t>
  </si>
  <si>
    <t>Énergie</t>
  </si>
  <si>
    <t xml:space="preserve">Dashboard consommateur </t>
  </si>
  <si>
    <t xml:space="preserve">Traitement pour l'historique </t>
  </si>
  <si>
    <t xml:space="preserve">test de la nuit </t>
  </si>
  <si>
    <t>Top1</t>
  </si>
  <si>
    <t>Top2</t>
  </si>
  <si>
    <t>Top3</t>
  </si>
  <si>
    <t>Valeur Top 3 conso</t>
  </si>
  <si>
    <t>Valeur Top 3 prod</t>
  </si>
  <si>
    <t>TEXTE (Consommateur)</t>
  </si>
  <si>
    <t>TEXTE (Producteur)</t>
  </si>
  <si>
    <t>Dashboard producteur</t>
  </si>
  <si>
    <t>tjrs</t>
  </si>
  <si>
    <t xml:space="preserve">kk </t>
  </si>
  <si>
    <t xml:space="preserve">test product </t>
  </si>
  <si>
    <t>Probabilité associée au résultat</t>
  </si>
  <si>
    <t>Matières grasses saturées</t>
  </si>
  <si>
    <t>Vitamine A</t>
  </si>
  <si>
    <t>Vitamine C</t>
  </si>
  <si>
    <t>Matières grasses transformées</t>
  </si>
  <si>
    <t>Précision (consommateur)</t>
  </si>
  <si>
    <t>Précision(producteur)</t>
  </si>
  <si>
    <t>42</t>
  </si>
  <si>
    <t>42 (modifié)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</si>
</sst>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1"/>
      <color rgb="FFFFFFFF"/>
      <name val="Calibri"/>
      <family val="2"/>
      <scheme val="minor"/>
    </font>
    <font>
      <b/>
      <sz val="20"/>
      <color theme="1"/>
      <name val="Calibri"/>
      <family val="2"/>
      <scheme val="minor"/>
    </font>
    <font>
      <b/>
      <sz val="25"/>
      <color theme="1"/>
      <name val="Calibri"/>
      <family val="2"/>
      <scheme val="minor"/>
    </font>
    <font>
      <sz val="25"/>
      <color theme="1"/>
      <name val="Calibri"/>
      <family val="2"/>
      <scheme val="minor"/>
    </font>
    <font>
      <sz val="11"/>
      <color rgb="FFFF0000"/>
      <name val="Calibri"/>
      <family val="2"/>
      <scheme val="minor"/>
    </font>
  </fonts>
  <fills count="15">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EB54FF"/>
        <bgColor indexed="64"/>
      </patternFill>
    </fill>
    <fill>
      <patternFill patternType="solid">
        <fgColor rgb="FFFFD966"/>
        <bgColor indexed="64"/>
      </patternFill>
    </fill>
  </fills>
  <borders count="29">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56">
    <xf numFmtId="0" fontId="0" fillId="0" borderId="0" xfId="0"/>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0" fontId="0" fillId="2" borderId="0" xfId="0" applyFill="1" applyAlignment="1">
      <alignment horizontal="right" vertical="center"/>
    </xf>
    <xf numFmtId="0" fontId="0" fillId="2" borderId="0" xfId="0" applyFill="1" applyAlignment="1">
      <alignment horizontal="center"/>
    </xf>
    <xf numFmtId="9" fontId="0" fillId="0" borderId="18" xfId="1" applyFont="1" applyBorder="1" applyAlignment="1">
      <alignment horizontal="center"/>
    </xf>
    <xf numFmtId="9" fontId="0" fillId="3" borderId="19" xfId="0" applyNumberFormat="1" applyFill="1" applyBorder="1" applyAlignment="1">
      <alignment horizontal="center"/>
    </xf>
    <xf numFmtId="9" fontId="0" fillId="0" borderId="20" xfId="1" applyFont="1" applyBorder="1" applyAlignment="1">
      <alignment horizontal="center"/>
    </xf>
    <xf numFmtId="9" fontId="0" fillId="2" borderId="0" xfId="1" applyFont="1" applyFill="1" applyAlignment="1">
      <alignment horizontal="center"/>
    </xf>
    <xf numFmtId="0" fontId="2" fillId="2" borderId="17" xfId="0" applyFont="1" applyFill="1" applyBorder="1" applyAlignment="1">
      <alignment horizontal="center"/>
    </xf>
    <xf numFmtId="0" fontId="2" fillId="2" borderId="1" xfId="0" applyFont="1" applyFill="1" applyBorder="1" applyAlignment="1">
      <alignment horizontal="center"/>
    </xf>
    <xf numFmtId="9" fontId="2" fillId="2" borderId="16" xfId="1" applyFont="1" applyFill="1" applyBorder="1" applyAlignment="1">
      <alignment horizontal="center"/>
    </xf>
    <xf numFmtId="0" fontId="4" fillId="10" borderId="0" xfId="0" applyFont="1" applyFill="1" applyAlignment="1">
      <alignment horizontal="center"/>
    </xf>
    <xf numFmtId="0" fontId="0" fillId="11" borderId="3" xfId="0" applyFill="1" applyBorder="1" applyAlignment="1">
      <alignment horizontal="center"/>
    </xf>
    <xf numFmtId="0" fontId="0" fillId="13" borderId="3" xfId="0" applyFill="1" applyBorder="1" applyAlignment="1">
      <alignment horizontal="center"/>
    </xf>
    <xf numFmtId="0" fontId="0" fillId="7" borderId="3" xfId="0" applyFill="1" applyBorder="1" applyAlignment="1">
      <alignment horizontal="center"/>
    </xf>
    <xf numFmtId="0" fontId="5" fillId="2" borderId="0" xfId="0" applyFont="1" applyFill="1" applyAlignment="1">
      <alignment horizontal="right" vertical="center"/>
    </xf>
    <xf numFmtId="0" fontId="4" fillId="14" borderId="0" xfId="0" applyFont="1" applyFill="1" applyAlignment="1">
      <alignment horizontal="center"/>
    </xf>
    <xf numFmtId="0" fontId="8" fillId="0" borderId="3" xfId="0" applyFont="1" applyBorder="1" applyAlignment="1">
      <alignment horizontal="center"/>
    </xf>
    <xf numFmtId="0" fontId="0" fillId="2" borderId="0" xfId="0" applyFill="1" applyAlignment="1">
      <alignment horizontal="center"/>
    </xf>
    <xf numFmtId="0" fontId="6" fillId="0" borderId="3" xfId="0" applyFont="1" applyBorder="1" applyAlignment="1">
      <alignment horizontal="center" vertical="center"/>
    </xf>
    <xf numFmtId="0" fontId="7" fillId="12" borderId="3" xfId="0" applyFont="1" applyFill="1" applyBorder="1" applyAlignment="1">
      <alignment horizontal="center" vertic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9" borderId="3" xfId="0" applyFill="1" applyBorder="1" applyAlignment="1">
      <alignment horizontal="center"/>
    </xf>
    <xf numFmtId="0" fontId="0" fillId="9" borderId="19" xfId="0" applyFill="1" applyBorder="1" applyAlignment="1">
      <alignment horizontal="center"/>
    </xf>
    <xf numFmtId="0" fontId="0" fillId="9" borderId="22" xfId="0" applyFill="1" applyBorder="1" applyAlignment="1">
      <alignment horizontal="center"/>
    </xf>
    <xf numFmtId="0" fontId="0" fillId="9" borderId="21" xfId="0" applyFill="1" applyBorder="1" applyAlignment="1">
      <alignment horizontal="center"/>
    </xf>
    <xf numFmtId="0" fontId="0" fillId="9" borderId="23" xfId="0" applyFill="1" applyBorder="1" applyAlignment="1">
      <alignment horizontal="center" vertical="center"/>
    </xf>
    <xf numFmtId="0" fontId="0" fillId="9" borderId="24" xfId="0" applyFill="1" applyBorder="1" applyAlignment="1">
      <alignment horizontal="center" vertical="center"/>
    </xf>
    <xf numFmtId="0" fontId="0" fillId="9" borderId="25" xfId="0" applyFill="1" applyBorder="1" applyAlignment="1">
      <alignment horizontal="center" vertical="center"/>
    </xf>
    <xf numFmtId="0" fontId="0" fillId="9" borderId="26" xfId="0" applyFill="1" applyBorder="1" applyAlignment="1">
      <alignment horizontal="center" vertical="center"/>
    </xf>
    <xf numFmtId="0" fontId="0" fillId="9" borderId="27" xfId="0" applyFill="1" applyBorder="1" applyAlignment="1">
      <alignment horizontal="center" vertical="center"/>
    </xf>
    <xf numFmtId="0" fontId="0" fillId="9" borderId="28" xfId="0" applyFill="1" applyBorder="1" applyAlignment="1">
      <alignment horizontal="center" vertic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2" borderId="17" xfId="1" applyFont="1" applyFill="1" applyBorder="1" applyAlignment="1">
      <alignment horizontal="center"/>
    </xf>
  </cellXfs>
  <cellStyles count="2">
    <cellStyle name="Normal" xfId="0" builtinId="0"/>
    <cellStyle name="Pourcentage" xfId="1" builtinId="5"/>
  </cellStyles>
  <dxfs count="0"/>
  <tableStyles count="0" defaultTableStyle="TableStyleMedium2" defaultPivotStyle="PivotStyleLight16"/>
  <colors>
    <mruColors>
      <color rgb="FFEB54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9B9A-FA45-820A-19E5537703EF}"/>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9B9A-FA45-820A-19E5537703EF}"/>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9B9A-FA45-820A-19E5537703EF}"/>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9B9A-FA45-820A-19E5537703EF}"/>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9B9A-FA45-820A-19E5537703EF}"/>
              </c:ext>
            </c:extLst>
          </c:dPt>
          <c:dLbls>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dLblPos val="bestFit"/>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c:v>
                </c:pt>
                <c:pt idx="1">
                  <c:v>0.375</c:v>
                </c:pt>
                <c:pt idx="2">
                  <c:v>0.32500000000000001</c:v>
                </c:pt>
                <c:pt idx="3">
                  <c:v>0.2</c:v>
                </c:pt>
                <c:pt idx="4">
                  <c:v>0.1</c:v>
                </c:pt>
              </c:numCache>
            </c:numRef>
          </c:val>
          <c:extLst>
            <c:ext xmlns:c16="http://schemas.microsoft.com/office/drawing/2014/chart" uri="{C3380CC4-5D6E-409C-BE32-E72D297353CC}">
              <c16:uniqueId val="{0000000A-9B9A-FA45-820A-19E5537703E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F314-9F44-8389-BE5149C896BC}"/>
              </c:ext>
            </c:extLst>
          </c:dPt>
          <c:dPt>
            <c:idx val="1"/>
            <c:bubble3D val="0"/>
            <c:spPr>
              <a:solidFill>
                <a:srgbClr val="92D050"/>
              </a:solidFill>
              <a:ln w="19050">
                <a:noFill/>
              </a:ln>
              <a:effectLst/>
            </c:spPr>
            <c:extLst>
              <c:ext xmlns:c16="http://schemas.microsoft.com/office/drawing/2014/chart" uri="{C3380CC4-5D6E-409C-BE32-E72D297353CC}">
                <c16:uniqueId val="{00000003-F314-9F44-8389-BE5149C896BC}"/>
              </c:ext>
            </c:extLst>
          </c:dPt>
          <c:dPt>
            <c:idx val="2"/>
            <c:bubble3D val="0"/>
            <c:spPr>
              <a:solidFill>
                <a:srgbClr val="FFFF00"/>
              </a:solidFill>
              <a:ln w="19050">
                <a:noFill/>
              </a:ln>
              <a:effectLst/>
            </c:spPr>
            <c:extLst>
              <c:ext xmlns:c16="http://schemas.microsoft.com/office/drawing/2014/chart" uri="{C3380CC4-5D6E-409C-BE32-E72D297353CC}">
                <c16:uniqueId val="{00000005-F314-9F44-8389-BE5149C896BC}"/>
              </c:ext>
            </c:extLst>
          </c:dPt>
          <c:dPt>
            <c:idx val="3"/>
            <c:bubble3D val="0"/>
            <c:spPr>
              <a:solidFill>
                <a:srgbClr val="FFC000"/>
              </a:solidFill>
              <a:ln w="19050">
                <a:noFill/>
              </a:ln>
              <a:effectLst/>
            </c:spPr>
            <c:extLst>
              <c:ext xmlns:c16="http://schemas.microsoft.com/office/drawing/2014/chart" uri="{C3380CC4-5D6E-409C-BE32-E72D297353CC}">
                <c16:uniqueId val="{00000007-F314-9F44-8389-BE5149C896BC}"/>
              </c:ext>
            </c:extLst>
          </c:dPt>
          <c:dPt>
            <c:idx val="4"/>
            <c:bubble3D val="0"/>
            <c:spPr>
              <a:solidFill>
                <a:srgbClr val="FF0000"/>
              </a:solidFill>
              <a:ln w="19050" cap="sq">
                <a:noFill/>
              </a:ln>
              <a:effectLst/>
            </c:spPr>
            <c:extLst>
              <c:ext xmlns:c16="http://schemas.microsoft.com/office/drawing/2014/chart" uri="{C3380CC4-5D6E-409C-BE32-E72D297353CC}">
                <c16:uniqueId val="{00000009-F314-9F44-8389-BE5149C896BC}"/>
              </c:ext>
            </c:extLst>
          </c:dPt>
          <c:dPt>
            <c:idx val="5"/>
            <c:bubble3D val="0"/>
            <c:spPr>
              <a:noFill/>
              <a:ln w="19050">
                <a:noFill/>
              </a:ln>
              <a:effectLst/>
            </c:spPr>
            <c:extLst>
              <c:ext xmlns:c16="http://schemas.microsoft.com/office/drawing/2014/chart" uri="{C3380CC4-5D6E-409C-BE32-E72D297353CC}">
                <c16:uniqueId val="{0000000B-F314-9F44-8389-BE5149C896BC}"/>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F314-9F44-8389-BE5149C896BC}"/>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F314-9F44-8389-BE5149C896BC}"/>
              </c:ext>
            </c:extLst>
          </c:dPt>
          <c:dPt>
            <c:idx val="1"/>
            <c:bubble3D val="0"/>
            <c:spPr>
              <a:solidFill>
                <a:schemeClr val="tx1"/>
              </a:solidFill>
              <a:ln w="25400">
                <a:noFill/>
              </a:ln>
              <a:effectLst/>
            </c:spPr>
            <c:extLst>
              <c:ext xmlns:c16="http://schemas.microsoft.com/office/drawing/2014/chart" uri="{C3380CC4-5D6E-409C-BE32-E72D297353CC}">
                <c16:uniqueId val="{00000010-F314-9F44-8389-BE5149C896BC}"/>
              </c:ext>
            </c:extLst>
          </c:dPt>
          <c:dPt>
            <c:idx val="2"/>
            <c:bubble3D val="0"/>
            <c:spPr>
              <a:noFill/>
              <a:ln w="19050">
                <a:noFill/>
              </a:ln>
              <a:effectLst/>
            </c:spPr>
            <c:extLst>
              <c:ext xmlns:c16="http://schemas.microsoft.com/office/drawing/2014/chart" uri="{C3380CC4-5D6E-409C-BE32-E72D297353CC}">
                <c16:uniqueId val="{00000012-F314-9F44-8389-BE5149C896BC}"/>
              </c:ext>
            </c:extLst>
          </c:dPt>
          <c:val>
            <c:numRef>
              <c:f>Traitement!$B$9:$B$11</c:f>
              <c:numCache>
                <c:formatCode>General</c:formatCode>
                <c:ptCount val="3"/>
                <c:pt idx="0">
                  <c:v>70</c:v>
                </c:pt>
                <c:pt idx="1">
                  <c:v>1.5</c:v>
                </c:pt>
                <c:pt idx="2">
                  <c:v>128.5</c:v>
                </c:pt>
              </c:numCache>
            </c:numRef>
          </c:val>
          <c:extLst>
            <c:ext xmlns:c16="http://schemas.microsoft.com/office/drawing/2014/chart" uri="{C3380CC4-5D6E-409C-BE32-E72D297353CC}">
              <c16:uniqueId val="{00000013-F314-9F44-8389-BE5149C896BC}"/>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c:ext xmlns:c16="http://schemas.microsoft.com/office/drawing/2014/chart" uri="{C3380CC4-5D6E-409C-BE32-E72D297353CC}">
                <c16:uniqueId val="{00000009-1AE5-4D41-91F7-DA25C9BE7DE9}"/>
              </c:ext>
            </c:extLst>
          </c:dPt>
          <c:dPt>
            <c:idx val="5"/>
            <c:bubble3D val="0"/>
            <c:spPr>
              <a:noFill/>
              <a:ln w="19050">
                <a:noFill/>
              </a:ln>
              <a:effectLst/>
            </c:spPr>
            <c:extLs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c:ext xmlns:c16="http://schemas.microsoft.com/office/drawing/2014/chart" uri="{C3380CC4-5D6E-409C-BE32-E72D297353CC}">
                <c16:uniqueId val="{00000010-1AE5-4D41-91F7-DA25C9BE7DE9}"/>
              </c:ext>
            </c:extLst>
          </c:dPt>
          <c:dPt>
            <c:idx val="2"/>
            <c:bubble3D val="0"/>
            <c:spPr>
              <a:noFill/>
              <a:ln w="19050">
                <a:noFill/>
              </a:ln>
              <a:effectLst/>
            </c:spPr>
            <c:extLst>
              <c:ext xmlns:c16="http://schemas.microsoft.com/office/drawing/2014/chart" uri="{C3380CC4-5D6E-409C-BE32-E72D297353CC}">
                <c16:uniqueId val="{00000012-1AE5-4D41-91F7-DA25C9BE7DE9}"/>
              </c:ext>
            </c:extLst>
          </c:dPt>
          <c:val>
            <c:numRef>
              <c:f>Traitement!$B$9:$B$11</c:f>
              <c:numCache>
                <c:formatCode>General</c:formatCode>
                <c:ptCount val="3"/>
                <c:pt idx="0">
                  <c:v>70</c:v>
                </c:pt>
                <c:pt idx="1">
                  <c:v>1.5</c:v>
                </c:pt>
                <c:pt idx="2">
                  <c:v>128.5</c:v>
                </c:pt>
              </c:numCache>
            </c:numRef>
          </c:val>
          <c:extLs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C24-43B7-AFC9-83FE13A384CA}"/>
                </c:ext>
              </c:extLst>
            </c:dLbl>
            <c:dLbl>
              <c:idx val="4"/>
              <c:layout>
                <c:manualLayout>
                  <c:x val="5.3022364962234392E-2"/>
                  <c:y val="2.5056867447054463E-4"/>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5C24-43B7-AFC9-83FE13A384CA}"/>
                </c:ext>
              </c:extLst>
            </c:dLbl>
            <c:spPr>
              <a:noFill/>
              <a:ln>
                <a:noFill/>
              </a:ln>
              <a:effectLst/>
            </c:spPr>
            <c:txPr>
              <a:bodyPr rot="0" spcFirstLastPara="1" vertOverflow="ellipsis" vert="horz" wrap="square" lIns="38100" tIns="19050" rIns="38100" bIns="19050" anchor="t" anchorCtr="0">
                <a:spAutoFit/>
              </a:bodyPr>
              <a:lstStyle/>
              <a:p>
                <a:pPr>
                  <a:defRPr sz="20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c:ext xmlns:c15="http://schemas.microsoft.com/office/drawing/2012/chart" uri="{CE6537A1-D6FC-4f65-9D91-7224C49458BB}"/>
            </c:extLst>
          </c:dLbls>
          <c:cat>
            <c:strRef>
              <c:f>Traitement!$A$14:$E$14</c:f>
              <c:strCache>
                <c:ptCount val="5"/>
                <c:pt idx="0">
                  <c:v>E</c:v>
                </c:pt>
                <c:pt idx="1">
                  <c:v>D</c:v>
                </c:pt>
                <c:pt idx="2">
                  <c:v>C</c:v>
                </c:pt>
                <c:pt idx="3">
                  <c:v>B</c:v>
                </c:pt>
                <c:pt idx="4">
                  <c:v>A</c:v>
                </c:pt>
              </c:strCache>
            </c:strRef>
          </c:cat>
          <c:val>
            <c:numRef>
              <c:f>Traitement!$A$15:$E$15</c:f>
              <c:numCache>
                <c:formatCode>0%</c:formatCode>
                <c:ptCount val="5"/>
                <c:pt idx="0">
                  <c:v>0</c:v>
                </c:pt>
                <c:pt idx="1">
                  <c:v>0.375</c:v>
                </c:pt>
                <c:pt idx="2">
                  <c:v>0.32500000000000001</c:v>
                </c:pt>
                <c:pt idx="3">
                  <c:v>0.2</c:v>
                </c:pt>
                <c:pt idx="4">
                  <c:v>0.1</c:v>
                </c:pt>
              </c:numCache>
            </c:numRef>
          </c:val>
          <c:extLs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18" Type="http://schemas.openxmlformats.org/officeDocument/2006/relationships/image" Target="../media/image20.png"/><Relationship Id="rId3" Type="http://schemas.openxmlformats.org/officeDocument/2006/relationships/image" Target="../media/image4.svg"/><Relationship Id="rId7" Type="http://schemas.openxmlformats.org/officeDocument/2006/relationships/chart" Target="../charts/chart2.xml"/><Relationship Id="rId12" Type="http://schemas.openxmlformats.org/officeDocument/2006/relationships/image" Target="../media/image14.png"/><Relationship Id="rId17" Type="http://schemas.openxmlformats.org/officeDocument/2006/relationships/image" Target="../media/image19.png"/><Relationship Id="rId2" Type="http://schemas.openxmlformats.org/officeDocument/2006/relationships/image" Target="../media/image3.png"/><Relationship Id="rId16" Type="http://schemas.openxmlformats.org/officeDocument/2006/relationships/image" Target="../media/image18.png"/><Relationship Id="rId1" Type="http://schemas.openxmlformats.org/officeDocument/2006/relationships/image" Target="../media/image7.png"/><Relationship Id="rId6" Type="http://schemas.openxmlformats.org/officeDocument/2006/relationships/chart" Target="../charts/chart1.xml"/><Relationship Id="rId11" Type="http://schemas.openxmlformats.org/officeDocument/2006/relationships/image" Target="../media/image13.svg"/><Relationship Id="rId5" Type="http://schemas.openxmlformats.org/officeDocument/2006/relationships/image" Target="../media/image9.svg"/><Relationship Id="rId15" Type="http://schemas.openxmlformats.org/officeDocument/2006/relationships/image" Target="../media/image17.png"/><Relationship Id="rId10" Type="http://schemas.openxmlformats.org/officeDocument/2006/relationships/image" Target="../media/image12.png"/><Relationship Id="rId19" Type="http://schemas.openxmlformats.org/officeDocument/2006/relationships/image" Target="../media/image21.png"/><Relationship Id="rId4" Type="http://schemas.openxmlformats.org/officeDocument/2006/relationships/image" Target="../media/image8.png"/><Relationship Id="rId9" Type="http://schemas.openxmlformats.org/officeDocument/2006/relationships/image" Target="../media/image11.svg"/><Relationship Id="rId14" Type="http://schemas.openxmlformats.org/officeDocument/2006/relationships/image" Target="../media/image16.png"/></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6.png"/><Relationship Id="rId18" Type="http://schemas.openxmlformats.org/officeDocument/2006/relationships/image" Target="../media/image20.png"/><Relationship Id="rId3" Type="http://schemas.openxmlformats.org/officeDocument/2006/relationships/image" Target="../media/image7.png"/><Relationship Id="rId7" Type="http://schemas.openxmlformats.org/officeDocument/2006/relationships/image" Target="../media/image13.svg"/><Relationship Id="rId12" Type="http://schemas.openxmlformats.org/officeDocument/2006/relationships/image" Target="../media/image22.png"/><Relationship Id="rId17" Type="http://schemas.openxmlformats.org/officeDocument/2006/relationships/image" Target="../media/image24.png"/><Relationship Id="rId2" Type="http://schemas.openxmlformats.org/officeDocument/2006/relationships/chart" Target="../charts/chart4.xml"/><Relationship Id="rId16" Type="http://schemas.openxmlformats.org/officeDocument/2006/relationships/image" Target="../media/image15.svg"/><Relationship Id="rId1" Type="http://schemas.openxmlformats.org/officeDocument/2006/relationships/chart" Target="../charts/chart3.xml"/><Relationship Id="rId6" Type="http://schemas.openxmlformats.org/officeDocument/2006/relationships/image" Target="../media/image12.png"/><Relationship Id="rId11" Type="http://schemas.openxmlformats.org/officeDocument/2006/relationships/image" Target="../media/image4.svg"/><Relationship Id="rId5" Type="http://schemas.openxmlformats.org/officeDocument/2006/relationships/image" Target="../media/image11.svg"/><Relationship Id="rId15" Type="http://schemas.openxmlformats.org/officeDocument/2006/relationships/image" Target="../media/image14.png"/><Relationship Id="rId10" Type="http://schemas.openxmlformats.org/officeDocument/2006/relationships/image" Target="../media/image3.png"/><Relationship Id="rId19" Type="http://schemas.openxmlformats.org/officeDocument/2006/relationships/image" Target="../media/image21.png"/><Relationship Id="rId4" Type="http://schemas.openxmlformats.org/officeDocument/2006/relationships/image" Target="../media/image10.png"/><Relationship Id="rId9" Type="http://schemas.openxmlformats.org/officeDocument/2006/relationships/image" Target="../media/image9.svg"/><Relationship Id="rId14" Type="http://schemas.openxmlformats.org/officeDocument/2006/relationships/image" Target="../media/image23.png"/></Relationships>
</file>

<file path=xl/drawings/_rels/drawing6.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58</xdr:row>
      <xdr:rowOff>138545</xdr:rowOff>
    </xdr:to>
    <xdr:sp macro="" textlink="">
      <xdr:nvSpPr>
        <xdr:cNvPr id="6" name="ZoneTexte 1">
          <a:extLst>
            <a:ext uri="{FF2B5EF4-FFF2-40B4-BE49-F238E27FC236}">
              <a16:creationId xmlns:a16="http://schemas.microsoft.com/office/drawing/2014/main" id="{00000000-0008-0000-0000-000006000000}"/>
            </a:ext>
          </a:extLst>
        </xdr:cNvPr>
        <xdr:cNvSpPr txBox="1"/>
      </xdr:nvSpPr>
      <xdr:spPr>
        <a:xfrm>
          <a:off x="444500" y="210127"/>
          <a:ext cx="19637664" cy="1064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2200" b="0" i="0">
              <a:solidFill>
                <a:schemeClr val="dk1"/>
              </a:solidFill>
              <a:effectLst/>
              <a:latin typeface="Nordique Inline" panose="020F0502020204030204" pitchFamily="34" charset="0"/>
              <a:ea typeface="+mn-ea"/>
              <a:cs typeface="Nordique Inline" panose="020F0502020204030204" pitchFamily="34" charset="0"/>
            </a:rPr>
            <a:t>Cette</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22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2200" b="0" i="0">
              <a:solidFill>
                <a:schemeClr val="dk1"/>
              </a:solidFill>
              <a:effectLst/>
              <a:latin typeface="Nordique Inline" panose="020F0502020204030204" pitchFamily="34" charset="0"/>
              <a:ea typeface="+mn-ea"/>
              <a:cs typeface="Nordique Inline" panose="020F0502020204030204" pitchFamily="34" charset="0"/>
            </a:rPr>
            <a:t>Pour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r>
            <a:rPr lang="fr-FR" sz="22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22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2200" b="0" i="0" baseline="0">
              <a:solidFill>
                <a:schemeClr val="dk1"/>
              </a:solidFill>
              <a:effectLst/>
              <a:latin typeface="Nordique Inline" panose="020F0502020204030204" pitchFamily="34" charset="0"/>
              <a:ea typeface="+mn-ea"/>
              <a:cs typeface="Nordique Inline" panose="020F0502020204030204" pitchFamily="34" charset="0"/>
            </a:rPr>
            <a:t>- </a:t>
          </a:r>
          <a:r>
            <a:rPr lang="fr-FR" sz="22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22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22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2200" b="0" i="0">
              <a:solidFill>
                <a:schemeClr val="dk1"/>
              </a:solidFill>
              <a:effectLst/>
              <a:latin typeface="Nordique Inline" panose="020F0502020204030204" pitchFamily="34" charset="0"/>
              <a:ea typeface="+mn-ea"/>
              <a:cs typeface="Nordique Inline" panose="020F0502020204030204" pitchFamily="34" charset="0"/>
            </a:rPr>
            <a:t>- </a:t>
          </a:r>
          <a:r>
            <a:rPr lang="fr-FR" sz="22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22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22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22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br>
            <a:rPr lang="fr-FR" sz="20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20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5</xdr:col>
      <xdr:colOff>439955</xdr:colOff>
      <xdr:row>45</xdr:row>
      <xdr:rowOff>123798</xdr:rowOff>
    </xdr:from>
    <xdr:to>
      <xdr:col>15</xdr:col>
      <xdr:colOff>373839</xdr:colOff>
      <xdr:row>82</xdr:row>
      <xdr:rowOff>61452</xdr:rowOff>
    </xdr:to>
    <xdr:pic>
      <xdr:nvPicPr>
        <xdr:cNvPr id="7" name="Graphique 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048826" y="8419766"/>
          <a:ext cx="9151626" cy="6758783"/>
        </a:xfrm>
        <a:prstGeom prst="rect">
          <a:avLst/>
        </a:prstGeom>
      </xdr:spPr>
    </xdr:pic>
    <xdr:clientData/>
  </xdr:twoCellAnchor>
  <xdr:twoCellAnchor>
    <xdr:from>
      <xdr:col>0</xdr:col>
      <xdr:colOff>267855</xdr:colOff>
      <xdr:row>51</xdr:row>
      <xdr:rowOff>45881</xdr:rowOff>
    </xdr:from>
    <xdr:to>
      <xdr:col>4</xdr:col>
      <xdr:colOff>328435</xdr:colOff>
      <xdr:row>57</xdr:row>
      <xdr:rowOff>87649</xdr:rowOff>
    </xdr:to>
    <xdr:grpSp>
      <xdr:nvGrpSpPr>
        <xdr:cNvPr id="8" name="Groupe 6">
          <a:extLst>
            <a:ext uri="{FF2B5EF4-FFF2-40B4-BE49-F238E27FC236}">
              <a16:creationId xmlns:a16="http://schemas.microsoft.com/office/drawing/2014/main" id="{00000000-0008-0000-0000-000008000000}"/>
            </a:ext>
          </a:extLst>
        </xdr:cNvPr>
        <xdr:cNvGrpSpPr/>
      </xdr:nvGrpSpPr>
      <xdr:grpSpPr>
        <a:xfrm>
          <a:off x="267855" y="9372761"/>
          <a:ext cx="3382900" cy="1139048"/>
          <a:chOff x="5981700" y="7073900"/>
          <a:chExt cx="3362580" cy="1260967"/>
        </a:xfrm>
      </xdr:grpSpPr>
      <xdr:sp macro="[0]!Lance_formulaire" textlink="">
        <xdr:nvSpPr>
          <xdr:cNvPr id="9" name="Freeform 29">
            <a:extLst>
              <a:ext uri="{FF2B5EF4-FFF2-40B4-BE49-F238E27FC236}">
                <a16:creationId xmlns:a16="http://schemas.microsoft.com/office/drawing/2014/main" id="{00000000-0008-0000-0000-000009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id="{00000000-0008-0000-0000-00000A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245658</xdr:colOff>
      <xdr:row>57</xdr:row>
      <xdr:rowOff>89757</xdr:rowOff>
    </xdr:from>
    <xdr:to>
      <xdr:col>5</xdr:col>
      <xdr:colOff>677458</xdr:colOff>
      <xdr:row>79</xdr:row>
      <xdr:rowOff>178657</xdr:rowOff>
    </xdr:to>
    <xdr:sp macro="" textlink="">
      <xdr:nvSpPr>
        <xdr:cNvPr id="11" name="ZoneTexte 7">
          <a:extLst>
            <a:ext uri="{FF2B5EF4-FFF2-40B4-BE49-F238E27FC236}">
              <a16:creationId xmlns:a16="http://schemas.microsoft.com/office/drawing/2014/main" id="{00000000-0008-0000-0000-00000B000000}"/>
            </a:ext>
          </a:extLst>
        </xdr:cNvPr>
        <xdr:cNvSpPr txBox="1"/>
      </xdr:nvSpPr>
      <xdr:spPr>
        <a:xfrm>
          <a:off x="245658" y="10597983"/>
          <a:ext cx="5040671" cy="41447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a:solidFill>
                <a:srgbClr val="FF0000"/>
              </a:solidFill>
            </a:rPr>
            <a:t>ATTENTION : Si</a:t>
          </a:r>
          <a:r>
            <a:rPr lang="fr-FR" sz="1600" baseline="0">
              <a:solidFill>
                <a:srgbClr val="FF0000"/>
              </a:solidFill>
            </a:rPr>
            <a:t> vous êtes consommateur </a:t>
          </a:r>
        </a:p>
        <a:p>
          <a:endParaRPr lang="fr-FR" sz="1600" baseline="0"/>
        </a:p>
        <a:p>
          <a:r>
            <a:rPr lang="fr-FR" sz="1600"/>
            <a:t>Le calcul pour les consommateurs est légèrement moins précis que celui pour les producteurs : 98% pour les producteurs et 83% pour les consommateurs</a:t>
          </a:r>
          <a:r>
            <a:rPr lang="fr-FR" sz="1600" baseline="0"/>
            <a:t>.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6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15</xdr:col>
      <xdr:colOff>559771</xdr:colOff>
      <xdr:row>56</xdr:row>
      <xdr:rowOff>105520</xdr:rowOff>
    </xdr:from>
    <xdr:to>
      <xdr:col>20</xdr:col>
      <xdr:colOff>466795</xdr:colOff>
      <xdr:row>63</xdr:row>
      <xdr:rowOff>90865</xdr:rowOff>
    </xdr:to>
    <xdr:grpSp>
      <xdr:nvGrpSpPr>
        <xdr:cNvPr id="13" name="Groupe 3">
          <a:extLst>
            <a:ext uri="{FF2B5EF4-FFF2-40B4-BE49-F238E27FC236}">
              <a16:creationId xmlns:a16="http://schemas.microsoft.com/office/drawing/2014/main" id="{00000000-0008-0000-0000-00000D000000}"/>
            </a:ext>
          </a:extLst>
        </xdr:cNvPr>
        <xdr:cNvGrpSpPr/>
      </xdr:nvGrpSpPr>
      <xdr:grpSpPr>
        <a:xfrm>
          <a:off x="13018471" y="10346800"/>
          <a:ext cx="4059924" cy="1265505"/>
          <a:chOff x="5981700" y="7010300"/>
          <a:chExt cx="3362580" cy="1363368"/>
        </a:xfrm>
      </xdr:grpSpPr>
      <xdr:sp macro="[0]!Historique_consommateur" textlink="">
        <xdr:nvSpPr>
          <xdr:cNvPr id="14" name="Freeform 29">
            <a:extLst>
              <a:ext uri="{FF2B5EF4-FFF2-40B4-BE49-F238E27FC236}">
                <a16:creationId xmlns:a16="http://schemas.microsoft.com/office/drawing/2014/main" id="{00000000-0008-0000-0000-00000E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id="{00000000-0008-0000-0000-00000F000000}"/>
              </a:ext>
            </a:extLst>
          </xdr:cNvPr>
          <xdr:cNvSpPr txBox="1"/>
        </xdr:nvSpPr>
        <xdr:spPr>
          <a:xfrm>
            <a:off x="6414506" y="70103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twoCellAnchor>
    <xdr:from>
      <xdr:col>21</xdr:col>
      <xdr:colOff>94375</xdr:colOff>
      <xdr:row>56</xdr:row>
      <xdr:rowOff>98713</xdr:rowOff>
    </xdr:from>
    <xdr:to>
      <xdr:col>26</xdr:col>
      <xdr:colOff>149792</xdr:colOff>
      <xdr:row>63</xdr:row>
      <xdr:rowOff>28287</xdr:rowOff>
    </xdr:to>
    <xdr:grpSp>
      <xdr:nvGrpSpPr>
        <xdr:cNvPr id="2" name="Groupe 3">
          <a:extLst>
            <a:ext uri="{FF2B5EF4-FFF2-40B4-BE49-F238E27FC236}">
              <a16:creationId xmlns:a16="http://schemas.microsoft.com/office/drawing/2014/main" id="{00000000-0008-0000-0000-000002000000}"/>
            </a:ext>
          </a:extLst>
        </xdr:cNvPr>
        <xdr:cNvGrpSpPr/>
      </xdr:nvGrpSpPr>
      <xdr:grpSpPr>
        <a:xfrm>
          <a:off x="17536555" y="10339993"/>
          <a:ext cx="4208317" cy="1209734"/>
          <a:chOff x="5981700" y="7032518"/>
          <a:chExt cx="3362580" cy="1302349"/>
        </a:xfrm>
      </xdr:grpSpPr>
      <xdr:sp macro="[0]!Historique_producteur" textlink="">
        <xdr:nvSpPr>
          <xdr:cNvPr id="3" name="Freeform 29">
            <a:extLst>
              <a:ext uri="{FF2B5EF4-FFF2-40B4-BE49-F238E27FC236}">
                <a16:creationId xmlns:a16="http://schemas.microsoft.com/office/drawing/2014/main" id="{00000000-0008-0000-0000-000003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sp macro="[0]!Historique_producteur" textlink="">
        <xdr:nvSpPr>
          <xdr:cNvPr id="4" name="TextBox 44">
            <a:extLst>
              <a:ext uri="{FF2B5EF4-FFF2-40B4-BE49-F238E27FC236}">
                <a16:creationId xmlns:a16="http://schemas.microsoft.com/office/drawing/2014/main" id="{00000000-0008-0000-0000-000004000000}"/>
              </a:ext>
            </a:extLst>
          </xdr:cNvPr>
          <xdr:cNvSpPr txBox="1"/>
        </xdr:nvSpPr>
        <xdr:spPr>
          <a:xfrm>
            <a:off x="6461884" y="7032518"/>
            <a:ext cx="2432149" cy="1250702"/>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clientData/>
  </xdr:twoCellAnchor>
  <xdr:twoCellAnchor>
    <xdr:from>
      <xdr:col>15</xdr:col>
      <xdr:colOff>669412</xdr:colOff>
      <xdr:row>66</xdr:row>
      <xdr:rowOff>105025</xdr:rowOff>
    </xdr:from>
    <xdr:to>
      <xdr:col>20</xdr:col>
      <xdr:colOff>576436</xdr:colOff>
      <xdr:row>72</xdr:row>
      <xdr:rowOff>176885</xdr:rowOff>
    </xdr:to>
    <xdr:sp macro="[0]!dashboard_consommateur" textlink="">
      <xdr:nvSpPr>
        <xdr:cNvPr id="5" name="Freeform 29">
          <a:extLst>
            <a:ext uri="{FF2B5EF4-FFF2-40B4-BE49-F238E27FC236}">
              <a16:creationId xmlns:a16="http://schemas.microsoft.com/office/drawing/2014/main" id="{00000000-0008-0000-0000-000005000000}"/>
            </a:ext>
          </a:extLst>
        </xdr:cNvPr>
        <xdr:cNvSpPr/>
      </xdr:nvSpPr>
      <xdr:spPr>
        <a:xfrm>
          <a:off x="14496025" y="12272444"/>
          <a:ext cx="4515895" cy="1177989"/>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21</xdr:col>
      <xdr:colOff>257428</xdr:colOff>
      <xdr:row>66</xdr:row>
      <xdr:rowOff>98397</xdr:rowOff>
    </xdr:from>
    <xdr:to>
      <xdr:col>26</xdr:col>
      <xdr:colOff>164451</xdr:colOff>
      <xdr:row>72</xdr:row>
      <xdr:rowOff>174875</xdr:rowOff>
    </xdr:to>
    <xdr:sp macro="[0]!dashboard_producteur" textlink="">
      <xdr:nvSpPr>
        <xdr:cNvPr id="16" name="Freeform 29">
          <a:extLst>
            <a:ext uri="{FF2B5EF4-FFF2-40B4-BE49-F238E27FC236}">
              <a16:creationId xmlns:a16="http://schemas.microsoft.com/office/drawing/2014/main" id="{00000000-0008-0000-0000-000010000000}"/>
            </a:ext>
          </a:extLst>
        </xdr:cNvPr>
        <xdr:cNvSpPr/>
      </xdr:nvSpPr>
      <xdr:spPr>
        <a:xfrm>
          <a:off x="19614686" y="12265816"/>
          <a:ext cx="4515894" cy="118260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xdr:spPr>
      <xdr:txBody>
        <a:bodyPr wrap="square"/>
        <a:lstStyle/>
        <a:p>
          <a:endParaRPr lang="fr-FR"/>
        </a:p>
      </xdr:txBody>
    </xdr:sp>
    <xdr:clientData/>
  </xdr:twoCellAnchor>
  <xdr:twoCellAnchor>
    <xdr:from>
      <xdr:col>16</xdr:col>
      <xdr:colOff>324839</xdr:colOff>
      <xdr:row>66</xdr:row>
      <xdr:rowOff>41610</xdr:rowOff>
    </xdr:from>
    <xdr:to>
      <xdr:col>19</xdr:col>
      <xdr:colOff>860563</xdr:colOff>
      <xdr:row>73</xdr:row>
      <xdr:rowOff>26954</xdr:rowOff>
    </xdr:to>
    <xdr:sp macro="[0]!dashboard_consommateur" textlink="">
      <xdr:nvSpPr>
        <xdr:cNvPr id="17" name="TextBox 44">
          <a:extLst>
            <a:ext uri="{FF2B5EF4-FFF2-40B4-BE49-F238E27FC236}">
              <a16:creationId xmlns:a16="http://schemas.microsoft.com/office/drawing/2014/main" id="{00000000-0008-0000-0000-000011000000}"/>
            </a:ext>
          </a:extLst>
        </xdr:cNvPr>
        <xdr:cNvSpPr txBox="1"/>
      </xdr:nvSpPr>
      <xdr:spPr>
        <a:xfrm>
          <a:off x="15073226" y="12209029"/>
          <a:ext cx="3301047"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clientData/>
  </xdr:twoCellAnchor>
  <xdr:twoCellAnchor>
    <xdr:from>
      <xdr:col>21</xdr:col>
      <xdr:colOff>816077</xdr:colOff>
      <xdr:row>66</xdr:row>
      <xdr:rowOff>45411</xdr:rowOff>
    </xdr:from>
    <xdr:to>
      <xdr:col>25</xdr:col>
      <xdr:colOff>423696</xdr:colOff>
      <xdr:row>73</xdr:row>
      <xdr:rowOff>30755</xdr:rowOff>
    </xdr:to>
    <xdr:sp macro="[0]!dashboard_producteur" textlink="">
      <xdr:nvSpPr>
        <xdr:cNvPr id="18" name="TextBox 44">
          <a:extLst>
            <a:ext uri="{FF2B5EF4-FFF2-40B4-BE49-F238E27FC236}">
              <a16:creationId xmlns:a16="http://schemas.microsoft.com/office/drawing/2014/main" id="{00000000-0008-0000-0000-000012000000}"/>
            </a:ext>
          </a:extLst>
        </xdr:cNvPr>
        <xdr:cNvSpPr txBox="1"/>
      </xdr:nvSpPr>
      <xdr:spPr>
        <a:xfrm>
          <a:off x="18366658" y="12212830"/>
          <a:ext cx="2950586" cy="1275828"/>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DASHBOARD</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PRODUCTEUR</a:t>
          </a:r>
        </a:p>
        <a:p>
          <a:pPr algn="ctr">
            <a:lnSpc>
              <a:spcPts val="4675"/>
            </a:lnSpc>
            <a:spcBef>
              <a:spcPct val="0"/>
            </a:spcBef>
          </a:pPr>
          <a:endParaRPr lang="en-US" sz="2799" b="1">
            <a:solidFill>
              <a:srgbClr val="1F1347"/>
            </a:solidFill>
            <a:latin typeface="Abadi" panose="020F0502020204030204" pitchFamily="34" charset="0"/>
            <a:cs typeface="Abadi" panose="020F0502020204030204" pitchFamily="34" charset="0"/>
          </a:endParaRPr>
        </a:p>
      </xdr:txBody>
    </xdr:sp>
    <xdr:clientData/>
  </xdr:twoCellAnchor>
  <xdr:twoCellAnchor editAs="oneCell">
    <xdr:from>
      <xdr:col>0</xdr:col>
      <xdr:colOff>426065</xdr:colOff>
      <xdr:row>40</xdr:row>
      <xdr:rowOff>184353</xdr:rowOff>
    </xdr:from>
    <xdr:to>
      <xdr:col>1</xdr:col>
      <xdr:colOff>548968</xdr:colOff>
      <xdr:row>46</xdr:row>
      <xdr:rowOff>122901</xdr:rowOff>
    </xdr:to>
    <xdr:pic>
      <xdr:nvPicPr>
        <xdr:cNvPr id="20" name="Image 19">
          <a:extLst>
            <a:ext uri="{FF2B5EF4-FFF2-40B4-BE49-F238E27FC236}">
              <a16:creationId xmlns:a16="http://schemas.microsoft.com/office/drawing/2014/main" id="{F3FDC4A9-BCD8-DEF5-CDAF-490AFE5BE7B7}"/>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26065" y="7558547"/>
          <a:ext cx="958645" cy="1044677"/>
        </a:xfrm>
        <a:prstGeom prst="rect">
          <a:avLst/>
        </a:prstGeom>
      </xdr:spPr>
    </xdr:pic>
    <xdr:clientData/>
  </xdr:twoCellAnchor>
  <xdr:twoCellAnchor>
    <xdr:from>
      <xdr:col>1</xdr:col>
      <xdr:colOff>643194</xdr:colOff>
      <xdr:row>42</xdr:row>
      <xdr:rowOff>40968</xdr:rowOff>
    </xdr:from>
    <xdr:to>
      <xdr:col>16</xdr:col>
      <xdr:colOff>499806</xdr:colOff>
      <xdr:row>52</xdr:row>
      <xdr:rowOff>20484</xdr:rowOff>
    </xdr:to>
    <xdr:sp macro="" textlink="">
      <xdr:nvSpPr>
        <xdr:cNvPr id="21" name="ZoneTexte 20">
          <a:extLst>
            <a:ext uri="{FF2B5EF4-FFF2-40B4-BE49-F238E27FC236}">
              <a16:creationId xmlns:a16="http://schemas.microsoft.com/office/drawing/2014/main" id="{1D482B27-3440-5A2A-8F1C-153B6DAF1D9B}"/>
            </a:ext>
          </a:extLst>
        </xdr:cNvPr>
        <xdr:cNvSpPr txBox="1"/>
      </xdr:nvSpPr>
      <xdr:spPr>
        <a:xfrm>
          <a:off x="1478936" y="7783871"/>
          <a:ext cx="12392741" cy="1823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200">
              <a:solidFill>
                <a:srgbClr val="FF0000"/>
              </a:solidFill>
              <a:latin typeface="Nordique Inline" panose="020F0502020204030204" pitchFamily="34" charset="0"/>
              <a:cs typeface="Nordique Inline" panose="020F0502020204030204" pitchFamily="34" charset="0"/>
            </a:rPr>
            <a:t>Merci</a:t>
          </a:r>
          <a:r>
            <a:rPr lang="fr-FR" sz="2200" baseline="0">
              <a:solidFill>
                <a:srgbClr val="FF0000"/>
              </a:solidFill>
              <a:latin typeface="Nordique Inline" panose="020F0502020204030204" pitchFamily="34" charset="0"/>
              <a:cs typeface="Nordique Inline" panose="020F0502020204030204" pitchFamily="34" charset="0"/>
            </a:rPr>
            <a:t> de remplir les valeurs pour l'équivalrnent de 100 g de votre produit ! Sinon le calcul sera faussé.</a:t>
          </a:r>
          <a:endParaRPr lang="fr-FR" sz="2200">
            <a:solidFill>
              <a:srgbClr val="FF0000"/>
            </a:solidFill>
            <a:latin typeface="Nordique Inline" panose="020F0502020204030204" pitchFamily="34" charset="0"/>
            <a:cs typeface="Nordique Inline"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524933</xdr:colOff>
      <xdr:row>54</xdr:row>
      <xdr:rowOff>135467</xdr:rowOff>
    </xdr:from>
    <xdr:to>
      <xdr:col>16</xdr:col>
      <xdr:colOff>9675</xdr:colOff>
      <xdr:row>62</xdr:row>
      <xdr:rowOff>60476</xdr:rowOff>
    </xdr:to>
    <xdr:sp macro="" textlink="">
      <xdr:nvSpPr>
        <xdr:cNvPr id="37" name="Rectangle 36">
          <a:extLst>
            <a:ext uri="{FF2B5EF4-FFF2-40B4-BE49-F238E27FC236}">
              <a16:creationId xmlns:a16="http://schemas.microsoft.com/office/drawing/2014/main" id="{043E1D48-CAFD-FB4C-A357-62211721BAA0}"/>
            </a:ext>
          </a:extLst>
        </xdr:cNvPr>
        <xdr:cNvSpPr/>
      </xdr:nvSpPr>
      <xdr:spPr>
        <a:xfrm>
          <a:off x="524933" y="10583334"/>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3</xdr:col>
      <xdr:colOff>736600</xdr:colOff>
      <xdr:row>6</xdr:row>
      <xdr:rowOff>0</xdr:rowOff>
    </xdr:from>
    <xdr:to>
      <xdr:col>8</xdr:col>
      <xdr:colOff>762000</xdr:colOff>
      <xdr:row>9</xdr:row>
      <xdr:rowOff>25400</xdr:rowOff>
    </xdr:to>
    <xdr:sp macro="" textlink="">
      <xdr:nvSpPr>
        <xdr:cNvPr id="6185" name="ZoneTexte 6184">
          <a:extLst>
            <a:ext uri="{FF2B5EF4-FFF2-40B4-BE49-F238E27FC236}">
              <a16:creationId xmlns:a16="http://schemas.microsoft.com/office/drawing/2014/main" id="{00000000-0008-0000-0100-000029180000}"/>
            </a:ext>
          </a:extLst>
        </xdr:cNvPr>
        <xdr:cNvSpPr txBox="1"/>
      </xdr:nvSpPr>
      <xdr:spPr>
        <a:xfrm>
          <a:off x="3218543" y="1110343"/>
          <a:ext cx="4161971" cy="722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10</xdr:col>
      <xdr:colOff>108858</xdr:colOff>
      <xdr:row>33</xdr:row>
      <xdr:rowOff>76197</xdr:rowOff>
    </xdr:from>
    <xdr:to>
      <xdr:col>16</xdr:col>
      <xdr:colOff>143930</xdr:colOff>
      <xdr:row>61</xdr:row>
      <xdr:rowOff>101601</xdr:rowOff>
    </xdr:to>
    <xdr:grpSp>
      <xdr:nvGrpSpPr>
        <xdr:cNvPr id="6205" name="Groupe 6204">
          <a:extLst>
            <a:ext uri="{FF2B5EF4-FFF2-40B4-BE49-F238E27FC236}">
              <a16:creationId xmlns:a16="http://schemas.microsoft.com/office/drawing/2014/main" id="{00000000-0008-0000-0100-00003D180000}"/>
            </a:ext>
          </a:extLst>
        </xdr:cNvPr>
        <xdr:cNvGrpSpPr/>
      </xdr:nvGrpSpPr>
      <xdr:grpSpPr>
        <a:xfrm>
          <a:off x="8300358" y="6724647"/>
          <a:ext cx="4949972" cy="5359404"/>
          <a:chOff x="55357" y="4648199"/>
          <a:chExt cx="4981602" cy="3416541"/>
        </a:xfrm>
      </xdr:grpSpPr>
      <xdr:grpSp>
        <xdr:nvGrpSpPr>
          <xdr:cNvPr id="6206" name="Groupe 6205">
            <a:extLst>
              <a:ext uri="{FF2B5EF4-FFF2-40B4-BE49-F238E27FC236}">
                <a16:creationId xmlns:a16="http://schemas.microsoft.com/office/drawing/2014/main" id="{00000000-0008-0000-0100-00003E180000}"/>
              </a:ext>
            </a:extLst>
          </xdr:cNvPr>
          <xdr:cNvGrpSpPr/>
        </xdr:nvGrpSpPr>
        <xdr:grpSpPr>
          <a:xfrm>
            <a:off x="152400" y="4648199"/>
            <a:ext cx="4884559" cy="3416541"/>
            <a:chOff x="622301" y="215899"/>
            <a:chExt cx="5561885" cy="5522853"/>
          </a:xfrm>
        </xdr:grpSpPr>
        <xdr:grpSp>
          <xdr:nvGrpSpPr>
            <xdr:cNvPr id="6208" name="Groupe 6207">
              <a:extLst>
                <a:ext uri="{FF2B5EF4-FFF2-40B4-BE49-F238E27FC236}">
                  <a16:creationId xmlns:a16="http://schemas.microsoft.com/office/drawing/2014/main" id="{00000000-0008-0000-0100-000040180000}"/>
                </a:ext>
              </a:extLst>
            </xdr:cNvPr>
            <xdr:cNvGrpSpPr/>
          </xdr:nvGrpSpPr>
          <xdr:grpSpPr>
            <a:xfrm>
              <a:off x="622301" y="215899"/>
              <a:ext cx="5422900" cy="4114801"/>
              <a:chOff x="6311902" y="50799"/>
              <a:chExt cx="11125200" cy="4127502"/>
            </a:xfrm>
          </xdr:grpSpPr>
          <xdr:sp macro="" textlink="">
            <xdr:nvSpPr>
              <xdr:cNvPr id="6214" name="Rectangle 6213">
                <a:extLst>
                  <a:ext uri="{FF2B5EF4-FFF2-40B4-BE49-F238E27FC236}">
                    <a16:creationId xmlns:a16="http://schemas.microsoft.com/office/drawing/2014/main" id="{00000000-0008-0000-0100-000046180000}"/>
                  </a:ext>
                </a:extLst>
              </xdr:cNvPr>
              <xdr:cNvSpPr/>
            </xdr:nvSpPr>
            <xdr:spPr>
              <a:xfrm>
                <a:off x="6311902" y="50799"/>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E24">
          <xdr:nvSpPr>
            <xdr:cNvPr id="6209" name="ZoneTexte 6208">
              <a:extLst>
                <a:ext uri="{FF2B5EF4-FFF2-40B4-BE49-F238E27FC236}">
                  <a16:creationId xmlns:a16="http://schemas.microsoft.com/office/drawing/2014/main" id="{00000000-0008-0000-0100-000041180000}"/>
                </a:ext>
              </a:extLst>
            </xdr:cNvPr>
            <xdr:cNvSpPr txBox="1"/>
          </xdr:nvSpPr>
          <xdr:spPr>
            <a:xfrm>
              <a:off x="3546330" y="1361129"/>
              <a:ext cx="1091530" cy="2408115"/>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37C8D9-B7BB-FA40-8AE9-5BA4B23C2341}"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E25">
          <xdr:nvSpPr>
            <xdr:cNvPr id="6210" name="ZoneTexte 6209">
              <a:extLst>
                <a:ext uri="{FF2B5EF4-FFF2-40B4-BE49-F238E27FC236}">
                  <a16:creationId xmlns:a16="http://schemas.microsoft.com/office/drawing/2014/main" id="{00000000-0008-0000-0100-000042180000}"/>
                </a:ext>
              </a:extLst>
            </xdr:cNvPr>
            <xdr:cNvSpPr txBox="1"/>
          </xdr:nvSpPr>
          <xdr:spPr>
            <a:xfrm>
              <a:off x="2561894" y="2436420"/>
              <a:ext cx="647498" cy="1920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A63643B-829E-244C-B879-3FA1613687AA}"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Traitement!E26">
          <xdr:nvSpPr>
            <xdr:cNvPr id="6211" name="ZoneTexte 6210">
              <a:extLst>
                <a:ext uri="{FF2B5EF4-FFF2-40B4-BE49-F238E27FC236}">
                  <a16:creationId xmlns:a16="http://schemas.microsoft.com/office/drawing/2014/main" id="{00000000-0008-0000-0100-000043180000}"/>
                </a:ext>
              </a:extLst>
            </xdr:cNvPr>
            <xdr:cNvSpPr txBox="1"/>
          </xdr:nvSpPr>
          <xdr:spPr>
            <a:xfrm>
              <a:off x="4637424" y="2474252"/>
              <a:ext cx="1136499" cy="3264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EBE09C1-259F-8F4E-B977-7053B5C8E043}" type="TxLink">
                <a:rPr lang="en-US" sz="2000" b="0" i="0" u="none" strike="noStrike">
                  <a:solidFill>
                    <a:srgbClr val="000000"/>
                  </a:solidFill>
                  <a:latin typeface="Nordique Inline" panose="020F0502020204030204" pitchFamily="34" charset="0"/>
                  <a:cs typeface="Nordique Inline" panose="020F0502020204030204" pitchFamily="34" charset="0"/>
                </a:rPr>
                <a:pPr/>
                <a:t>Énergie</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id="{00000000-0008-0000-0100-000044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82273" y="1618793"/>
              <a:ext cx="3098800" cy="3049408"/>
            </a:xfrm>
            <a:prstGeom prst="rect">
              <a:avLst/>
            </a:prstGeom>
          </xdr:spPr>
        </xdr:pic>
        <xdr:sp macro="" textlink="">
          <xdr:nvSpPr>
            <xdr:cNvPr id="6213" name="ZoneTexte 6212">
              <a:extLst>
                <a:ext uri="{FF2B5EF4-FFF2-40B4-BE49-F238E27FC236}">
                  <a16:creationId xmlns:a16="http://schemas.microsoft.com/office/drawing/2014/main" id="{00000000-0008-0000-0100-000045180000}"/>
                </a:ext>
              </a:extLst>
            </xdr:cNvPr>
            <xdr:cNvSpPr txBox="1"/>
          </xdr:nvSpPr>
          <xdr:spPr>
            <a:xfrm>
              <a:off x="1963028" y="280534"/>
              <a:ext cx="4221158" cy="1014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2000">
                  <a:solidFill>
                    <a:sysClr val="windowText" lastClr="000000"/>
                  </a:solidFill>
                  <a:latin typeface="Nordique Inline" panose="020F0502020204030204" pitchFamily="34" charset="0"/>
                  <a:cs typeface="Nordique Inline" panose="020F0502020204030204" pitchFamily="34" charset="0"/>
                </a:rPr>
                <a:t>Top 3</a:t>
              </a:r>
              <a:r>
                <a:rPr lang="fr-FR" sz="20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20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id="{00000000-0008-0000-0100-00003F180000}"/>
              </a:ext>
            </a:extLst>
          </xdr:cNvPr>
          <xdr:cNvSpPr txBox="1"/>
        </xdr:nvSpPr>
        <xdr:spPr>
          <a:xfrm>
            <a:off x="55357" y="4979008"/>
            <a:ext cx="1384300" cy="9317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9</xdr:col>
      <xdr:colOff>517383</xdr:colOff>
      <xdr:row>54</xdr:row>
      <xdr:rowOff>174493</xdr:rowOff>
    </xdr:from>
    <xdr:to>
      <xdr:col>14</xdr:col>
      <xdr:colOff>406399</xdr:colOff>
      <xdr:row>62</xdr:row>
      <xdr:rowOff>13854</xdr:rowOff>
    </xdr:to>
    <xdr:sp macro="[0]!retour" textlink="">
      <xdr:nvSpPr>
        <xdr:cNvPr id="6220" name="Freeform 29">
          <a:extLst>
            <a:ext uri="{FF2B5EF4-FFF2-40B4-BE49-F238E27FC236}">
              <a16:creationId xmlns:a16="http://schemas.microsoft.com/office/drawing/2014/main" id="{00000000-0008-0000-0100-00004C180000}"/>
            </a:ext>
          </a:extLst>
        </xdr:cNvPr>
        <xdr:cNvSpPr/>
      </xdr:nvSpPr>
      <xdr:spPr>
        <a:xfrm>
          <a:off x="7874147" y="10288311"/>
          <a:ext cx="3976107" cy="1280234"/>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xdr:from>
      <xdr:col>10</xdr:col>
      <xdr:colOff>258717</xdr:colOff>
      <xdr:row>56</xdr:row>
      <xdr:rowOff>101547</xdr:rowOff>
    </xdr:from>
    <xdr:to>
      <xdr:col>13</xdr:col>
      <xdr:colOff>842359</xdr:colOff>
      <xdr:row>59</xdr:row>
      <xdr:rowOff>144683</xdr:rowOff>
    </xdr:to>
    <xdr:sp macro="[0]!retour" textlink="">
      <xdr:nvSpPr>
        <xdr:cNvPr id="6221" name="TextBox 44">
          <a:extLst>
            <a:ext uri="{FF2B5EF4-FFF2-40B4-BE49-F238E27FC236}">
              <a16:creationId xmlns:a16="http://schemas.microsoft.com/office/drawing/2014/main" id="{00000000-0008-0000-0100-00004D180000}"/>
            </a:ext>
          </a:extLst>
        </xdr:cNvPr>
        <xdr:cNvSpPr txBox="1"/>
      </xdr:nvSpPr>
      <xdr:spPr>
        <a:xfrm>
          <a:off x="9402717" y="10921947"/>
          <a:ext cx="3326842" cy="601936"/>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0</xdr:col>
      <xdr:colOff>119380</xdr:colOff>
      <xdr:row>0</xdr:row>
      <xdr:rowOff>152400</xdr:rowOff>
    </xdr:from>
    <xdr:to>
      <xdr:col>14</xdr:col>
      <xdr:colOff>309880</xdr:colOff>
      <xdr:row>5</xdr:row>
      <xdr:rowOff>7620</xdr:rowOff>
    </xdr:to>
    <xdr:sp macro="" textlink="">
      <xdr:nvSpPr>
        <xdr:cNvPr id="6222" name="ZoneTexte 6221">
          <a:extLst>
            <a:ext uri="{FF2B5EF4-FFF2-40B4-BE49-F238E27FC236}">
              <a16:creationId xmlns:a16="http://schemas.microsoft.com/office/drawing/2014/main" id="{00000000-0008-0000-0100-00004E180000}"/>
            </a:ext>
          </a:extLst>
        </xdr:cNvPr>
        <xdr:cNvSpPr txBox="1"/>
      </xdr:nvSpPr>
      <xdr:spPr>
        <a:xfrm>
          <a:off x="119380" y="152400"/>
          <a:ext cx="11711940" cy="7696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xdr:from>
      <xdr:col>2</xdr:col>
      <xdr:colOff>669636</xdr:colOff>
      <xdr:row>54</xdr:row>
      <xdr:rowOff>175492</xdr:rowOff>
    </xdr:from>
    <xdr:to>
      <xdr:col>7</xdr:col>
      <xdr:colOff>762000</xdr:colOff>
      <xdr:row>62</xdr:row>
      <xdr:rowOff>33867</xdr:rowOff>
    </xdr:to>
    <xdr:sp macro="[0]!Historique_consommateur" textlink="">
      <xdr:nvSpPr>
        <xdr:cNvPr id="2" name="Freeform 29">
          <a:extLst>
            <a:ext uri="{FF2B5EF4-FFF2-40B4-BE49-F238E27FC236}">
              <a16:creationId xmlns:a16="http://schemas.microsoft.com/office/drawing/2014/main" id="{00000000-0008-0000-0100-000002000000}"/>
            </a:ext>
          </a:extLst>
        </xdr:cNvPr>
        <xdr:cNvSpPr/>
      </xdr:nvSpPr>
      <xdr:spPr>
        <a:xfrm>
          <a:off x="2324265" y="10538692"/>
          <a:ext cx="4228935" cy="133883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2">
            <a:extLst>
              <a:ext uri="{96DAC541-7B7A-43D3-8B79-37D633B846F1}">
                <asvg:svgBlip xmlns:asvg="http://schemas.microsoft.com/office/drawing/2016/SVG/main" r:embed="rId3"/>
              </a:ext>
            </a:extLst>
          </a:blip>
          <a:stretch>
            <a:fillRect/>
          </a:stretch>
        </a:blipFill>
      </xdr:spPr>
      <xdr:txBody>
        <a:bodyPr wrap="square"/>
        <a:lstStyle/>
        <a:p>
          <a:endParaRPr lang="fr-FR"/>
        </a:p>
      </xdr:txBody>
    </xdr:sp>
    <xdr:clientData/>
  </xdr:twoCellAnchor>
  <xdr:twoCellAnchor editAs="oneCell">
    <xdr:from>
      <xdr:col>10</xdr:col>
      <xdr:colOff>238030</xdr:colOff>
      <xdr:row>44</xdr:row>
      <xdr:rowOff>53397</xdr:rowOff>
    </xdr:from>
    <xdr:to>
      <xdr:col>11</xdr:col>
      <xdr:colOff>557063</xdr:colOff>
      <xdr:row>50</xdr:row>
      <xdr:rowOff>54737</xdr:rowOff>
    </xdr:to>
    <xdr:pic>
      <xdr:nvPicPr>
        <xdr:cNvPr id="13" name="Graphique 12">
          <a:extLst>
            <a:ext uri="{FF2B5EF4-FFF2-40B4-BE49-F238E27FC236}">
              <a16:creationId xmlns:a16="http://schemas.microsoft.com/office/drawing/2014/main" id="{EE2B62FE-F61F-944C-90A4-BCDE8C5B13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12212" y="8366124"/>
          <a:ext cx="1136451" cy="1081995"/>
        </a:xfrm>
        <a:prstGeom prst="rect">
          <a:avLst/>
        </a:prstGeom>
      </xdr:spPr>
    </xdr:pic>
    <xdr:clientData/>
  </xdr:twoCellAnchor>
  <xdr:twoCellAnchor>
    <xdr:from>
      <xdr:col>16</xdr:col>
      <xdr:colOff>160867</xdr:colOff>
      <xdr:row>21</xdr:row>
      <xdr:rowOff>118534</xdr:rowOff>
    </xdr:from>
    <xdr:to>
      <xdr:col>21</xdr:col>
      <xdr:colOff>226664</xdr:colOff>
      <xdr:row>62</xdr:row>
      <xdr:rowOff>73051</xdr:rowOff>
    </xdr:to>
    <xdr:grpSp>
      <xdr:nvGrpSpPr>
        <xdr:cNvPr id="14" name="Groupe 13">
          <a:extLst>
            <a:ext uri="{FF2B5EF4-FFF2-40B4-BE49-F238E27FC236}">
              <a16:creationId xmlns:a16="http://schemas.microsoft.com/office/drawing/2014/main" id="{96659016-0A5B-804D-A090-D348706D80E8}"/>
            </a:ext>
          </a:extLst>
        </xdr:cNvPr>
        <xdr:cNvGrpSpPr/>
      </xdr:nvGrpSpPr>
      <xdr:grpSpPr>
        <a:xfrm>
          <a:off x="13267267" y="4480984"/>
          <a:ext cx="4161547" cy="7765017"/>
          <a:chOff x="14750361" y="4008915"/>
          <a:chExt cx="3167350" cy="1897351"/>
        </a:xfrm>
      </xdr:grpSpPr>
      <xdr:sp macro="" textlink="">
        <xdr:nvSpPr>
          <xdr:cNvPr id="15" name="Rectangle 14">
            <a:extLst>
              <a:ext uri="{FF2B5EF4-FFF2-40B4-BE49-F238E27FC236}">
                <a16:creationId xmlns:a16="http://schemas.microsoft.com/office/drawing/2014/main" id="{F760FC43-DC2A-E04B-D700-7787E9AE4CDB}"/>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15">
            <a:extLst>
              <a:ext uri="{FF2B5EF4-FFF2-40B4-BE49-F238E27FC236}">
                <a16:creationId xmlns:a16="http://schemas.microsoft.com/office/drawing/2014/main" id="{D6FAA069-5508-29D5-79BC-94A0BAD2442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130628</xdr:colOff>
      <xdr:row>22</xdr:row>
      <xdr:rowOff>16933</xdr:rowOff>
    </xdr:from>
    <xdr:to>
      <xdr:col>20</xdr:col>
      <xdr:colOff>110838</xdr:colOff>
      <xdr:row>26</xdr:row>
      <xdr:rowOff>143387</xdr:rowOff>
    </xdr:to>
    <xdr:sp macro="" textlink="">
      <xdr:nvSpPr>
        <xdr:cNvPr id="17" name="ZoneTexte 16">
          <a:extLst>
            <a:ext uri="{FF2B5EF4-FFF2-40B4-BE49-F238E27FC236}">
              <a16:creationId xmlns:a16="http://schemas.microsoft.com/office/drawing/2014/main" id="{B8957519-2256-9B45-848D-5A317969AFC5}"/>
            </a:ext>
          </a:extLst>
        </xdr:cNvPr>
        <xdr:cNvSpPr txBox="1"/>
      </xdr:nvSpPr>
      <xdr:spPr>
        <a:xfrm>
          <a:off x="14194971" y="4458304"/>
          <a:ext cx="2462153" cy="8666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0</xdr:col>
      <xdr:colOff>423332</xdr:colOff>
      <xdr:row>33</xdr:row>
      <xdr:rowOff>50801</xdr:rowOff>
    </xdr:from>
    <xdr:to>
      <xdr:col>10</xdr:col>
      <xdr:colOff>117323</xdr:colOff>
      <xdr:row>54</xdr:row>
      <xdr:rowOff>91002</xdr:rowOff>
    </xdr:to>
    <xdr:grpSp>
      <xdr:nvGrpSpPr>
        <xdr:cNvPr id="18" name="Groupe 17">
          <a:extLst>
            <a:ext uri="{FF2B5EF4-FFF2-40B4-BE49-F238E27FC236}">
              <a16:creationId xmlns:a16="http://schemas.microsoft.com/office/drawing/2014/main" id="{9EA35D59-5DDD-2C49-9BEF-E521B8CC9D3F}"/>
            </a:ext>
          </a:extLst>
        </xdr:cNvPr>
        <xdr:cNvGrpSpPr/>
      </xdr:nvGrpSpPr>
      <xdr:grpSpPr>
        <a:xfrm>
          <a:off x="423332" y="6699251"/>
          <a:ext cx="7885491" cy="4040701"/>
          <a:chOff x="4847654" y="4676962"/>
          <a:chExt cx="8214841" cy="3924302"/>
        </a:xfrm>
      </xdr:grpSpPr>
      <xdr:grpSp>
        <xdr:nvGrpSpPr>
          <xdr:cNvPr id="21" name="Groupe 20">
            <a:extLst>
              <a:ext uri="{FF2B5EF4-FFF2-40B4-BE49-F238E27FC236}">
                <a16:creationId xmlns:a16="http://schemas.microsoft.com/office/drawing/2014/main" id="{9B7E5DEA-117B-DDFE-4D24-BA3144EFE8E1}"/>
              </a:ext>
            </a:extLst>
          </xdr:cNvPr>
          <xdr:cNvGrpSpPr/>
        </xdr:nvGrpSpPr>
        <xdr:grpSpPr>
          <a:xfrm>
            <a:off x="4947195" y="4676962"/>
            <a:ext cx="8115300" cy="3924302"/>
            <a:chOff x="6199477" y="54334"/>
            <a:chExt cx="11125198" cy="4127500"/>
          </a:xfrm>
        </xdr:grpSpPr>
        <xdr:sp macro="" textlink="">
          <xdr:nvSpPr>
            <xdr:cNvPr id="23" name="Rectangle 22">
              <a:extLst>
                <a:ext uri="{FF2B5EF4-FFF2-40B4-BE49-F238E27FC236}">
                  <a16:creationId xmlns:a16="http://schemas.microsoft.com/office/drawing/2014/main" id="{0AD53B6C-7A2F-2DCF-EAC4-B38679C4A04C}"/>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24" name="ZoneTexte 23">
              <a:extLst>
                <a:ext uri="{FF2B5EF4-FFF2-40B4-BE49-F238E27FC236}">
                  <a16:creationId xmlns:a16="http://schemas.microsoft.com/office/drawing/2014/main" id="{CF21AACE-AACB-5D79-2A03-C39194084A66}"/>
                </a:ext>
              </a:extLst>
            </xdr:cNvPr>
            <xdr:cNvSpPr txBox="1"/>
          </xdr:nvSpPr>
          <xdr:spPr>
            <a:xfrm>
              <a:off x="14003358" y="1116012"/>
              <a:ext cx="3276353"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38% de chance d'appartenir à la classe D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25" name="Rectangle 24">
              <a:extLst>
                <a:ext uri="{FF2B5EF4-FFF2-40B4-BE49-F238E27FC236}">
                  <a16:creationId xmlns:a16="http://schemas.microsoft.com/office/drawing/2014/main" id="{E4502A58-8D1D-2767-7F7F-D2A94690FCD6}"/>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0" name="ZoneTexte 19">
            <a:extLst>
              <a:ext uri="{FF2B5EF4-FFF2-40B4-BE49-F238E27FC236}">
                <a16:creationId xmlns:a16="http://schemas.microsoft.com/office/drawing/2014/main" id="{DDB2A9E0-9295-8028-06C0-3175C44FD639}"/>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2</xdr:col>
      <xdr:colOff>433917</xdr:colOff>
      <xdr:row>34</xdr:row>
      <xdr:rowOff>29630</xdr:rowOff>
    </xdr:from>
    <xdr:to>
      <xdr:col>6</xdr:col>
      <xdr:colOff>504261</xdr:colOff>
      <xdr:row>53</xdr:row>
      <xdr:rowOff>65937</xdr:rowOff>
    </xdr:to>
    <xdr:graphicFrame macro="">
      <xdr:nvGraphicFramePr>
        <xdr:cNvPr id="26" name="Graphique 25">
          <a:extLst>
            <a:ext uri="{FF2B5EF4-FFF2-40B4-BE49-F238E27FC236}">
              <a16:creationId xmlns:a16="http://schemas.microsoft.com/office/drawing/2014/main" id="{414AC3C3-1624-3540-AE36-DF44497EA2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457200</xdr:colOff>
      <xdr:row>7</xdr:row>
      <xdr:rowOff>62734</xdr:rowOff>
    </xdr:from>
    <xdr:to>
      <xdr:col>16</xdr:col>
      <xdr:colOff>21771</xdr:colOff>
      <xdr:row>38</xdr:row>
      <xdr:rowOff>101599</xdr:rowOff>
    </xdr:to>
    <xdr:grpSp>
      <xdr:nvGrpSpPr>
        <xdr:cNvPr id="36" name="Groupe 35">
          <a:extLst>
            <a:ext uri="{FF2B5EF4-FFF2-40B4-BE49-F238E27FC236}">
              <a16:creationId xmlns:a16="http://schemas.microsoft.com/office/drawing/2014/main" id="{43636D91-5219-CA08-433E-ECB080D074C5}"/>
            </a:ext>
          </a:extLst>
        </xdr:cNvPr>
        <xdr:cNvGrpSpPr/>
      </xdr:nvGrpSpPr>
      <xdr:grpSpPr>
        <a:xfrm>
          <a:off x="457200" y="1396234"/>
          <a:ext cx="12670971" cy="6306315"/>
          <a:chOff x="474134" y="1366601"/>
          <a:chExt cx="14132240" cy="6202598"/>
        </a:xfrm>
      </xdr:grpSpPr>
      <xdr:grpSp>
        <xdr:nvGrpSpPr>
          <xdr:cNvPr id="27" name="Groupe 26">
            <a:extLst>
              <a:ext uri="{FF2B5EF4-FFF2-40B4-BE49-F238E27FC236}">
                <a16:creationId xmlns:a16="http://schemas.microsoft.com/office/drawing/2014/main" id="{739AF821-FA9A-BC4C-96D9-E5A198A91773}"/>
              </a:ext>
            </a:extLst>
          </xdr:cNvPr>
          <xdr:cNvGrpSpPr/>
        </xdr:nvGrpSpPr>
        <xdr:grpSpPr>
          <a:xfrm>
            <a:off x="474134" y="2077803"/>
            <a:ext cx="14132240" cy="4433661"/>
            <a:chOff x="72918" y="838200"/>
            <a:chExt cx="13084281" cy="3632200"/>
          </a:xfrm>
        </xdr:grpSpPr>
        <xdr:grpSp>
          <xdr:nvGrpSpPr>
            <xdr:cNvPr id="28" name="Groupe 27">
              <a:extLst>
                <a:ext uri="{FF2B5EF4-FFF2-40B4-BE49-F238E27FC236}">
                  <a16:creationId xmlns:a16="http://schemas.microsoft.com/office/drawing/2014/main" id="{232BD29C-324B-53ED-68F1-34379EE287ED}"/>
                </a:ext>
              </a:extLst>
            </xdr:cNvPr>
            <xdr:cNvGrpSpPr/>
          </xdr:nvGrpSpPr>
          <xdr:grpSpPr>
            <a:xfrm>
              <a:off x="139700" y="838200"/>
              <a:ext cx="13017499" cy="3632200"/>
              <a:chOff x="6311900" y="50800"/>
              <a:chExt cx="11125199" cy="4127500"/>
            </a:xfrm>
          </xdr:grpSpPr>
          <xdr:sp macro="" textlink="">
            <xdr:nvSpPr>
              <xdr:cNvPr id="30" name="Rectangle 29">
                <a:extLst>
                  <a:ext uri="{FF2B5EF4-FFF2-40B4-BE49-F238E27FC236}">
                    <a16:creationId xmlns:a16="http://schemas.microsoft.com/office/drawing/2014/main" id="{633BB805-F49D-F6A9-031B-CA868B651A5E}"/>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B36F36A-74B5-AAAA-357C-EE36592442E9}"/>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9" name="ZoneTexte 28">
              <a:extLst>
                <a:ext uri="{FF2B5EF4-FFF2-40B4-BE49-F238E27FC236}">
                  <a16:creationId xmlns:a16="http://schemas.microsoft.com/office/drawing/2014/main" id="{70E3602B-05F5-6237-1DCA-F48EC33121A1}"/>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graphicFrame macro="">
        <xdr:nvGraphicFramePr>
          <xdr:cNvPr id="34" name="Graphique 1">
            <a:extLst>
              <a:ext uri="{FF2B5EF4-FFF2-40B4-BE49-F238E27FC236}">
                <a16:creationId xmlns:a16="http://schemas.microsoft.com/office/drawing/2014/main" id="{E18C024F-D4D6-7C41-8E0D-690E8A41805F}"/>
              </a:ext>
            </a:extLst>
          </xdr:cNvPr>
          <xdr:cNvGraphicFramePr>
            <a:graphicFrameLocks/>
          </xdr:cNvGraphicFramePr>
        </xdr:nvGraphicFramePr>
        <xdr:xfrm>
          <a:off x="1325033" y="1366601"/>
          <a:ext cx="10833100" cy="6202598"/>
        </xdr:xfrm>
        <a:graphic>
          <a:graphicData uri="http://schemas.openxmlformats.org/drawingml/2006/chart">
            <c:chart xmlns:c="http://schemas.openxmlformats.org/drawingml/2006/chart" xmlns:r="http://schemas.openxmlformats.org/officeDocument/2006/relationships" r:id="rId7"/>
          </a:graphicData>
        </a:graphic>
      </xdr:graphicFrame>
      <xdr:sp macro="" textlink="Traitement!$A$18">
        <xdr:nvSpPr>
          <xdr:cNvPr id="35" name="ZoneTexte 34">
            <a:extLst>
              <a:ext uri="{FF2B5EF4-FFF2-40B4-BE49-F238E27FC236}">
                <a16:creationId xmlns:a16="http://schemas.microsoft.com/office/drawing/2014/main" id="{B157B524-58DC-AF40-8547-139CFBA0C61A}"/>
              </a:ext>
            </a:extLst>
          </xdr:cNvPr>
          <xdr:cNvSpPr txBox="1"/>
        </xdr:nvSpPr>
        <xdr:spPr>
          <a:xfrm>
            <a:off x="7878232" y="3026068"/>
            <a:ext cx="6296044" cy="250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Soyez vigilant ! Ce produit est à consommer avec modération.</a:t>
            </a:fld>
            <a:endParaRPr lang="en-US" sz="2600">
              <a:latin typeface="Nordique Inline" panose="00000500000000000000" pitchFamily="2" charset="0"/>
            </a:endParaRPr>
          </a:p>
        </xdr:txBody>
      </xdr:sp>
    </xdr:grpSp>
    <xdr:clientData/>
  </xdr:twoCellAnchor>
  <xdr:twoCellAnchor>
    <xdr:from>
      <xdr:col>16</xdr:col>
      <xdr:colOff>89285</xdr:colOff>
      <xdr:row>9</xdr:row>
      <xdr:rowOff>152400</xdr:rowOff>
    </xdr:from>
    <xdr:to>
      <xdr:col>21</xdr:col>
      <xdr:colOff>241867</xdr:colOff>
      <xdr:row>21</xdr:row>
      <xdr:rowOff>33867</xdr:rowOff>
    </xdr:to>
    <xdr:grpSp>
      <xdr:nvGrpSpPr>
        <xdr:cNvPr id="39" name="Groupe 38">
          <a:extLst>
            <a:ext uri="{FF2B5EF4-FFF2-40B4-BE49-F238E27FC236}">
              <a16:creationId xmlns:a16="http://schemas.microsoft.com/office/drawing/2014/main" id="{C8D846AD-9255-72F9-7341-09865ACCD76D}"/>
            </a:ext>
          </a:extLst>
        </xdr:cNvPr>
        <xdr:cNvGrpSpPr/>
      </xdr:nvGrpSpPr>
      <xdr:grpSpPr>
        <a:xfrm>
          <a:off x="13195685" y="2095500"/>
          <a:ext cx="4248332" cy="2300817"/>
          <a:chOff x="14613136" y="1981811"/>
          <a:chExt cx="3861131" cy="1926526"/>
        </a:xfrm>
      </xdr:grpSpPr>
      <xdr:grpSp>
        <xdr:nvGrpSpPr>
          <xdr:cNvPr id="41" name="Groupe 40">
            <a:extLst>
              <a:ext uri="{FF2B5EF4-FFF2-40B4-BE49-F238E27FC236}">
                <a16:creationId xmlns:a16="http://schemas.microsoft.com/office/drawing/2014/main" id="{41B184E8-0508-8C98-E5E4-35732C1CB670}"/>
              </a:ext>
            </a:extLst>
          </xdr:cNvPr>
          <xdr:cNvGrpSpPr/>
        </xdr:nvGrpSpPr>
        <xdr:grpSpPr>
          <a:xfrm>
            <a:off x="14676303" y="1981811"/>
            <a:ext cx="3797964" cy="1926526"/>
            <a:chOff x="14676303" y="1981811"/>
            <a:chExt cx="3797964" cy="1926526"/>
          </a:xfrm>
        </xdr:grpSpPr>
        <xdr:sp macro="" textlink="">
          <xdr:nvSpPr>
            <xdr:cNvPr id="43" name="Rectangle 42">
              <a:extLst>
                <a:ext uri="{FF2B5EF4-FFF2-40B4-BE49-F238E27FC236}">
                  <a16:creationId xmlns:a16="http://schemas.microsoft.com/office/drawing/2014/main" id="{3B1AE672-97A3-6738-B6CE-A1D5A860D113}"/>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44" name="Rectangle 43">
              <a:extLst>
                <a:ext uri="{FF2B5EF4-FFF2-40B4-BE49-F238E27FC236}">
                  <a16:creationId xmlns:a16="http://schemas.microsoft.com/office/drawing/2014/main" id="{5F678A57-F426-DCAE-628D-9BC99FE20651}"/>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42" name="ZoneTexte 41">
            <a:extLst>
              <a:ext uri="{FF2B5EF4-FFF2-40B4-BE49-F238E27FC236}">
                <a16:creationId xmlns:a16="http://schemas.microsoft.com/office/drawing/2014/main" id="{95833ECB-902D-7EEB-12E7-91AE7E9B80DC}"/>
              </a:ext>
            </a:extLst>
          </xdr:cNvPr>
          <xdr:cNvSpPr txBox="1"/>
        </xdr:nvSpPr>
        <xdr:spPr>
          <a:xfrm>
            <a:off x="14613136" y="2577602"/>
            <a:ext cx="1202099" cy="816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clientData/>
  </xdr:twoCellAnchor>
  <xdr:twoCellAnchor>
    <xdr:from>
      <xdr:col>17</xdr:col>
      <xdr:colOff>554417</xdr:colOff>
      <xdr:row>12</xdr:row>
      <xdr:rowOff>125506</xdr:rowOff>
    </xdr:from>
    <xdr:to>
      <xdr:col>19</xdr:col>
      <xdr:colOff>797859</xdr:colOff>
      <xdr:row>21</xdr:row>
      <xdr:rowOff>134471</xdr:rowOff>
    </xdr:to>
    <xdr:sp macro="" textlink="Traitement!A35">
      <xdr:nvSpPr>
        <xdr:cNvPr id="45" name="ZoneTexte 44">
          <a:extLst>
            <a:ext uri="{FF2B5EF4-FFF2-40B4-BE49-F238E27FC236}">
              <a16:creationId xmlns:a16="http://schemas.microsoft.com/office/drawing/2014/main" id="{31C49D5C-7CC1-5342-97B2-B80DE87FBC0D}"/>
            </a:ext>
          </a:extLst>
        </xdr:cNvPr>
        <xdr:cNvSpPr txBox="1"/>
      </xdr:nvSpPr>
      <xdr:spPr>
        <a:xfrm>
          <a:off x="14575217" y="2510118"/>
          <a:ext cx="1892948" cy="17750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AA05FDC-44B0-6A4F-96BD-66AC49209C25}"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D nous avons une erreur de 14%.</a:t>
          </a:fld>
          <a:endParaRPr lang="fr-FR" sz="2000">
            <a:latin typeface="Nordique Inline" panose="020F0502020204030204" pitchFamily="34" charset="0"/>
            <a:cs typeface="Nordique Inline" panose="020F0502020204030204" pitchFamily="34" charset="0"/>
          </a:endParaRPr>
        </a:p>
      </xdr:txBody>
    </xdr:sp>
    <xdr:clientData/>
  </xdr:twoCellAnchor>
  <xdr:twoCellAnchor editAs="oneCell">
    <xdr:from>
      <xdr:col>5</xdr:col>
      <xdr:colOff>253771</xdr:colOff>
      <xdr:row>37</xdr:row>
      <xdr:rowOff>31127</xdr:rowOff>
    </xdr:from>
    <xdr:to>
      <xdr:col>7</xdr:col>
      <xdr:colOff>212848</xdr:colOff>
      <xdr:row>49</xdr:row>
      <xdr:rowOff>154077</xdr:rowOff>
    </xdr:to>
    <xdr:pic>
      <xdr:nvPicPr>
        <xdr:cNvPr id="6223" name="Graphique 6222">
          <a:extLst>
            <a:ext uri="{FF2B5EF4-FFF2-40B4-BE49-F238E27FC236}">
              <a16:creationId xmlns:a16="http://schemas.microsoft.com/office/drawing/2014/main" id="{00000000-0008-0000-0100-00004F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rot="13839293" flipV="1">
          <a:off x="4540635" y="7597596"/>
          <a:ext cx="2358150" cy="1787877"/>
        </a:xfrm>
        <a:prstGeom prst="rect">
          <a:avLst/>
        </a:prstGeom>
      </xdr:spPr>
    </xdr:pic>
    <xdr:clientData/>
  </xdr:twoCellAnchor>
  <xdr:twoCellAnchor editAs="oneCell">
    <xdr:from>
      <xdr:col>1</xdr:col>
      <xdr:colOff>694760</xdr:colOff>
      <xdr:row>37</xdr:row>
      <xdr:rowOff>105392</xdr:rowOff>
    </xdr:from>
    <xdr:to>
      <xdr:col>3</xdr:col>
      <xdr:colOff>427963</xdr:colOff>
      <xdr:row>50</xdr:row>
      <xdr:rowOff>42732</xdr:rowOff>
    </xdr:to>
    <xdr:pic>
      <xdr:nvPicPr>
        <xdr:cNvPr id="6224" name="Graphique 6223">
          <a:extLst>
            <a:ext uri="{FF2B5EF4-FFF2-40B4-BE49-F238E27FC236}">
              <a16:creationId xmlns:a16="http://schemas.microsoft.com/office/drawing/2014/main" id="{00000000-0008-0000-0100-00005018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8793481">
          <a:off x="1210758" y="7785127"/>
          <a:ext cx="2358807" cy="1562003"/>
        </a:xfrm>
        <a:prstGeom prst="rect">
          <a:avLst/>
        </a:prstGeom>
      </xdr:spPr>
    </xdr:pic>
    <xdr:clientData/>
  </xdr:twoCellAnchor>
  <xdr:twoCellAnchor>
    <xdr:from>
      <xdr:col>2</xdr:col>
      <xdr:colOff>790973</xdr:colOff>
      <xdr:row>54</xdr:row>
      <xdr:rowOff>156801</xdr:rowOff>
    </xdr:from>
    <xdr:to>
      <xdr:col>7</xdr:col>
      <xdr:colOff>694266</xdr:colOff>
      <xdr:row>59</xdr:row>
      <xdr:rowOff>98522</xdr:rowOff>
    </xdr:to>
    <xdr:sp macro="[0]!Historique_consommateur" textlink="">
      <xdr:nvSpPr>
        <xdr:cNvPr id="4" name="TextBox 44">
          <a:extLst>
            <a:ext uri="{FF2B5EF4-FFF2-40B4-BE49-F238E27FC236}">
              <a16:creationId xmlns:a16="http://schemas.microsoft.com/office/drawing/2014/main" id="{00000000-0008-0000-0100-000004000000}"/>
            </a:ext>
          </a:extLst>
        </xdr:cNvPr>
        <xdr:cNvSpPr txBox="1"/>
      </xdr:nvSpPr>
      <xdr:spPr>
        <a:xfrm>
          <a:off x="2425809" y="10270619"/>
          <a:ext cx="3990384" cy="842267"/>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Historique</a:t>
          </a:r>
          <a:r>
            <a:rPr lang="en-US" sz="2800" b="1" baseline="0">
              <a:solidFill>
                <a:srgbClr val="1F1347"/>
              </a:solidFill>
              <a:latin typeface="Nordique Inline" panose="020F0502020204030204" pitchFamily="34" charset="0"/>
              <a:cs typeface="Nordique Inline" panose="020F0502020204030204" pitchFamily="34" charset="0"/>
            </a:rPr>
            <a:t> Consommateur </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541866</xdr:colOff>
      <xdr:row>5</xdr:row>
      <xdr:rowOff>152400</xdr:rowOff>
    </xdr:from>
    <xdr:to>
      <xdr:col>13</xdr:col>
      <xdr:colOff>416077</xdr:colOff>
      <xdr:row>8</xdr:row>
      <xdr:rowOff>166788</xdr:rowOff>
    </xdr:to>
    <xdr:pic macro="[0]!CopierValeurCONSO">
      <xdr:nvPicPr>
        <xdr:cNvPr id="47" name="Graphique 46">
          <a:extLst>
            <a:ext uri="{FF2B5EF4-FFF2-40B4-BE49-F238E27FC236}">
              <a16:creationId xmlns:a16="http://schemas.microsoft.com/office/drawing/2014/main" id="{FA7D2758-23E2-3148-9C87-F5A7631626D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1514666" y="1083733"/>
          <a:ext cx="788611" cy="810255"/>
        </a:xfrm>
        <a:prstGeom prst="rect">
          <a:avLst/>
        </a:prstGeom>
      </xdr:spPr>
    </xdr:pic>
    <xdr:clientData/>
  </xdr:twoCellAnchor>
  <xdr:twoCellAnchor>
    <xdr:from>
      <xdr:col>17</xdr:col>
      <xdr:colOff>785383</xdr:colOff>
      <xdr:row>29</xdr:row>
      <xdr:rowOff>20963</xdr:rowOff>
    </xdr:from>
    <xdr:to>
      <xdr:col>21</xdr:col>
      <xdr:colOff>201587</xdr:colOff>
      <xdr:row>39</xdr:row>
      <xdr:rowOff>141110</xdr:rowOff>
    </xdr:to>
    <xdr:sp macro="" textlink="Traitement!A36">
      <xdr:nvSpPr>
        <xdr:cNvPr id="48" name="ZoneTexte 47">
          <a:extLst>
            <a:ext uri="{FF2B5EF4-FFF2-40B4-BE49-F238E27FC236}">
              <a16:creationId xmlns:a16="http://schemas.microsoft.com/office/drawing/2014/main" id="{F3BE378F-7259-5DBA-4C34-2FDBDBFC87BD}"/>
            </a:ext>
          </a:extLst>
        </xdr:cNvPr>
        <xdr:cNvSpPr txBox="1"/>
      </xdr:nvSpPr>
      <xdr:spPr>
        <a:xfrm>
          <a:off x="16206812" y="5665407"/>
          <a:ext cx="3044775" cy="19344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761628A-1399-D84D-8E6E-C54F1F421A55}"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3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16</xdr:col>
      <xdr:colOff>457200</xdr:colOff>
      <xdr:row>30</xdr:row>
      <xdr:rowOff>101600</xdr:rowOff>
    </xdr:from>
    <xdr:to>
      <xdr:col>17</xdr:col>
      <xdr:colOff>575733</xdr:colOff>
      <xdr:row>36</xdr:row>
      <xdr:rowOff>16933</xdr:rowOff>
    </xdr:to>
    <xdr:pic>
      <xdr:nvPicPr>
        <xdr:cNvPr id="49" name="Image 48">
          <a:extLst>
            <a:ext uri="{FF2B5EF4-FFF2-40B4-BE49-F238E27FC236}">
              <a16:creationId xmlns:a16="http://schemas.microsoft.com/office/drawing/2014/main" id="{4DB41137-ECB3-1D40-822D-79C2645CCA9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5087600" y="6079067"/>
          <a:ext cx="1032933" cy="1032933"/>
        </a:xfrm>
        <a:prstGeom prst="rect">
          <a:avLst/>
        </a:prstGeom>
      </xdr:spPr>
    </xdr:pic>
    <xdr:clientData/>
  </xdr:twoCellAnchor>
  <xdr:twoCellAnchor>
    <xdr:from>
      <xdr:col>16</xdr:col>
      <xdr:colOff>186266</xdr:colOff>
      <xdr:row>39</xdr:row>
      <xdr:rowOff>50800</xdr:rowOff>
    </xdr:from>
    <xdr:to>
      <xdr:col>21</xdr:col>
      <xdr:colOff>228598</xdr:colOff>
      <xdr:row>39</xdr:row>
      <xdr:rowOff>54429</xdr:rowOff>
    </xdr:to>
    <xdr:cxnSp macro="">
      <xdr:nvCxnSpPr>
        <xdr:cNvPr id="50" name="Connecteur droit 49">
          <a:extLst>
            <a:ext uri="{FF2B5EF4-FFF2-40B4-BE49-F238E27FC236}">
              <a16:creationId xmlns:a16="http://schemas.microsoft.com/office/drawing/2014/main" id="{B8A55E6A-4ECC-8842-A00A-281EFBA7E5A8}"/>
            </a:ext>
          </a:extLst>
        </xdr:cNvPr>
        <xdr:cNvCxnSpPr/>
      </xdr:nvCxnSpPr>
      <xdr:spPr>
        <a:xfrm>
          <a:off x="14816666" y="7704667"/>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186266</xdr:colOff>
      <xdr:row>50</xdr:row>
      <xdr:rowOff>131435</xdr:rowOff>
    </xdr:from>
    <xdr:to>
      <xdr:col>21</xdr:col>
      <xdr:colOff>228598</xdr:colOff>
      <xdr:row>50</xdr:row>
      <xdr:rowOff>135064</xdr:rowOff>
    </xdr:to>
    <xdr:cxnSp macro="">
      <xdr:nvCxnSpPr>
        <xdr:cNvPr id="51" name="Connecteur droit 50">
          <a:extLst>
            <a:ext uri="{FF2B5EF4-FFF2-40B4-BE49-F238E27FC236}">
              <a16:creationId xmlns:a16="http://schemas.microsoft.com/office/drawing/2014/main" id="{AA67E30D-24E6-884C-A2F9-FBE8C38D05E5}"/>
            </a:ext>
          </a:extLst>
        </xdr:cNvPr>
        <xdr:cNvCxnSpPr/>
      </xdr:nvCxnSpPr>
      <xdr:spPr>
        <a:xfrm>
          <a:off x="14700552" y="9585879"/>
          <a:ext cx="4578046"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xdr:from>
      <xdr:col>16</xdr:col>
      <xdr:colOff>290946</xdr:colOff>
      <xdr:row>40</xdr:row>
      <xdr:rowOff>55419</xdr:rowOff>
    </xdr:from>
    <xdr:to>
      <xdr:col>19</xdr:col>
      <xdr:colOff>775454</xdr:colOff>
      <xdr:row>53</xdr:row>
      <xdr:rowOff>145241</xdr:rowOff>
    </xdr:to>
    <xdr:sp macro="" textlink="Traitement!A37">
      <xdr:nvSpPr>
        <xdr:cNvPr id="52" name="ZoneTexte 51">
          <a:extLst>
            <a:ext uri="{FF2B5EF4-FFF2-40B4-BE49-F238E27FC236}">
              <a16:creationId xmlns:a16="http://schemas.microsoft.com/office/drawing/2014/main" id="{50FE951A-0A62-BA3E-C7E0-89A65CB9984A}"/>
            </a:ext>
          </a:extLst>
        </xdr:cNvPr>
        <xdr:cNvSpPr txBox="1"/>
      </xdr:nvSpPr>
      <xdr:spPr>
        <a:xfrm>
          <a:off x="13369637" y="7647710"/>
          <a:ext cx="2936762" cy="2431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C25A71C-9937-8249-A9A9-D85680C0D921}" type="TxLink">
            <a:rPr lang="en-US" sz="1800" b="0" i="0" u="none" strike="noStrike">
              <a:solidFill>
                <a:srgbClr val="000000"/>
              </a:solidFill>
              <a:latin typeface="Nordique Inline" panose="020F0502020204030204" pitchFamily="34" charset="0"/>
              <a:cs typeface="Nordique Inline" panose="020F0502020204030204" pitchFamily="34" charset="0"/>
            </a:rPr>
            <a:pPr/>
            <a:t>L'OMS recommande aux adultes de ne pas consommer plus de 5 g de sel par jour. Votre produit en contient 9 g pour 100 g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863862</xdr:colOff>
      <xdr:row>41</xdr:row>
      <xdr:rowOff>143857</xdr:rowOff>
    </xdr:from>
    <xdr:to>
      <xdr:col>21</xdr:col>
      <xdr:colOff>180535</xdr:colOff>
      <xdr:row>47</xdr:row>
      <xdr:rowOff>151849</xdr:rowOff>
    </xdr:to>
    <xdr:pic>
      <xdr:nvPicPr>
        <xdr:cNvPr id="54" name="Image 53">
          <a:extLst>
            <a:ext uri="{FF2B5EF4-FFF2-40B4-BE49-F238E27FC236}">
              <a16:creationId xmlns:a16="http://schemas.microsoft.com/office/drawing/2014/main" id="{201CA4EA-D9FC-943B-F2BD-D0B540B740E7}"/>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174514" y="8412661"/>
          <a:ext cx="1138847" cy="1167558"/>
        </a:xfrm>
        <a:prstGeom prst="rect">
          <a:avLst/>
        </a:prstGeom>
      </xdr:spPr>
    </xdr:pic>
    <xdr:clientData/>
  </xdr:twoCellAnchor>
  <xdr:twoCellAnchor editAs="oneCell">
    <xdr:from>
      <xdr:col>16</xdr:col>
      <xdr:colOff>443492</xdr:colOff>
      <xdr:row>53</xdr:row>
      <xdr:rowOff>0</xdr:rowOff>
    </xdr:from>
    <xdr:to>
      <xdr:col>17</xdr:col>
      <xdr:colOff>685396</xdr:colOff>
      <xdr:row>59</xdr:row>
      <xdr:rowOff>60475</xdr:rowOff>
    </xdr:to>
    <xdr:pic>
      <xdr:nvPicPr>
        <xdr:cNvPr id="56" name="Image 55">
          <a:extLst>
            <a:ext uri="{FF2B5EF4-FFF2-40B4-BE49-F238E27FC236}">
              <a16:creationId xmlns:a16="http://schemas.microsoft.com/office/drawing/2014/main" id="{7FFE66F3-3F06-DE76-A0DA-D4F9D3F7488C}"/>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14957778" y="9998730"/>
          <a:ext cx="1149047" cy="1149047"/>
        </a:xfrm>
        <a:prstGeom prst="rect">
          <a:avLst/>
        </a:prstGeom>
      </xdr:spPr>
    </xdr:pic>
    <xdr:clientData/>
  </xdr:twoCellAnchor>
  <xdr:twoCellAnchor>
    <xdr:from>
      <xdr:col>17</xdr:col>
      <xdr:colOff>675353</xdr:colOff>
      <xdr:row>52</xdr:row>
      <xdr:rowOff>124691</xdr:rowOff>
    </xdr:from>
    <xdr:to>
      <xdr:col>21</xdr:col>
      <xdr:colOff>221672</xdr:colOff>
      <xdr:row>66</xdr:row>
      <xdr:rowOff>54173</xdr:rowOff>
    </xdr:to>
    <xdr:sp macro="" textlink="Traitement!A38">
      <xdr:nvSpPr>
        <xdr:cNvPr id="57" name="ZoneTexte 56">
          <a:extLst>
            <a:ext uri="{FF2B5EF4-FFF2-40B4-BE49-F238E27FC236}">
              <a16:creationId xmlns:a16="http://schemas.microsoft.com/office/drawing/2014/main" id="{7D81131D-9CBF-EB85-EAE6-B2F26C088A58}"/>
            </a:ext>
          </a:extLst>
        </xdr:cNvPr>
        <xdr:cNvSpPr txBox="1"/>
      </xdr:nvSpPr>
      <xdr:spPr>
        <a:xfrm>
          <a:off x="14571462" y="9878291"/>
          <a:ext cx="2815992" cy="2451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43693A-27F9-3B40-9AD2-141764EA3C37}" type="TxLink">
            <a:rPr lang="en-US" sz="1800" b="0" i="0" u="none" strike="noStrike">
              <a:solidFill>
                <a:srgbClr val="000000"/>
              </a:solidFill>
              <a:latin typeface="Nordique Inline" panose="020F0502020204030204" pitchFamily="34" charset="0"/>
              <a:cs typeface="Nordique Inline" panose="020F0502020204030204" pitchFamily="34" charset="0"/>
            </a:rPr>
            <a:pPr/>
            <a:t>En moyenne, on conseille d'avoir un apport de 2 400 kcal par jour. Pour 100 g, le produit en contient 1,5 kcal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19</xdr:col>
      <xdr:colOff>665020</xdr:colOff>
      <xdr:row>13</xdr:row>
      <xdr:rowOff>13856</xdr:rowOff>
    </xdr:from>
    <xdr:to>
      <xdr:col>21</xdr:col>
      <xdr:colOff>180110</xdr:colOff>
      <xdr:row>18</xdr:row>
      <xdr:rowOff>110837</xdr:rowOff>
    </xdr:to>
    <xdr:pic>
      <xdr:nvPicPr>
        <xdr:cNvPr id="6" name="Image 5">
          <a:extLst>
            <a:ext uri="{FF2B5EF4-FFF2-40B4-BE49-F238E27FC236}">
              <a16:creationId xmlns:a16="http://schemas.microsoft.com/office/drawing/2014/main" id="{5A40CE38-BD72-BA39-CD22-F3AA3119E2F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95965" y="2590801"/>
          <a:ext cx="1149927" cy="1149927"/>
        </a:xfrm>
        <a:prstGeom prst="rect">
          <a:avLst/>
        </a:prstGeom>
      </xdr:spPr>
    </xdr:pic>
    <xdr:clientData/>
  </xdr:twoCellAnchor>
  <xdr:twoCellAnchor>
    <xdr:from>
      <xdr:col>13</xdr:col>
      <xdr:colOff>471056</xdr:colOff>
      <xdr:row>4</xdr:row>
      <xdr:rowOff>27709</xdr:rowOff>
    </xdr:from>
    <xdr:to>
      <xdr:col>15</xdr:col>
      <xdr:colOff>27706</xdr:colOff>
      <xdr:row>7</xdr:row>
      <xdr:rowOff>138542</xdr:rowOff>
    </xdr:to>
    <xdr:cxnSp macro="">
      <xdr:nvCxnSpPr>
        <xdr:cNvPr id="3" name="Connecteur : en arc 2">
          <a:extLst>
            <a:ext uri="{FF2B5EF4-FFF2-40B4-BE49-F238E27FC236}">
              <a16:creationId xmlns:a16="http://schemas.microsoft.com/office/drawing/2014/main" id="{05CD7FA9-F65F-4FB0-A248-C4D6B2CC3C65}"/>
            </a:ext>
          </a:extLst>
        </xdr:cNvPr>
        <xdr:cNvCxnSpPr/>
      </xdr:nvCxnSpPr>
      <xdr:spPr>
        <a:xfrm rot="10800000" flipV="1">
          <a:off x="11097492" y="748145"/>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761996</xdr:colOff>
      <xdr:row>1</xdr:row>
      <xdr:rowOff>152400</xdr:rowOff>
    </xdr:from>
    <xdr:to>
      <xdr:col>19</xdr:col>
      <xdr:colOff>734287</xdr:colOff>
      <xdr:row>8</xdr:row>
      <xdr:rowOff>124691</xdr:rowOff>
    </xdr:to>
    <xdr:pic>
      <xdr:nvPicPr>
        <xdr:cNvPr id="5" name="Image 4">
          <a:extLst>
            <a:ext uri="{FF2B5EF4-FFF2-40B4-BE49-F238E27FC236}">
              <a16:creationId xmlns:a16="http://schemas.microsoft.com/office/drawing/2014/main" id="{685E5AEC-24FD-48BE-B18D-577E9EE964FA}"/>
            </a:ext>
          </a:extLst>
        </xdr:cNvPr>
        <xdr:cNvPicPr>
          <a:picLocks noChangeAspect="1"/>
        </xdr:cNvPicPr>
      </xdr:nvPicPr>
      <xdr:blipFill>
        <a:blip xmlns:r="http://schemas.openxmlformats.org/officeDocument/2006/relationships" r:embed="rId18"/>
        <a:stretch>
          <a:fillRect/>
        </a:stretch>
      </xdr:blipFill>
      <xdr:spPr>
        <a:xfrm>
          <a:off x="12205851" y="332509"/>
          <a:ext cx="4059381" cy="1468582"/>
        </a:xfrm>
        <a:prstGeom prst="rect">
          <a:avLst/>
        </a:prstGeom>
      </xdr:spPr>
    </xdr:pic>
    <xdr:clientData/>
  </xdr:twoCellAnchor>
  <xdr:twoCellAnchor>
    <xdr:from>
      <xdr:col>14</xdr:col>
      <xdr:colOff>817412</xdr:colOff>
      <xdr:row>2</xdr:row>
      <xdr:rowOff>27710</xdr:rowOff>
    </xdr:from>
    <xdr:to>
      <xdr:col>18</xdr:col>
      <xdr:colOff>429488</xdr:colOff>
      <xdr:row>7</xdr:row>
      <xdr:rowOff>387927</xdr:rowOff>
    </xdr:to>
    <xdr:sp macro="" textlink="">
      <xdr:nvSpPr>
        <xdr:cNvPr id="7" name="ZoneTexte 6">
          <a:extLst>
            <a:ext uri="{FF2B5EF4-FFF2-40B4-BE49-F238E27FC236}">
              <a16:creationId xmlns:a16="http://schemas.microsoft.com/office/drawing/2014/main" id="{9307AC01-C50E-4559-B0BA-B074E9575E63}"/>
            </a:ext>
          </a:extLst>
        </xdr:cNvPr>
        <xdr:cNvSpPr txBox="1"/>
      </xdr:nvSpPr>
      <xdr:spPr>
        <a:xfrm>
          <a:off x="12261267" y="387928"/>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484908</xdr:colOff>
      <xdr:row>3</xdr:row>
      <xdr:rowOff>27712</xdr:rowOff>
    </xdr:from>
    <xdr:to>
      <xdr:col>19</xdr:col>
      <xdr:colOff>554179</xdr:colOff>
      <xdr:row>7</xdr:row>
      <xdr:rowOff>193964</xdr:rowOff>
    </xdr:to>
    <xdr:pic>
      <xdr:nvPicPr>
        <xdr:cNvPr id="8" name="Image 7">
          <a:extLst>
            <a:ext uri="{FF2B5EF4-FFF2-40B4-BE49-F238E27FC236}">
              <a16:creationId xmlns:a16="http://schemas.microsoft.com/office/drawing/2014/main" id="{0CA61BD8-B48F-4E89-9817-B236999A1EF6}"/>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98435" y="568039"/>
          <a:ext cx="886689" cy="886689"/>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0.38793</cdr:x>
      <cdr:y>0.60032</cdr:y>
    </cdr:from>
    <cdr:to>
      <cdr:x>0.47307</cdr:x>
      <cdr:y>0.75741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801788" y="3689426"/>
          <a:ext cx="834382" cy="9654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3000" b="0" i="0" u="none" strike="noStrike">
              <a:solidFill>
                <a:srgbClr val="000000"/>
              </a:solidFill>
              <a:latin typeface="Nordique Inline" panose="00000500000000000000" pitchFamily="2" charset="0"/>
              <a:ea typeface="Calibri"/>
              <a:cs typeface="Arial" panose="020B0604020202020204" pitchFamily="34" charset="0"/>
            </a:rPr>
            <a:pPr/>
            <a:t>D</a:t>
          </a:fld>
          <a:endParaRPr lang="fr-FR" sz="30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8</xdr:col>
      <xdr:colOff>277091</xdr:colOff>
      <xdr:row>9</xdr:row>
      <xdr:rowOff>25400</xdr:rowOff>
    </xdr:to>
    <xdr:sp macro="" textlink="">
      <xdr:nvSpPr>
        <xdr:cNvPr id="9216" name="ZoneTexte 9215">
          <a:extLst>
            <a:ext uri="{FF2B5EF4-FFF2-40B4-BE49-F238E27FC236}">
              <a16:creationId xmlns:a16="http://schemas.microsoft.com/office/drawing/2014/main" id="{00000000-0008-0000-0200-000000240000}"/>
            </a:ext>
          </a:extLst>
        </xdr:cNvPr>
        <xdr:cNvSpPr txBox="1"/>
      </xdr:nvSpPr>
      <xdr:spPr>
        <a:xfrm>
          <a:off x="3188855" y="1080655"/>
          <a:ext cx="3627581" cy="5657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94463</xdr:colOff>
      <xdr:row>7</xdr:row>
      <xdr:rowOff>294449</xdr:rowOff>
    </xdr:from>
    <xdr:to>
      <xdr:col>15</xdr:col>
      <xdr:colOff>619560</xdr:colOff>
      <xdr:row>39</xdr:row>
      <xdr:rowOff>181429</xdr:rowOff>
    </xdr:to>
    <xdr:grpSp>
      <xdr:nvGrpSpPr>
        <xdr:cNvPr id="9218" name="Groupe 9217">
          <a:extLst>
            <a:ext uri="{FF2B5EF4-FFF2-40B4-BE49-F238E27FC236}">
              <a16:creationId xmlns:a16="http://schemas.microsoft.com/office/drawing/2014/main" id="{00000000-0008-0000-0200-000002240000}"/>
            </a:ext>
          </a:extLst>
        </xdr:cNvPr>
        <xdr:cNvGrpSpPr/>
      </xdr:nvGrpSpPr>
      <xdr:grpSpPr>
        <a:xfrm>
          <a:off x="94463" y="1627949"/>
          <a:ext cx="12812347" cy="6211580"/>
          <a:chOff x="72918" y="398380"/>
          <a:chExt cx="13084281" cy="5317623"/>
        </a:xfrm>
      </xdr:grpSpPr>
      <xdr:grpSp>
        <xdr:nvGrpSpPr>
          <xdr:cNvPr id="9219" name="Groupe 9218">
            <a:extLst>
              <a:ext uri="{FF2B5EF4-FFF2-40B4-BE49-F238E27FC236}">
                <a16:creationId xmlns:a16="http://schemas.microsoft.com/office/drawing/2014/main" id="{00000000-0008-0000-0200-000003240000}"/>
              </a:ext>
            </a:extLst>
          </xdr:cNvPr>
          <xdr:cNvGrpSpPr/>
        </xdr:nvGrpSpPr>
        <xdr:grpSpPr>
          <a:xfrm>
            <a:off x="139700" y="398380"/>
            <a:ext cx="13017499" cy="5317623"/>
            <a:chOff x="6311900" y="-448995"/>
            <a:chExt cx="11125199" cy="6042753"/>
          </a:xfrm>
        </xdr:grpSpPr>
        <xdr:sp macro="" textlink="">
          <xdr:nvSpPr>
            <xdr:cNvPr id="9221" name="Rectangle 9220">
              <a:extLst>
                <a:ext uri="{FF2B5EF4-FFF2-40B4-BE49-F238E27FC236}">
                  <a16:creationId xmlns:a16="http://schemas.microsoft.com/office/drawing/2014/main" id="{00000000-0008-0000-0200-000005240000}"/>
                </a:ext>
              </a:extLst>
            </xdr:cNvPr>
            <xdr:cNvSpPr/>
          </xdr:nvSpPr>
          <xdr:spPr>
            <a:xfrm>
              <a:off x="6311900" y="50800"/>
              <a:ext cx="11125199"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id="{00000000-0008-0000-0200-000006240000}"/>
                </a:ext>
              </a:extLst>
            </xdr:cNvPr>
            <xdr:cNvGraphicFramePr/>
          </xdr:nvGraphicFramePr>
          <xdr:xfrm>
            <a:off x="7064119" y="-448995"/>
            <a:ext cx="8863490" cy="6042753"/>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1">
          <xdr:nvSpPr>
            <xdr:cNvPr id="9223" name="ZoneTexte 9222">
              <a:extLst>
                <a:ext uri="{FF2B5EF4-FFF2-40B4-BE49-F238E27FC236}">
                  <a16:creationId xmlns:a16="http://schemas.microsoft.com/office/drawing/2014/main"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 Votre produit présente des aspects à repenser pour améliorer sa qualité nutritionnelle.</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id="{00000000-0008-0000-0200-000008240000}"/>
                </a:ext>
              </a:extLst>
            </xdr:cNvPr>
            <xdr:cNvSpPr/>
          </xdr:nvSpPr>
          <xdr:spPr>
            <a:xfrm>
              <a:off x="6311900" y="50800"/>
              <a:ext cx="916148"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id="{00000000-0008-0000-0200-000004240000}"/>
              </a:ext>
            </a:extLst>
          </xdr:cNvPr>
          <xdr:cNvSpPr txBox="1"/>
        </xdr:nvSpPr>
        <xdr:spPr>
          <a:xfrm>
            <a:off x="72918" y="1835151"/>
            <a:ext cx="1231900" cy="1801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Nutri-score</a:t>
            </a:r>
          </a:p>
        </xdr:txBody>
      </xdr:sp>
    </xdr:grpSp>
    <xdr:clientData/>
  </xdr:twoCellAnchor>
  <xdr:twoCellAnchor>
    <xdr:from>
      <xdr:col>0</xdr:col>
      <xdr:colOff>36286</xdr:colOff>
      <xdr:row>32</xdr:row>
      <xdr:rowOff>119975</xdr:rowOff>
    </xdr:from>
    <xdr:to>
      <xdr:col>9</xdr:col>
      <xdr:colOff>709991</xdr:colOff>
      <xdr:row>52</xdr:row>
      <xdr:rowOff>108858</xdr:rowOff>
    </xdr:to>
    <xdr:grpSp>
      <xdr:nvGrpSpPr>
        <xdr:cNvPr id="9225" name="Groupe 9224">
          <a:extLst>
            <a:ext uri="{FF2B5EF4-FFF2-40B4-BE49-F238E27FC236}">
              <a16:creationId xmlns:a16="http://schemas.microsoft.com/office/drawing/2014/main" id="{00000000-0008-0000-0200-000009240000}"/>
            </a:ext>
          </a:extLst>
        </xdr:cNvPr>
        <xdr:cNvGrpSpPr/>
      </xdr:nvGrpSpPr>
      <xdr:grpSpPr>
        <a:xfrm>
          <a:off x="36286" y="6444575"/>
          <a:ext cx="8046055" cy="3798883"/>
          <a:chOff x="4847654" y="4676962"/>
          <a:chExt cx="8214841" cy="3952615"/>
        </a:xfrm>
      </xdr:grpSpPr>
      <xdr:grpSp>
        <xdr:nvGrpSpPr>
          <xdr:cNvPr id="9228" name="Groupe 9227">
            <a:extLst>
              <a:ext uri="{FF2B5EF4-FFF2-40B4-BE49-F238E27FC236}">
                <a16:creationId xmlns:a16="http://schemas.microsoft.com/office/drawing/2014/main" id="{00000000-0008-0000-0200-00000C240000}"/>
              </a:ext>
            </a:extLst>
          </xdr:cNvPr>
          <xdr:cNvGrpSpPr/>
        </xdr:nvGrpSpPr>
        <xdr:grpSpPr>
          <a:xfrm>
            <a:off x="4947195" y="4676962"/>
            <a:ext cx="8115300" cy="3952615"/>
            <a:chOff x="6567777" y="4804134"/>
            <a:chExt cx="11125198" cy="4157279"/>
          </a:xfrm>
        </xdr:grpSpPr>
        <xdr:grpSp>
          <xdr:nvGrpSpPr>
            <xdr:cNvPr id="9230" name="Groupe 9229">
              <a:extLst>
                <a:ext uri="{FF2B5EF4-FFF2-40B4-BE49-F238E27FC236}">
                  <a16:creationId xmlns:a16="http://schemas.microsoft.com/office/drawing/2014/main" id="{00000000-0008-0000-0200-00000E240000}"/>
                </a:ext>
              </a:extLst>
            </xdr:cNvPr>
            <xdr:cNvGrpSpPr/>
          </xdr:nvGrpSpPr>
          <xdr:grpSpPr>
            <a:xfrm>
              <a:off x="6567777" y="4804134"/>
              <a:ext cx="11125198" cy="4127500"/>
              <a:chOff x="6199477" y="54334"/>
              <a:chExt cx="11125198" cy="4127500"/>
            </a:xfrm>
          </xdr:grpSpPr>
          <xdr:sp macro="" textlink="">
            <xdr:nvSpPr>
              <xdr:cNvPr id="9234" name="Rectangle 9233">
                <a:extLst>
                  <a:ext uri="{FF2B5EF4-FFF2-40B4-BE49-F238E27FC236}">
                    <a16:creationId xmlns:a16="http://schemas.microsoft.com/office/drawing/2014/main" id="{00000000-0008-0000-0200-000012240000}"/>
                  </a:ext>
                </a:extLst>
              </xdr:cNvPr>
              <xdr:cNvSpPr/>
            </xdr:nvSpPr>
            <xdr:spPr>
              <a:xfrm>
                <a:off x="6199477" y="54334"/>
                <a:ext cx="11125198"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Traitement!A34">
            <xdr:nvSpPr>
              <xdr:cNvPr id="9235" name="ZoneTexte 9234">
                <a:extLst>
                  <a:ext uri="{FF2B5EF4-FFF2-40B4-BE49-F238E27FC236}">
                    <a16:creationId xmlns:a16="http://schemas.microsoft.com/office/drawing/2014/main" id="{00000000-0008-0000-0200-000013240000}"/>
                  </a:ext>
                </a:extLst>
              </xdr:cNvPr>
              <xdr:cNvSpPr txBox="1"/>
            </xdr:nvSpPr>
            <xdr:spPr>
              <a:xfrm>
                <a:off x="13709467" y="1116012"/>
                <a:ext cx="3570244" cy="18198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6DD93789-4A83-4C47-8B76-599B89144009}" type="TxLink">
                  <a:rPr lang="en-US" sz="2200" b="0" i="0" u="none" strike="noStrike" baseline="0">
                    <a:solidFill>
                      <a:srgbClr val="000000"/>
                    </a:solidFill>
                    <a:latin typeface="Nordique Inline" panose="020F0502020204030204" pitchFamily="34" charset="0"/>
                    <a:cs typeface="Nordique Inline" panose="020F0502020204030204" pitchFamily="34" charset="0"/>
                  </a:rPr>
                  <a:pPr/>
                  <a:t>Votre produit a 38% de chance d'appartenir à la classe D !</a:t>
                </a:fld>
                <a:endParaRPr lang="en-US" sz="2200" b="0" i="0" u="none" strike="noStrike" baseline="0">
                  <a:solidFill>
                    <a:srgbClr val="000000"/>
                  </a:solidFill>
                  <a:latin typeface="Nordique Inline" panose="020F0502020204030204" pitchFamily="34" charset="0"/>
                  <a:cs typeface="Nordique Inline" panose="020F0502020204030204" pitchFamily="34" charset="0"/>
                </a:endParaRPr>
              </a:p>
            </xdr:txBody>
          </xdr:sp>
          <xdr:sp macro="" textlink="">
            <xdr:nvSpPr>
              <xdr:cNvPr id="9236" name="Rectangle 9235">
                <a:extLst>
                  <a:ext uri="{FF2B5EF4-FFF2-40B4-BE49-F238E27FC236}">
                    <a16:creationId xmlns:a16="http://schemas.microsoft.com/office/drawing/2014/main" id="{00000000-0008-0000-0200-000014240000}"/>
                  </a:ext>
                </a:extLst>
              </xdr:cNvPr>
              <xdr:cNvSpPr/>
            </xdr:nvSpPr>
            <xdr:spPr>
              <a:xfrm>
                <a:off x="6219426" y="65163"/>
                <a:ext cx="1461866" cy="410855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aphicFrame macro="">
          <xdr:nvGraphicFramePr>
            <xdr:cNvPr id="9232" name="Graphique 9231">
              <a:extLst>
                <a:ext uri="{FF2B5EF4-FFF2-40B4-BE49-F238E27FC236}">
                  <a16:creationId xmlns:a16="http://schemas.microsoft.com/office/drawing/2014/main" id="{00000000-0008-0000-0200-000010240000}"/>
                </a:ext>
              </a:extLst>
            </xdr:cNvPr>
            <xdr:cNvGraphicFramePr/>
          </xdr:nvGraphicFramePr>
          <xdr:xfrm>
            <a:off x="8011961" y="5278112"/>
            <a:ext cx="6025251" cy="3683301"/>
          </xdr:xfrm>
          <a:graphic>
            <a:graphicData uri="http://schemas.openxmlformats.org/drawingml/2006/chart">
              <c:chart xmlns:c="http://schemas.openxmlformats.org/drawingml/2006/chart" xmlns:r="http://schemas.openxmlformats.org/officeDocument/2006/relationships" r:id="rId2"/>
            </a:graphicData>
          </a:graphic>
        </xdr:graphicFrame>
      </xdr:grpSp>
      <xdr:sp macro="" textlink="">
        <xdr:nvSpPr>
          <xdr:cNvPr id="9227" name="ZoneTexte 9226">
            <a:extLst>
              <a:ext uri="{FF2B5EF4-FFF2-40B4-BE49-F238E27FC236}">
                <a16:creationId xmlns:a16="http://schemas.microsoft.com/office/drawing/2014/main" id="{00000000-0008-0000-0200-00000B240000}"/>
              </a:ext>
            </a:extLst>
          </xdr:cNvPr>
          <xdr:cNvSpPr txBox="1"/>
        </xdr:nvSpPr>
        <xdr:spPr>
          <a:xfrm>
            <a:off x="4847654"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9</xdr:col>
      <xdr:colOff>666997</xdr:colOff>
      <xdr:row>32</xdr:row>
      <xdr:rowOff>125336</xdr:rowOff>
    </xdr:from>
    <xdr:to>
      <xdr:col>16</xdr:col>
      <xdr:colOff>440805</xdr:colOff>
      <xdr:row>62</xdr:row>
      <xdr:rowOff>84449</xdr:rowOff>
    </xdr:to>
    <xdr:grpSp>
      <xdr:nvGrpSpPr>
        <xdr:cNvPr id="9237" name="Groupe 9236">
          <a:extLst>
            <a:ext uri="{FF2B5EF4-FFF2-40B4-BE49-F238E27FC236}">
              <a16:creationId xmlns:a16="http://schemas.microsoft.com/office/drawing/2014/main" id="{00000000-0008-0000-0200-000015240000}"/>
            </a:ext>
          </a:extLst>
        </xdr:cNvPr>
        <xdr:cNvGrpSpPr/>
      </xdr:nvGrpSpPr>
      <xdr:grpSpPr>
        <a:xfrm>
          <a:off x="8039347" y="6449936"/>
          <a:ext cx="5507858" cy="5674113"/>
          <a:chOff x="12540" y="4709578"/>
          <a:chExt cx="5556064" cy="3849974"/>
        </a:xfrm>
      </xdr:grpSpPr>
      <xdr:grpSp>
        <xdr:nvGrpSpPr>
          <xdr:cNvPr id="9238" name="Groupe 9237">
            <a:extLst>
              <a:ext uri="{FF2B5EF4-FFF2-40B4-BE49-F238E27FC236}">
                <a16:creationId xmlns:a16="http://schemas.microsoft.com/office/drawing/2014/main" id="{00000000-0008-0000-0200-000016240000}"/>
              </a:ext>
            </a:extLst>
          </xdr:cNvPr>
          <xdr:cNvGrpSpPr/>
        </xdr:nvGrpSpPr>
        <xdr:grpSpPr>
          <a:xfrm>
            <a:off x="147065" y="4709578"/>
            <a:ext cx="5421539" cy="3849974"/>
            <a:chOff x="616225" y="315118"/>
            <a:chExt cx="6173327" cy="6223501"/>
          </a:xfrm>
        </xdr:grpSpPr>
        <xdr:grpSp>
          <xdr:nvGrpSpPr>
            <xdr:cNvPr id="9240" name="Groupe 9239">
              <a:extLst>
                <a:ext uri="{FF2B5EF4-FFF2-40B4-BE49-F238E27FC236}">
                  <a16:creationId xmlns:a16="http://schemas.microsoft.com/office/drawing/2014/main" id="{00000000-0008-0000-0200-000018240000}"/>
                </a:ext>
              </a:extLst>
            </xdr:cNvPr>
            <xdr:cNvGrpSpPr/>
          </xdr:nvGrpSpPr>
          <xdr:grpSpPr>
            <a:xfrm>
              <a:off x="616225" y="315118"/>
              <a:ext cx="5447745" cy="4114801"/>
              <a:chOff x="6299439" y="150324"/>
              <a:chExt cx="11176170" cy="4127502"/>
            </a:xfrm>
          </xdr:grpSpPr>
          <xdr:sp macro="" textlink="">
            <xdr:nvSpPr>
              <xdr:cNvPr id="9246" name="Rectangle 9245">
                <a:extLst>
                  <a:ext uri="{FF2B5EF4-FFF2-40B4-BE49-F238E27FC236}">
                    <a16:creationId xmlns:a16="http://schemas.microsoft.com/office/drawing/2014/main" id="{00000000-0008-0000-0200-00001E240000}"/>
                  </a:ext>
                </a:extLst>
              </xdr:cNvPr>
              <xdr:cNvSpPr/>
            </xdr:nvSpPr>
            <xdr:spPr>
              <a:xfrm>
                <a:off x="6350408" y="150324"/>
                <a:ext cx="11125201" cy="412750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id="{00000000-0008-0000-0200-00001F240000}"/>
                  </a:ext>
                </a:extLst>
              </xdr:cNvPr>
              <xdr:cNvSpPr/>
            </xdr:nvSpPr>
            <xdr:spPr>
              <a:xfrm>
                <a:off x="6299439" y="163304"/>
                <a:ext cx="2732995"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F24">
          <xdr:nvSpPr>
            <xdr:cNvPr id="9241" name="ZoneTexte 9240">
              <a:extLst>
                <a:ext uri="{FF2B5EF4-FFF2-40B4-BE49-F238E27FC236}">
                  <a16:creationId xmlns:a16="http://schemas.microsoft.com/office/drawing/2014/main" id="{00000000-0008-0000-0200-000019240000}"/>
                </a:ext>
              </a:extLst>
            </xdr:cNvPr>
            <xdr:cNvSpPr txBox="1"/>
          </xdr:nvSpPr>
          <xdr:spPr>
            <a:xfrm>
              <a:off x="3627798" y="1719330"/>
              <a:ext cx="1106878" cy="274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93760-D44F-9C40-A9FA-8B51A28C24B4}"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trans</a:t>
              </a:fld>
              <a:endParaRPr lang="fr-FR" sz="2000">
                <a:latin typeface="Nordique Inline" panose="020F0502020204030204" pitchFamily="34" charset="0"/>
                <a:cs typeface="Nordique Inline" panose="020F0502020204030204" pitchFamily="34" charset="0"/>
              </a:endParaRPr>
            </a:p>
          </xdr:txBody>
        </xdr:sp>
        <xdr:sp macro="" textlink="Traitement!F25">
          <xdr:nvSpPr>
            <xdr:cNvPr id="9242" name="ZoneTexte 9241">
              <a:extLst>
                <a:ext uri="{FF2B5EF4-FFF2-40B4-BE49-F238E27FC236}">
                  <a16:creationId xmlns:a16="http://schemas.microsoft.com/office/drawing/2014/main" id="{00000000-0008-0000-0200-00001A240000}"/>
                </a:ext>
              </a:extLst>
            </xdr:cNvPr>
            <xdr:cNvSpPr txBox="1"/>
          </xdr:nvSpPr>
          <xdr:spPr>
            <a:xfrm>
              <a:off x="2471277" y="2182535"/>
              <a:ext cx="1317116" cy="21867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2CE71CC-2CF8-0345-A941-D08341F4B5C9}" type="TxLink">
                <a:rPr lang="en-US" sz="2000" b="0" i="0" u="none" strike="noStrike">
                  <a:solidFill>
                    <a:srgbClr val="000000"/>
                  </a:solidFill>
                  <a:latin typeface="Nordique Inline" panose="020F0502020204030204" pitchFamily="34" charset="0"/>
                  <a:cs typeface="Nordique Inline" panose="020F0502020204030204" pitchFamily="34" charset="0"/>
                </a:rPr>
                <a:pPr/>
                <a:t>Acide gras saturé</a:t>
              </a:fld>
              <a:endParaRPr lang="fr-FR" sz="2000">
                <a:latin typeface="Nordique Inline" panose="020F0502020204030204" pitchFamily="34" charset="0"/>
                <a:cs typeface="Nordique Inline" panose="020F0502020204030204" pitchFamily="34" charset="0"/>
              </a:endParaRPr>
            </a:p>
          </xdr:txBody>
        </xdr:sp>
        <xdr:sp macro="" textlink="Traitement!F26">
          <xdr:nvSpPr>
            <xdr:cNvPr id="9243" name="ZoneTexte 9242">
              <a:extLst>
                <a:ext uri="{FF2B5EF4-FFF2-40B4-BE49-F238E27FC236}">
                  <a16:creationId xmlns:a16="http://schemas.microsoft.com/office/drawing/2014/main" id="{00000000-0008-0000-0200-00001B240000}"/>
                </a:ext>
              </a:extLst>
            </xdr:cNvPr>
            <xdr:cNvSpPr txBox="1"/>
          </xdr:nvSpPr>
          <xdr:spPr>
            <a:xfrm>
              <a:off x="4664088" y="2820832"/>
              <a:ext cx="2125464" cy="3717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14F3CE-2EFE-5643-AFBC-226E618EC96A}" type="TxLink">
                <a:rPr lang="en-US" sz="2000" b="0" i="0" u="none" strike="noStrike">
                  <a:solidFill>
                    <a:srgbClr val="000000"/>
                  </a:solidFill>
                  <a:latin typeface="Nordique Inline" panose="020F0502020204030204" pitchFamily="34" charset="0"/>
                  <a:cs typeface="Nordique Inline" panose="020F0502020204030204" pitchFamily="34" charset="0"/>
                </a:rPr>
                <a:pPr/>
                <a:t>Calcium</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572992" y="2061837"/>
              <a:ext cx="3098800" cy="3163289"/>
            </a:xfrm>
            <a:prstGeom prst="rect">
              <a:avLst/>
            </a:prstGeom>
          </xdr:spPr>
        </xdr:pic>
        <xdr:sp macro="" textlink="">
          <xdr:nvSpPr>
            <xdr:cNvPr id="9245" name="ZoneTexte 9244">
              <a:extLst>
                <a:ext uri="{FF2B5EF4-FFF2-40B4-BE49-F238E27FC236}">
                  <a16:creationId xmlns:a16="http://schemas.microsoft.com/office/drawing/2014/main" id="{00000000-0008-0000-0200-00001D240000}"/>
                </a:ext>
              </a:extLst>
            </xdr:cNvPr>
            <xdr:cNvSpPr txBox="1"/>
          </xdr:nvSpPr>
          <xdr:spPr>
            <a:xfrm>
              <a:off x="1948862" y="414873"/>
              <a:ext cx="4073540" cy="8803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800">
                  <a:solidFill>
                    <a:sysClr val="windowText" lastClr="000000"/>
                  </a:solidFill>
                  <a:latin typeface="Nordique Inline" panose="020F0502020204030204" pitchFamily="34" charset="0"/>
                  <a:cs typeface="Nordique Inline" panose="020F0502020204030204" pitchFamily="34" charset="0"/>
                </a:rPr>
                <a:t>Top 3</a:t>
              </a:r>
              <a:r>
                <a:rPr lang="fr-FR" sz="18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8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id="{00000000-0008-0000-0200-000017240000}"/>
              </a:ext>
            </a:extLst>
          </xdr:cNvPr>
          <xdr:cNvSpPr txBox="1"/>
        </xdr:nvSpPr>
        <xdr:spPr>
          <a:xfrm>
            <a:off x="12540" y="4972260"/>
            <a:ext cx="1460660" cy="126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 des nutriments</a:t>
            </a:r>
          </a:p>
        </xdr:txBody>
      </xdr: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4</xdr:col>
      <xdr:colOff>767380</xdr:colOff>
      <xdr:row>36</xdr:row>
      <xdr:rowOff>17387</xdr:rowOff>
    </xdr:from>
    <xdr:to>
      <xdr:col>6</xdr:col>
      <xdr:colOff>726456</xdr:colOff>
      <xdr:row>48</xdr:row>
      <xdr:rowOff>147485</xdr:rowOff>
    </xdr:to>
    <xdr:pic>
      <xdr:nvPicPr>
        <xdr:cNvPr id="9255" name="Graphique 9254">
          <a:extLst>
            <a:ext uri="{FF2B5EF4-FFF2-40B4-BE49-F238E27FC236}">
              <a16:creationId xmlns:a16="http://schemas.microsoft.com/office/drawing/2014/main" id="{00000000-0008-0000-0200-00002724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rot="13839293" flipV="1">
          <a:off x="4020154" y="7795470"/>
          <a:ext cx="2524955" cy="1773362"/>
        </a:xfrm>
        <a:prstGeom prst="rect">
          <a:avLst/>
        </a:prstGeom>
      </xdr:spPr>
    </xdr:pic>
    <xdr:clientData/>
  </xdr:twoCellAnchor>
  <xdr:twoCellAnchor editAs="oneCell">
    <xdr:from>
      <xdr:col>1</xdr:col>
      <xdr:colOff>300457</xdr:colOff>
      <xdr:row>37</xdr:row>
      <xdr:rowOff>21052</xdr:rowOff>
    </xdr:from>
    <xdr:to>
      <xdr:col>3</xdr:col>
      <xdr:colOff>40917</xdr:colOff>
      <xdr:row>49</xdr:row>
      <xdr:rowOff>138500</xdr:rowOff>
    </xdr:to>
    <xdr:pic>
      <xdr:nvPicPr>
        <xdr:cNvPr id="9256" name="Graphique 9255">
          <a:extLst>
            <a:ext uri="{FF2B5EF4-FFF2-40B4-BE49-F238E27FC236}">
              <a16:creationId xmlns:a16="http://schemas.microsoft.com/office/drawing/2014/main" id="{00000000-0008-0000-0200-000028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rot="18793481">
          <a:off x="728820" y="8101689"/>
          <a:ext cx="2512305" cy="1554746"/>
        </a:xfrm>
        <a:prstGeom prst="rect">
          <a:avLst/>
        </a:prstGeom>
      </xdr:spPr>
    </xdr:pic>
    <xdr:clientData/>
  </xdr:twoCellAnchor>
  <xdr:twoCellAnchor editAs="oneCell">
    <xdr:from>
      <xdr:col>10</xdr:col>
      <xdr:colOff>38121</xdr:colOff>
      <xdr:row>43</xdr:row>
      <xdr:rowOff>105157</xdr:rowOff>
    </xdr:from>
    <xdr:to>
      <xdr:col>11</xdr:col>
      <xdr:colOff>273780</xdr:colOff>
      <xdr:row>49</xdr:row>
      <xdr:rowOff>133361</xdr:rowOff>
    </xdr:to>
    <xdr:pic>
      <xdr:nvPicPr>
        <xdr:cNvPr id="9257" name="Graphique 9256">
          <a:extLst>
            <a:ext uri="{FF2B5EF4-FFF2-40B4-BE49-F238E27FC236}">
              <a16:creationId xmlns:a16="http://schemas.microsoft.com/office/drawing/2014/main" id="{00000000-0008-0000-0200-00002924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212303" y="8085375"/>
          <a:ext cx="1053077" cy="1108859"/>
        </a:xfrm>
        <a:prstGeom prst="rect">
          <a:avLst/>
        </a:prstGeom>
      </xdr:spPr>
    </xdr:pic>
    <xdr:clientData/>
  </xdr:twoCellAnchor>
  <xdr:twoCellAnchor>
    <xdr:from>
      <xdr:col>0</xdr:col>
      <xdr:colOff>145144</xdr:colOff>
      <xdr:row>52</xdr:row>
      <xdr:rowOff>145143</xdr:rowOff>
    </xdr:from>
    <xdr:to>
      <xdr:col>15</xdr:col>
      <xdr:colOff>653143</xdr:colOff>
      <xdr:row>59</xdr:row>
      <xdr:rowOff>163285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145144" y="10740572"/>
          <a:ext cx="14115142" cy="1415142"/>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clientData/>
  </xdr:twoCellAnchor>
  <xdr:twoCellAnchor>
    <xdr:from>
      <xdr:col>9</xdr:col>
      <xdr:colOff>417285</xdr:colOff>
      <xdr:row>53</xdr:row>
      <xdr:rowOff>23193</xdr:rowOff>
    </xdr:from>
    <xdr:to>
      <xdr:col>14</xdr:col>
      <xdr:colOff>589955</xdr:colOff>
      <xdr:row>59</xdr:row>
      <xdr:rowOff>108856</xdr:rowOff>
    </xdr:to>
    <xdr:sp macro="[0]!retour" textlink="">
      <xdr:nvSpPr>
        <xdr:cNvPr id="6" name="Freeform 29">
          <a:extLst>
            <a:ext uri="{FF2B5EF4-FFF2-40B4-BE49-F238E27FC236}">
              <a16:creationId xmlns:a16="http://schemas.microsoft.com/office/drawing/2014/main" id="{00000000-0008-0000-0200-000006000000}"/>
            </a:ext>
          </a:extLst>
        </xdr:cNvPr>
        <xdr:cNvSpPr/>
      </xdr:nvSpPr>
      <xdr:spPr>
        <a:xfrm>
          <a:off x="8581571" y="10818193"/>
          <a:ext cx="4708384" cy="12830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clientData/>
  </xdr:twoCellAnchor>
  <xdr:twoCellAnchor>
    <xdr:from>
      <xdr:col>10</xdr:col>
      <xdr:colOff>39480</xdr:colOff>
      <xdr:row>54</xdr:row>
      <xdr:rowOff>98777</xdr:rowOff>
    </xdr:from>
    <xdr:to>
      <xdr:col>14</xdr:col>
      <xdr:colOff>208955</xdr:colOff>
      <xdr:row>59</xdr:row>
      <xdr:rowOff>108872</xdr:rowOff>
    </xdr:to>
    <xdr:sp macro="[0]!retour" textlink="">
      <xdr:nvSpPr>
        <xdr:cNvPr id="7" name="TextBox 44">
          <a:extLst>
            <a:ext uri="{FF2B5EF4-FFF2-40B4-BE49-F238E27FC236}">
              <a16:creationId xmlns:a16="http://schemas.microsoft.com/office/drawing/2014/main" id="{00000000-0008-0000-0200-000007000000}"/>
            </a:ext>
          </a:extLst>
        </xdr:cNvPr>
        <xdr:cNvSpPr txBox="1"/>
      </xdr:nvSpPr>
      <xdr:spPr>
        <a:xfrm>
          <a:off x="9110909" y="11093348"/>
          <a:ext cx="3798046" cy="1007953"/>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800" b="1">
              <a:solidFill>
                <a:srgbClr val="1F1347"/>
              </a:solidFill>
              <a:latin typeface="Nordique Inline" panose="020F0502020204030204" pitchFamily="34" charset="0"/>
              <a:cs typeface="Nordique Inline" panose="020F0502020204030204" pitchFamily="34" charset="0"/>
            </a:rPr>
            <a:t>Retour</a:t>
          </a:r>
          <a:r>
            <a:rPr lang="en-US" sz="2800" b="1" baseline="0">
              <a:solidFill>
                <a:srgbClr val="1F1347"/>
              </a:solidFill>
              <a:latin typeface="Nordique Inline" panose="020F0502020204030204" pitchFamily="34" charset="0"/>
              <a:cs typeface="Nordique Inline" panose="020F0502020204030204" pitchFamily="34" charset="0"/>
            </a:rPr>
            <a:t> Accueil</a:t>
          </a:r>
          <a:endParaRPr lang="en-US" sz="2800" b="1">
            <a:solidFill>
              <a:srgbClr val="1F1347"/>
            </a:solidFill>
            <a:latin typeface="Nordique Inline" panose="020F0502020204030204" pitchFamily="34" charset="0"/>
            <a:cs typeface="Nordique Inline" panose="020F0502020204030204" pitchFamily="34" charset="0"/>
          </a:endParaRPr>
        </a:p>
      </xdr:txBody>
    </xdr:sp>
    <xdr:clientData/>
  </xdr:twoCellAnchor>
  <xdr:twoCellAnchor>
    <xdr:from>
      <xdr:col>2</xdr:col>
      <xdr:colOff>163285</xdr:colOff>
      <xdr:row>52</xdr:row>
      <xdr:rowOff>181428</xdr:rowOff>
    </xdr:from>
    <xdr:to>
      <xdr:col>7</xdr:col>
      <xdr:colOff>308428</xdr:colOff>
      <xdr:row>59</xdr:row>
      <xdr:rowOff>127000</xdr:rowOff>
    </xdr:to>
    <xdr:grpSp>
      <xdr:nvGrpSpPr>
        <xdr:cNvPr id="15" name="Groupe 14">
          <a:extLst>
            <a:ext uri="{FF2B5EF4-FFF2-40B4-BE49-F238E27FC236}">
              <a16:creationId xmlns:a16="http://schemas.microsoft.com/office/drawing/2014/main" id="{FCA45F6D-289E-7B73-EEB0-417E3703C385}"/>
            </a:ext>
          </a:extLst>
        </xdr:cNvPr>
        <xdr:cNvGrpSpPr/>
      </xdr:nvGrpSpPr>
      <xdr:grpSpPr>
        <a:xfrm>
          <a:off x="1801585" y="10316028"/>
          <a:ext cx="4240893" cy="1279072"/>
          <a:chOff x="803564" y="8920787"/>
          <a:chExt cx="3874479" cy="918792"/>
        </a:xfrm>
      </xdr:grpSpPr>
      <xdr:sp macro="[0]!Historique_producteur" textlink="">
        <xdr:nvSpPr>
          <xdr:cNvPr id="9" name="Freeform 29">
            <a:extLst>
              <a:ext uri="{FF2B5EF4-FFF2-40B4-BE49-F238E27FC236}">
                <a16:creationId xmlns:a16="http://schemas.microsoft.com/office/drawing/2014/main" id="{00000000-0008-0000-0200-000009000000}"/>
              </a:ext>
            </a:extLst>
          </xdr:cNvPr>
          <xdr:cNvSpPr/>
        </xdr:nvSpPr>
        <xdr:spPr>
          <a:xfrm>
            <a:off x="803564" y="8920787"/>
            <a:ext cx="3874479" cy="918792"/>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0">
              <a:extLst>
                <a:ext uri="{96DAC541-7B7A-43D3-8B79-37D633B846F1}">
                  <asvg:svgBlip xmlns:asvg="http://schemas.microsoft.com/office/drawing/2016/SVG/main" r:embed="rId11"/>
                </a:ext>
              </a:extLst>
            </a:blip>
            <a:stretch>
              <a:fillRect/>
            </a:stretch>
          </a:blipFill>
        </xdr:spPr>
        <xdr:txBody>
          <a:bodyPr wrap="square"/>
          <a:lstStyle/>
          <a:p>
            <a:endParaRPr lang="fr-FR"/>
          </a:p>
        </xdr:txBody>
      </xdr:sp>
      <xdr:sp macro="[0]!Historique_producteur" textlink="">
        <xdr:nvSpPr>
          <xdr:cNvPr id="11" name="TextBox 44">
            <a:extLst>
              <a:ext uri="{FF2B5EF4-FFF2-40B4-BE49-F238E27FC236}">
                <a16:creationId xmlns:a16="http://schemas.microsoft.com/office/drawing/2014/main" id="{00000000-0008-0000-0200-00000B000000}"/>
              </a:ext>
            </a:extLst>
          </xdr:cNvPr>
          <xdr:cNvSpPr txBox="1"/>
        </xdr:nvSpPr>
        <xdr:spPr>
          <a:xfrm>
            <a:off x="1194931" y="9164685"/>
            <a:ext cx="3207754" cy="600434"/>
          </a:xfrm>
          <a:prstGeom prst="rect">
            <a:avLst/>
          </a:prstGeom>
        </xdr:spPr>
        <xdr:txBody>
          <a:bodyPr wrap="square" lIns="0" tIns="0" rIns="0" bIns="0" rtlCol="0" anchor="t">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3000" b="1">
                <a:solidFill>
                  <a:srgbClr val="1F1347"/>
                </a:solidFill>
                <a:latin typeface="Nordique Inline" panose="020F0502020204030204" pitchFamily="34" charset="0"/>
                <a:cs typeface="Nordique Inline" panose="020F0502020204030204" pitchFamily="34" charset="0"/>
              </a:rPr>
              <a:t>Historique</a:t>
            </a:r>
            <a:r>
              <a:rPr lang="en-US" sz="3000" b="1" baseline="0">
                <a:solidFill>
                  <a:srgbClr val="1F1347"/>
                </a:solidFill>
                <a:latin typeface="Nordique Inline" panose="020F0502020204030204" pitchFamily="34" charset="0"/>
                <a:cs typeface="Nordique Inline" panose="020F0502020204030204" pitchFamily="34" charset="0"/>
              </a:rPr>
              <a:t> Producteur</a:t>
            </a:r>
            <a:endParaRPr lang="en-US" sz="3000" b="1">
              <a:solidFill>
                <a:srgbClr val="1F1347"/>
              </a:solidFill>
              <a:latin typeface="Nordique Inline" panose="020F0502020204030204" pitchFamily="34" charset="0"/>
              <a:cs typeface="Nordique Inline" panose="020F0502020204030204" pitchFamily="34" charset="0"/>
            </a:endParaRPr>
          </a:p>
        </xdr:txBody>
      </xdr:sp>
    </xdr:grpSp>
    <xdr:clientData/>
  </xdr:twoCellAnchor>
  <xdr:twoCellAnchor>
    <xdr:from>
      <xdr:col>16</xdr:col>
      <xdr:colOff>24915</xdr:colOff>
      <xdr:row>21</xdr:row>
      <xdr:rowOff>55161</xdr:rowOff>
    </xdr:from>
    <xdr:to>
      <xdr:col>21</xdr:col>
      <xdr:colOff>152400</xdr:colOff>
      <xdr:row>59</xdr:row>
      <xdr:rowOff>163285</xdr:rowOff>
    </xdr:to>
    <xdr:grpSp>
      <xdr:nvGrpSpPr>
        <xdr:cNvPr id="14" name="Groupe 13">
          <a:extLst>
            <a:ext uri="{FF2B5EF4-FFF2-40B4-BE49-F238E27FC236}">
              <a16:creationId xmlns:a16="http://schemas.microsoft.com/office/drawing/2014/main" id="{00000000-0008-0000-0200-00000E000000}"/>
            </a:ext>
          </a:extLst>
        </xdr:cNvPr>
        <xdr:cNvGrpSpPr/>
      </xdr:nvGrpSpPr>
      <xdr:grpSpPr>
        <a:xfrm>
          <a:off x="13131315" y="4284261"/>
          <a:ext cx="4223235" cy="7347124"/>
          <a:chOff x="14750361" y="4008915"/>
          <a:chExt cx="3167350" cy="1897351"/>
        </a:xfrm>
      </xdr:grpSpPr>
      <xdr:sp macro="" textlink="">
        <xdr:nvSpPr>
          <xdr:cNvPr id="12" name="Rectangle 11">
            <a:extLst>
              <a:ext uri="{FF2B5EF4-FFF2-40B4-BE49-F238E27FC236}">
                <a16:creationId xmlns:a16="http://schemas.microsoft.com/office/drawing/2014/main" id="{00000000-0008-0000-0200-00000C000000}"/>
              </a:ext>
            </a:extLst>
          </xdr:cNvPr>
          <xdr:cNvSpPr/>
        </xdr:nvSpPr>
        <xdr:spPr>
          <a:xfrm>
            <a:off x="14750361" y="4008915"/>
            <a:ext cx="3167349" cy="1897351"/>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a:off x="14750361" y="4008915"/>
            <a:ext cx="3167350" cy="285809"/>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17</xdr:col>
      <xdr:colOff>108857</xdr:colOff>
      <xdr:row>21</xdr:row>
      <xdr:rowOff>101539</xdr:rowOff>
    </xdr:from>
    <xdr:to>
      <xdr:col>20</xdr:col>
      <xdr:colOff>50568</xdr:colOff>
      <xdr:row>26</xdr:row>
      <xdr:rowOff>59870</xdr:rowOff>
    </xdr:to>
    <xdr:sp macro="" textlink="">
      <xdr:nvSpPr>
        <xdr:cNvPr id="21" name="ZoneTexte 20">
          <a:extLst>
            <a:ext uri="{FF2B5EF4-FFF2-40B4-BE49-F238E27FC236}">
              <a16:creationId xmlns:a16="http://schemas.microsoft.com/office/drawing/2014/main" id="{00000000-0008-0000-0200-000015000000}"/>
            </a:ext>
          </a:extLst>
        </xdr:cNvPr>
        <xdr:cNvSpPr txBox="1"/>
      </xdr:nvSpPr>
      <xdr:spPr>
        <a:xfrm>
          <a:off x="14173200" y="4216339"/>
          <a:ext cx="2423654" cy="8836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a:solidFill>
                <a:schemeClr val="bg1"/>
              </a:solidFill>
            </a:rPr>
            <a:t>Recommandations</a:t>
          </a:r>
        </a:p>
      </xdr:txBody>
    </xdr:sp>
    <xdr:clientData/>
  </xdr:twoCellAnchor>
  <xdr:twoCellAnchor>
    <xdr:from>
      <xdr:col>15</xdr:col>
      <xdr:colOff>746169</xdr:colOff>
      <xdr:row>10</xdr:row>
      <xdr:rowOff>26011</xdr:rowOff>
    </xdr:from>
    <xdr:to>
      <xdr:col>21</xdr:col>
      <xdr:colOff>152400</xdr:colOff>
      <xdr:row>20</xdr:row>
      <xdr:rowOff>163286</xdr:rowOff>
    </xdr:to>
    <xdr:grpSp>
      <xdr:nvGrpSpPr>
        <xdr:cNvPr id="29" name="Groupe 28">
          <a:extLst>
            <a:ext uri="{FF2B5EF4-FFF2-40B4-BE49-F238E27FC236}">
              <a16:creationId xmlns:a16="http://schemas.microsoft.com/office/drawing/2014/main" id="{00000000-0008-0000-0200-00001D000000}"/>
            </a:ext>
          </a:extLst>
        </xdr:cNvPr>
        <xdr:cNvGrpSpPr/>
      </xdr:nvGrpSpPr>
      <xdr:grpSpPr>
        <a:xfrm>
          <a:off x="13033419" y="2159611"/>
          <a:ext cx="4321131" cy="2042275"/>
          <a:chOff x="14587748" y="1981811"/>
          <a:chExt cx="3886519" cy="1926526"/>
        </a:xfrm>
      </xdr:grpSpPr>
      <xdr:grpSp>
        <xdr:nvGrpSpPr>
          <xdr:cNvPr id="28" name="Groupe 27">
            <a:extLst>
              <a:ext uri="{FF2B5EF4-FFF2-40B4-BE49-F238E27FC236}">
                <a16:creationId xmlns:a16="http://schemas.microsoft.com/office/drawing/2014/main" id="{00000000-0008-0000-0200-00001C000000}"/>
              </a:ext>
            </a:extLst>
          </xdr:cNvPr>
          <xdr:cNvGrpSpPr/>
        </xdr:nvGrpSpPr>
        <xdr:grpSpPr>
          <a:xfrm>
            <a:off x="14587748" y="1981811"/>
            <a:ext cx="3886519" cy="1926526"/>
            <a:chOff x="14587748" y="1981811"/>
            <a:chExt cx="3886519" cy="1926526"/>
          </a:xfrm>
        </xdr:grpSpPr>
        <xdr:grpSp>
          <xdr:nvGrpSpPr>
            <xdr:cNvPr id="27" name="Groupe 26">
              <a:extLst>
                <a:ext uri="{FF2B5EF4-FFF2-40B4-BE49-F238E27FC236}">
                  <a16:creationId xmlns:a16="http://schemas.microsoft.com/office/drawing/2014/main" id="{00000000-0008-0000-0200-00001B000000}"/>
                </a:ext>
              </a:extLst>
            </xdr:cNvPr>
            <xdr:cNvGrpSpPr/>
          </xdr:nvGrpSpPr>
          <xdr:grpSpPr>
            <a:xfrm>
              <a:off x="14676303" y="1981811"/>
              <a:ext cx="3797964" cy="1926526"/>
              <a:chOff x="14676303" y="1981811"/>
              <a:chExt cx="3797964" cy="1926526"/>
            </a:xfrm>
          </xdr:grpSpPr>
          <xdr:sp macro="" textlink="">
            <xdr:nvSpPr>
              <xdr:cNvPr id="2" name="Rectangle 1">
                <a:extLst>
                  <a:ext uri="{FF2B5EF4-FFF2-40B4-BE49-F238E27FC236}">
                    <a16:creationId xmlns:a16="http://schemas.microsoft.com/office/drawing/2014/main" id="{00000000-0008-0000-0200-000002000000}"/>
                  </a:ext>
                </a:extLst>
              </xdr:cNvPr>
              <xdr:cNvSpPr/>
            </xdr:nvSpPr>
            <xdr:spPr>
              <a:xfrm>
                <a:off x="14676304" y="1981811"/>
                <a:ext cx="3797963" cy="1926525"/>
              </a:xfrm>
              <a:prstGeom prst="rect">
                <a:avLst/>
              </a:prstGeom>
              <a:solidFill>
                <a:schemeClr val="accent3">
                  <a:lumMod val="40000"/>
                  <a:lumOff val="60000"/>
                </a:schemeClr>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 name="Rectangle 9">
                <a:extLst>
                  <a:ext uri="{FF2B5EF4-FFF2-40B4-BE49-F238E27FC236}">
                    <a16:creationId xmlns:a16="http://schemas.microsoft.com/office/drawing/2014/main" id="{00000000-0008-0000-0200-00000A000000}"/>
                  </a:ext>
                </a:extLst>
              </xdr:cNvPr>
              <xdr:cNvSpPr/>
            </xdr:nvSpPr>
            <xdr:spPr>
              <a:xfrm>
                <a:off x="14676303" y="1981813"/>
                <a:ext cx="1037830" cy="1926524"/>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22" name="ZoneTexte 21">
              <a:extLst>
                <a:ext uri="{FF2B5EF4-FFF2-40B4-BE49-F238E27FC236}">
                  <a16:creationId xmlns:a16="http://schemas.microsoft.com/office/drawing/2014/main" id="{00000000-0008-0000-0200-000016000000}"/>
                </a:ext>
              </a:extLst>
            </xdr:cNvPr>
            <xdr:cNvSpPr txBox="1"/>
          </xdr:nvSpPr>
          <xdr:spPr>
            <a:xfrm>
              <a:off x="14587748" y="2579077"/>
              <a:ext cx="1202099" cy="864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Erreur</a:t>
              </a:r>
            </a:p>
          </xdr:txBody>
        </xdr:sp>
      </xdr:grpSp>
      <xdr:sp macro="" textlink="Traitement!B35">
        <xdr:nvSpPr>
          <xdr:cNvPr id="23" name="ZoneTexte 22">
            <a:extLst>
              <a:ext uri="{FF2B5EF4-FFF2-40B4-BE49-F238E27FC236}">
                <a16:creationId xmlns:a16="http://schemas.microsoft.com/office/drawing/2014/main" id="{00000000-0008-0000-0200-000017000000}"/>
              </a:ext>
            </a:extLst>
          </xdr:cNvPr>
          <xdr:cNvSpPr txBox="1"/>
        </xdr:nvSpPr>
        <xdr:spPr>
          <a:xfrm>
            <a:off x="15715307" y="2460443"/>
            <a:ext cx="1738123" cy="14106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D2BB38-4B52-9A4F-8A73-9C51989DBCE3}" type="TxLink">
              <a:rPr lang="en-US" sz="2000" b="0" i="0" u="none" strike="noStrike">
                <a:solidFill>
                  <a:srgbClr val="000000"/>
                </a:solidFill>
                <a:latin typeface="Nordique Inline" panose="020F0502020204030204" pitchFamily="34" charset="0"/>
                <a:cs typeface="Nordique Inline" panose="020F0502020204030204" pitchFamily="34" charset="0"/>
              </a:rPr>
              <a:pPr/>
              <a:t>Pour la classe D nous avons une erreur de 4%.</a:t>
            </a:fld>
            <a:endParaRPr lang="fr-FR" sz="2000">
              <a:latin typeface="Nordique Inline" panose="020F0502020204030204" pitchFamily="34" charset="0"/>
              <a:cs typeface="Nordique Inline" panose="020F0502020204030204" pitchFamily="34" charset="0"/>
            </a:endParaRPr>
          </a:p>
        </xdr:txBody>
      </xdr:sp>
    </xdr:grpSp>
    <xdr:clientData/>
  </xdr:twoCellAnchor>
  <xdr:twoCellAnchor editAs="oneCell">
    <xdr:from>
      <xdr:col>16</xdr:col>
      <xdr:colOff>117324</xdr:colOff>
      <xdr:row>29</xdr:row>
      <xdr:rowOff>47170</xdr:rowOff>
    </xdr:from>
    <xdr:to>
      <xdr:col>17</xdr:col>
      <xdr:colOff>218924</xdr:colOff>
      <xdr:row>34</xdr:row>
      <xdr:rowOff>148529</xdr:rowOff>
    </xdr:to>
    <xdr:pic>
      <xdr:nvPicPr>
        <xdr:cNvPr id="19" name="Image 18">
          <a:extLst>
            <a:ext uri="{FF2B5EF4-FFF2-40B4-BE49-F238E27FC236}">
              <a16:creationId xmlns:a16="http://schemas.microsoft.com/office/drawing/2014/main" id="{B490CB6C-E688-91E0-31A7-57D2F9BFBE57}"/>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631610" y="6052456"/>
          <a:ext cx="1008743" cy="1099216"/>
        </a:xfrm>
        <a:prstGeom prst="rect">
          <a:avLst/>
        </a:prstGeom>
      </xdr:spPr>
    </xdr:pic>
    <xdr:clientData/>
  </xdr:twoCellAnchor>
  <xdr:twoCellAnchor>
    <xdr:from>
      <xdr:col>17</xdr:col>
      <xdr:colOff>328879</xdr:colOff>
      <xdr:row>28</xdr:row>
      <xdr:rowOff>96982</xdr:rowOff>
    </xdr:from>
    <xdr:to>
      <xdr:col>21</xdr:col>
      <xdr:colOff>193963</xdr:colOff>
      <xdr:row>39</xdr:row>
      <xdr:rowOff>66305</xdr:rowOff>
    </xdr:to>
    <xdr:sp macro="" textlink="Traitement!B36">
      <xdr:nvSpPr>
        <xdr:cNvPr id="20" name="ZoneTexte 19">
          <a:extLst>
            <a:ext uri="{FF2B5EF4-FFF2-40B4-BE49-F238E27FC236}">
              <a16:creationId xmlns:a16="http://schemas.microsoft.com/office/drawing/2014/main" id="{ED367105-59E8-3B0E-96EB-261DCC9B5B22}"/>
            </a:ext>
          </a:extLst>
        </xdr:cNvPr>
        <xdr:cNvSpPr txBox="1"/>
      </xdr:nvSpPr>
      <xdr:spPr>
        <a:xfrm>
          <a:off x="14224988" y="5375564"/>
          <a:ext cx="3134757" cy="19505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E7B2867-C51A-7F42-9754-C9F672E1AD4A}" type="TxLink">
            <a:rPr lang="en-US" sz="1800" b="0" i="0" u="none" strike="noStrike">
              <a:solidFill>
                <a:srgbClr val="000000"/>
              </a:solidFill>
              <a:latin typeface="Nordique Inline" panose="020F0502020204030204" pitchFamily="34" charset="0"/>
              <a:cs typeface="Nordique Inline" panose="020F0502020204030204" pitchFamily="34" charset="0"/>
            </a:rPr>
            <a:pPr/>
            <a:t>Votre produit contient 5 g d'acide gras transformé pour 100 g. L'OMS conseille 2.2 g de ce nutriment maximum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18143</xdr:colOff>
      <xdr:row>49</xdr:row>
      <xdr:rowOff>18143</xdr:rowOff>
    </xdr:from>
    <xdr:to>
      <xdr:col>21</xdr:col>
      <xdr:colOff>90714</xdr:colOff>
      <xdr:row>49</xdr:row>
      <xdr:rowOff>36286</xdr:rowOff>
    </xdr:to>
    <xdr:cxnSp macro="">
      <xdr:nvCxnSpPr>
        <xdr:cNvPr id="32" name="Connecteur droit 31">
          <a:extLst>
            <a:ext uri="{FF2B5EF4-FFF2-40B4-BE49-F238E27FC236}">
              <a16:creationId xmlns:a16="http://schemas.microsoft.com/office/drawing/2014/main" id="{BAEAF218-EFBD-E156-5755-2C943B3E91E7}"/>
            </a:ext>
          </a:extLst>
        </xdr:cNvPr>
        <xdr:cNvCxnSpPr/>
      </xdr:nvCxnSpPr>
      <xdr:spPr>
        <a:xfrm flipV="1">
          <a:off x="14532429" y="10014857"/>
          <a:ext cx="4608285" cy="18143"/>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19</xdr:col>
      <xdr:colOff>732972</xdr:colOff>
      <xdr:row>39</xdr:row>
      <xdr:rowOff>117322</xdr:rowOff>
    </xdr:from>
    <xdr:to>
      <xdr:col>21</xdr:col>
      <xdr:colOff>3607</xdr:colOff>
      <xdr:row>45</xdr:row>
      <xdr:rowOff>32655</xdr:rowOff>
    </xdr:to>
    <xdr:pic>
      <xdr:nvPicPr>
        <xdr:cNvPr id="36" name="Image 35">
          <a:extLst>
            <a:ext uri="{FF2B5EF4-FFF2-40B4-BE49-F238E27FC236}">
              <a16:creationId xmlns:a16="http://schemas.microsoft.com/office/drawing/2014/main" id="{CA33A849-237D-A6E7-E17B-E9B405BA927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7968686" y="8118322"/>
          <a:ext cx="1025676" cy="1112762"/>
        </a:xfrm>
        <a:prstGeom prst="rect">
          <a:avLst/>
        </a:prstGeom>
      </xdr:spPr>
    </xdr:pic>
    <xdr:clientData/>
  </xdr:twoCellAnchor>
  <xdr:twoCellAnchor>
    <xdr:from>
      <xdr:col>16</xdr:col>
      <xdr:colOff>175378</xdr:colOff>
      <xdr:row>39</xdr:row>
      <xdr:rowOff>55418</xdr:rowOff>
    </xdr:from>
    <xdr:to>
      <xdr:col>19</xdr:col>
      <xdr:colOff>748145</xdr:colOff>
      <xdr:row>49</xdr:row>
      <xdr:rowOff>95771</xdr:rowOff>
    </xdr:to>
    <xdr:sp macro="" textlink="Traitement!B37">
      <xdr:nvSpPr>
        <xdr:cNvPr id="37" name="ZoneTexte 36">
          <a:extLst>
            <a:ext uri="{FF2B5EF4-FFF2-40B4-BE49-F238E27FC236}">
              <a16:creationId xmlns:a16="http://schemas.microsoft.com/office/drawing/2014/main" id="{0737241E-D3A0-0034-7C2C-572386D435CF}"/>
            </a:ext>
          </a:extLst>
        </xdr:cNvPr>
        <xdr:cNvSpPr txBox="1"/>
      </xdr:nvSpPr>
      <xdr:spPr>
        <a:xfrm>
          <a:off x="13254069" y="7315200"/>
          <a:ext cx="3025021" cy="184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534DD5A-BC24-024C-B60F-6B9D17369F0D}" type="TxLink">
            <a:rPr lang="en-US" sz="1800" b="0" i="0" u="none" strike="noStrike">
              <a:solidFill>
                <a:srgbClr val="000000"/>
              </a:solidFill>
              <a:latin typeface="Nordique Inline" panose="020F0502020204030204" pitchFamily="34" charset="0"/>
              <a:cs typeface="Nordique Inline" panose="020F0502020204030204" pitchFamily="34" charset="0"/>
            </a:rPr>
            <a:pPr/>
            <a:t>On compte 14,5 g d'acide gras saturé pour 100 g. Pour une alimentation saine, il ne faut pas dépasser 20 g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xdr:from>
      <xdr:col>16</xdr:col>
      <xdr:colOff>12096</xdr:colOff>
      <xdr:row>36</xdr:row>
      <xdr:rowOff>177799</xdr:rowOff>
    </xdr:from>
    <xdr:to>
      <xdr:col>21</xdr:col>
      <xdr:colOff>90714</xdr:colOff>
      <xdr:row>36</xdr:row>
      <xdr:rowOff>181428</xdr:rowOff>
    </xdr:to>
    <xdr:cxnSp macro="">
      <xdr:nvCxnSpPr>
        <xdr:cNvPr id="42" name="Connecteur droit 41">
          <a:extLst>
            <a:ext uri="{FF2B5EF4-FFF2-40B4-BE49-F238E27FC236}">
              <a16:creationId xmlns:a16="http://schemas.microsoft.com/office/drawing/2014/main" id="{20FCF9D9-110D-CA43-9718-1460C01DBA62}"/>
            </a:ext>
          </a:extLst>
        </xdr:cNvPr>
        <xdr:cNvCxnSpPr/>
      </xdr:nvCxnSpPr>
      <xdr:spPr>
        <a:xfrm>
          <a:off x="14526382" y="7580085"/>
          <a:ext cx="4614332" cy="3629"/>
        </a:xfrm>
        <a:prstGeom prst="line">
          <a:avLst/>
        </a:prstGeom>
      </xdr:spPr>
      <xdr:style>
        <a:lnRef idx="1">
          <a:schemeClr val="accent6"/>
        </a:lnRef>
        <a:fillRef idx="0">
          <a:schemeClr val="accent6"/>
        </a:fillRef>
        <a:effectRef idx="0">
          <a:schemeClr val="accent6"/>
        </a:effectRef>
        <a:fontRef idx="minor">
          <a:schemeClr val="tx1"/>
        </a:fontRef>
      </xdr:style>
    </xdr:cxnSp>
    <xdr:clientData/>
  </xdr:twoCellAnchor>
  <xdr:twoCellAnchor editAs="oneCell">
    <xdr:from>
      <xdr:col>16</xdr:col>
      <xdr:colOff>416077</xdr:colOff>
      <xdr:row>51</xdr:row>
      <xdr:rowOff>120952</xdr:rowOff>
    </xdr:from>
    <xdr:to>
      <xdr:col>17</xdr:col>
      <xdr:colOff>636210</xdr:colOff>
      <xdr:row>57</xdr:row>
      <xdr:rowOff>137886</xdr:rowOff>
    </xdr:to>
    <xdr:pic>
      <xdr:nvPicPr>
        <xdr:cNvPr id="44" name="Image 43">
          <a:extLst>
            <a:ext uri="{FF2B5EF4-FFF2-40B4-BE49-F238E27FC236}">
              <a16:creationId xmlns:a16="http://schemas.microsoft.com/office/drawing/2014/main" id="{DC85488F-1036-7D75-3952-CD599579C03B}"/>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930363" y="10516809"/>
          <a:ext cx="1127276" cy="1214363"/>
        </a:xfrm>
        <a:prstGeom prst="rect">
          <a:avLst/>
        </a:prstGeom>
      </xdr:spPr>
    </xdr:pic>
    <xdr:clientData/>
  </xdr:twoCellAnchor>
  <xdr:twoCellAnchor>
    <xdr:from>
      <xdr:col>17</xdr:col>
      <xdr:colOff>651165</xdr:colOff>
      <xdr:row>51</xdr:row>
      <xdr:rowOff>41564</xdr:rowOff>
    </xdr:from>
    <xdr:to>
      <xdr:col>21</xdr:col>
      <xdr:colOff>180110</xdr:colOff>
      <xdr:row>61</xdr:row>
      <xdr:rowOff>36373</xdr:rowOff>
    </xdr:to>
    <xdr:sp macro="" textlink="Traitement!B38">
      <xdr:nvSpPr>
        <xdr:cNvPr id="45" name="ZoneTexte 44">
          <a:extLst>
            <a:ext uri="{FF2B5EF4-FFF2-40B4-BE49-F238E27FC236}">
              <a16:creationId xmlns:a16="http://schemas.microsoft.com/office/drawing/2014/main" id="{E997F744-5953-A0C9-BA1D-0E15CB8725B5}"/>
            </a:ext>
          </a:extLst>
        </xdr:cNvPr>
        <xdr:cNvSpPr txBox="1"/>
      </xdr:nvSpPr>
      <xdr:spPr>
        <a:xfrm>
          <a:off x="14547274" y="9462655"/>
          <a:ext cx="2798618" cy="179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9D5CF-8899-B640-B768-45C0FB381A70}" type="TxLink">
            <a:rPr lang="en-US" sz="1800" b="0" i="0" u="none" strike="noStrike">
              <a:solidFill>
                <a:srgbClr val="000000"/>
              </a:solidFill>
              <a:latin typeface="Nordique Inline" panose="020F0502020204030204" pitchFamily="34" charset="0"/>
              <a:cs typeface="Nordique Inline" panose="020F0502020204030204" pitchFamily="34" charset="0"/>
            </a:rPr>
            <a:pPr/>
            <a:t>Il y a dans le produit 0,5 g de calcium pour 100 g. On conseille environ 1 g de celui-ci par jour !</a:t>
          </a:fld>
          <a:endParaRPr lang="fr-FR" sz="1800">
            <a:latin typeface="Nordique Inline" panose="020F0502020204030204" pitchFamily="34" charset="0"/>
            <a:cs typeface="Nordique Inline" panose="020F0502020204030204" pitchFamily="34" charset="0"/>
          </a:endParaRPr>
        </a:p>
      </xdr:txBody>
    </xdr:sp>
    <xdr:clientData/>
  </xdr:twoCellAnchor>
  <xdr:twoCellAnchor editAs="oneCell">
    <xdr:from>
      <xdr:col>12</xdr:col>
      <xdr:colOff>491066</xdr:colOff>
      <xdr:row>5</xdr:row>
      <xdr:rowOff>84668</xdr:rowOff>
    </xdr:from>
    <xdr:to>
      <xdr:col>13</xdr:col>
      <xdr:colOff>372534</xdr:colOff>
      <xdr:row>8</xdr:row>
      <xdr:rowOff>78494</xdr:rowOff>
    </xdr:to>
    <xdr:pic macro="[0]!CopierValeurPRODU">
      <xdr:nvPicPr>
        <xdr:cNvPr id="47" name="Graphique 46">
          <a:extLst>
            <a:ext uri="{FF2B5EF4-FFF2-40B4-BE49-F238E27FC236}">
              <a16:creationId xmlns:a16="http://schemas.microsoft.com/office/drawing/2014/main" id="{3A990E80-0051-0DAD-EA2F-10EBA3D0071E}"/>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1463866" y="1016001"/>
          <a:ext cx="795868" cy="795868"/>
        </a:xfrm>
        <a:prstGeom prst="rect">
          <a:avLst/>
        </a:prstGeom>
      </xdr:spPr>
    </xdr:pic>
    <xdr:clientData/>
  </xdr:twoCellAnchor>
  <xdr:twoCellAnchor editAs="oneCell">
    <xdr:from>
      <xdr:col>19</xdr:col>
      <xdr:colOff>623457</xdr:colOff>
      <xdr:row>12</xdr:row>
      <xdr:rowOff>152404</xdr:rowOff>
    </xdr:from>
    <xdr:to>
      <xdr:col>21</xdr:col>
      <xdr:colOff>110837</xdr:colOff>
      <xdr:row>19</xdr:row>
      <xdr:rowOff>13857</xdr:rowOff>
    </xdr:to>
    <xdr:pic>
      <xdr:nvPicPr>
        <xdr:cNvPr id="5" name="Image 4">
          <a:extLst>
            <a:ext uri="{FF2B5EF4-FFF2-40B4-BE49-F238E27FC236}">
              <a16:creationId xmlns:a16="http://schemas.microsoft.com/office/drawing/2014/main" id="{722AF743-FE99-A440-B911-2B3F7DD398E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16154402" y="2549240"/>
          <a:ext cx="1122217" cy="1122217"/>
        </a:xfrm>
        <a:prstGeom prst="rect">
          <a:avLst/>
        </a:prstGeom>
      </xdr:spPr>
    </xdr:pic>
    <xdr:clientData/>
  </xdr:twoCellAnchor>
  <xdr:twoCellAnchor>
    <xdr:from>
      <xdr:col>13</xdr:col>
      <xdr:colOff>443351</xdr:colOff>
      <xdr:row>3</xdr:row>
      <xdr:rowOff>166254</xdr:rowOff>
    </xdr:from>
    <xdr:to>
      <xdr:col>15</xdr:col>
      <xdr:colOff>1</xdr:colOff>
      <xdr:row>7</xdr:row>
      <xdr:rowOff>96978</xdr:rowOff>
    </xdr:to>
    <xdr:cxnSp macro="">
      <xdr:nvCxnSpPr>
        <xdr:cNvPr id="25" name="Connecteur : en arc 24">
          <a:extLst>
            <a:ext uri="{FF2B5EF4-FFF2-40B4-BE49-F238E27FC236}">
              <a16:creationId xmlns:a16="http://schemas.microsoft.com/office/drawing/2014/main" id="{C78EF843-3806-E91A-986E-0960DCE1D48B}"/>
            </a:ext>
          </a:extLst>
        </xdr:cNvPr>
        <xdr:cNvCxnSpPr/>
      </xdr:nvCxnSpPr>
      <xdr:spPr>
        <a:xfrm rot="10800000" flipV="1">
          <a:off x="11069787" y="706581"/>
          <a:ext cx="1191487" cy="651161"/>
        </a:xfrm>
        <a:prstGeom prst="curvedConnector3">
          <a:avLst>
            <a:gd name="adj1" fmla="val 52326"/>
          </a:avLst>
        </a:prstGeom>
        <a:ln w="63500">
          <a:solidFill>
            <a:schemeClr val="accent6">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734291</xdr:colOff>
      <xdr:row>1</xdr:row>
      <xdr:rowOff>110836</xdr:rowOff>
    </xdr:from>
    <xdr:to>
      <xdr:col>19</xdr:col>
      <xdr:colOff>706582</xdr:colOff>
      <xdr:row>8</xdr:row>
      <xdr:rowOff>83127</xdr:rowOff>
    </xdr:to>
    <xdr:pic>
      <xdr:nvPicPr>
        <xdr:cNvPr id="9248" name="Image 9247">
          <a:extLst>
            <a:ext uri="{FF2B5EF4-FFF2-40B4-BE49-F238E27FC236}">
              <a16:creationId xmlns:a16="http://schemas.microsoft.com/office/drawing/2014/main" id="{36478AC7-5E93-97C9-CA39-C7411F97029C}"/>
            </a:ext>
          </a:extLst>
        </xdr:cNvPr>
        <xdr:cNvPicPr>
          <a:picLocks noChangeAspect="1"/>
        </xdr:cNvPicPr>
      </xdr:nvPicPr>
      <xdr:blipFill>
        <a:blip xmlns:r="http://schemas.openxmlformats.org/officeDocument/2006/relationships" r:embed="rId18"/>
        <a:stretch>
          <a:fillRect/>
        </a:stretch>
      </xdr:blipFill>
      <xdr:spPr>
        <a:xfrm>
          <a:off x="12178146" y="290945"/>
          <a:ext cx="4059381" cy="1468582"/>
        </a:xfrm>
        <a:prstGeom prst="rect">
          <a:avLst/>
        </a:prstGeom>
      </xdr:spPr>
    </xdr:pic>
    <xdr:clientData/>
  </xdr:twoCellAnchor>
  <xdr:twoCellAnchor>
    <xdr:from>
      <xdr:col>14</xdr:col>
      <xdr:colOff>789707</xdr:colOff>
      <xdr:row>1</xdr:row>
      <xdr:rowOff>166255</xdr:rowOff>
    </xdr:from>
    <xdr:to>
      <xdr:col>18</xdr:col>
      <xdr:colOff>401783</xdr:colOff>
      <xdr:row>7</xdr:row>
      <xdr:rowOff>346363</xdr:rowOff>
    </xdr:to>
    <xdr:sp macro="" textlink="">
      <xdr:nvSpPr>
        <xdr:cNvPr id="9271" name="ZoneTexte 9270">
          <a:extLst>
            <a:ext uri="{FF2B5EF4-FFF2-40B4-BE49-F238E27FC236}">
              <a16:creationId xmlns:a16="http://schemas.microsoft.com/office/drawing/2014/main" id="{00F4EC84-45DB-409D-933F-10EA784E4B02}"/>
            </a:ext>
          </a:extLst>
        </xdr:cNvPr>
        <xdr:cNvSpPr txBox="1"/>
      </xdr:nvSpPr>
      <xdr:spPr>
        <a:xfrm>
          <a:off x="12233562" y="346364"/>
          <a:ext cx="2881748" cy="12607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200" b="1">
              <a:solidFill>
                <a:schemeClr val="bg1"/>
              </a:solidFill>
            </a:rPr>
            <a:t>Appuyez</a:t>
          </a:r>
          <a:r>
            <a:rPr lang="fr-FR" sz="2200" b="1" baseline="0">
              <a:solidFill>
                <a:schemeClr val="bg1"/>
              </a:solidFill>
            </a:rPr>
            <a:t> ici pour calculer le Nutri-Score de votre produit </a:t>
          </a:r>
          <a:endParaRPr lang="fr-FR" sz="2200" b="1">
            <a:solidFill>
              <a:schemeClr val="bg1"/>
            </a:solidFill>
          </a:endParaRPr>
        </a:p>
      </xdr:txBody>
    </xdr:sp>
    <xdr:clientData/>
  </xdr:twoCellAnchor>
  <xdr:twoCellAnchor editAs="oneCell">
    <xdr:from>
      <xdr:col>18</xdr:col>
      <xdr:colOff>457203</xdr:colOff>
      <xdr:row>2</xdr:row>
      <xdr:rowOff>166257</xdr:rowOff>
    </xdr:from>
    <xdr:to>
      <xdr:col>19</xdr:col>
      <xdr:colOff>526474</xdr:colOff>
      <xdr:row>7</xdr:row>
      <xdr:rowOff>152400</xdr:rowOff>
    </xdr:to>
    <xdr:pic>
      <xdr:nvPicPr>
        <xdr:cNvPr id="18" name="Image 17">
          <a:extLst>
            <a:ext uri="{FF2B5EF4-FFF2-40B4-BE49-F238E27FC236}">
              <a16:creationId xmlns:a16="http://schemas.microsoft.com/office/drawing/2014/main" id="{62FC79B6-1A9E-FC4A-7DC7-AA5338284B81}"/>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5170730" y="526475"/>
          <a:ext cx="886689" cy="886689"/>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a:ln xmlns:a="http://schemas.openxmlformats.org/drawingml/2006/main">
          <a:noFill/>
        </a:ln>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0.38859</cdr:x>
      <cdr:y>0.5983</cdr:y>
    </cdr:from>
    <cdr:to>
      <cdr:x>0.50541</cdr:x>
      <cdr:y>0.75241</cdr:y>
    </cdr:to>
    <cdr:sp macro="" textlink="Traitement!$D$2">
      <cdr:nvSpPr>
        <cdr:cNvPr id="5" name="ZoneTexte 4">
          <a:extLst xmlns:a="http://schemas.openxmlformats.org/drawingml/2006/main">
            <a:ext uri="{FF2B5EF4-FFF2-40B4-BE49-F238E27FC236}">
              <a16:creationId xmlns:a16="http://schemas.microsoft.com/office/drawing/2014/main" id="{D1DBBE20-04D0-3845-B0B6-BF0D84042E76}"/>
            </a:ext>
          </a:extLst>
        </cdr:cNvPr>
        <cdr:cNvSpPr txBox="1"/>
      </cdr:nvSpPr>
      <cdr:spPr>
        <a:xfrm xmlns:a="http://schemas.openxmlformats.org/drawingml/2006/main">
          <a:off x="3984016" y="3612155"/>
          <a:ext cx="1197710" cy="930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3000" b="0" i="0" u="none" strike="noStrike">
              <a:solidFill>
                <a:srgbClr val="000000"/>
              </a:solidFill>
              <a:latin typeface="Nordique Inline" panose="00000500000000000000" pitchFamily="2" charset="0"/>
              <a:ea typeface="Calibri"/>
              <a:cs typeface="Calibri"/>
            </a:rPr>
            <a:pPr/>
            <a:t>D</a:t>
          </a:fld>
          <a:endParaRPr lang="fr-FR" sz="30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xdr:twoCellAnchor>
    <xdr:from>
      <xdr:col>20</xdr:col>
      <xdr:colOff>694267</xdr:colOff>
      <xdr:row>2</xdr:row>
      <xdr:rowOff>152401</xdr:rowOff>
    </xdr:from>
    <xdr:to>
      <xdr:col>24</xdr:col>
      <xdr:colOff>762001</xdr:colOff>
      <xdr:row>13</xdr:row>
      <xdr:rowOff>135468</xdr:rowOff>
    </xdr:to>
    <xdr:grpSp>
      <xdr:nvGrpSpPr>
        <xdr:cNvPr id="11" name="Groupe 10">
          <a:extLst>
            <a:ext uri="{FF2B5EF4-FFF2-40B4-BE49-F238E27FC236}">
              <a16:creationId xmlns:a16="http://schemas.microsoft.com/office/drawing/2014/main" id="{0B3B9BED-9815-4FDA-C29C-EE43CD26CAC7}"/>
            </a:ext>
          </a:extLst>
        </xdr:cNvPr>
        <xdr:cNvGrpSpPr/>
      </xdr:nvGrpSpPr>
      <xdr:grpSpPr>
        <a:xfrm>
          <a:off x="14834810" y="533401"/>
          <a:ext cx="3202820" cy="2051353"/>
          <a:chOff x="15951200" y="237067"/>
          <a:chExt cx="3589867" cy="2302933"/>
        </a:xfrm>
      </xdr:grpSpPr>
      <xdr:grpSp>
        <xdr:nvGrpSpPr>
          <xdr:cNvPr id="10" name="Groupe 9">
            <a:extLst>
              <a:ext uri="{FF2B5EF4-FFF2-40B4-BE49-F238E27FC236}">
                <a16:creationId xmlns:a16="http://schemas.microsoft.com/office/drawing/2014/main" id="{194C9B17-6EEA-CF42-AF1E-E8E68605DB8B}"/>
              </a:ext>
            </a:extLst>
          </xdr:cNvPr>
          <xdr:cNvGrpSpPr/>
        </xdr:nvGrpSpPr>
        <xdr:grpSpPr>
          <a:xfrm>
            <a:off x="15951200" y="237067"/>
            <a:ext cx="3589867" cy="2302933"/>
            <a:chOff x="15951200" y="237067"/>
            <a:chExt cx="3589867" cy="2302933"/>
          </a:xfrm>
        </xdr:grpSpPr>
        <xdr:sp macro="" textlink="">
          <xdr:nvSpPr>
            <xdr:cNvPr id="9" name="Rectangle 8">
              <a:extLst>
                <a:ext uri="{FF2B5EF4-FFF2-40B4-BE49-F238E27FC236}">
                  <a16:creationId xmlns:a16="http://schemas.microsoft.com/office/drawing/2014/main" id="{D60687F1-6721-C214-849C-823A23790E7D}"/>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2" name="Groupe 3">
              <a:extLst>
                <a:ext uri="{FF2B5EF4-FFF2-40B4-BE49-F238E27FC236}">
                  <a16:creationId xmlns:a16="http://schemas.microsoft.com/office/drawing/2014/main" id="{4B6C1F53-31E6-AF48-93A0-5C9AA4401672}"/>
                </a:ext>
              </a:extLst>
            </xdr:cNvPr>
            <xdr:cNvGrpSpPr/>
          </xdr:nvGrpSpPr>
          <xdr:grpSpPr>
            <a:xfrm>
              <a:off x="16141700" y="308660"/>
              <a:ext cx="3166533" cy="1024839"/>
              <a:chOff x="5981700" y="7073900"/>
              <a:chExt cx="3362580" cy="1260967"/>
            </a:xfrm>
          </xdr:grpSpPr>
          <xdr:sp macro="[0]!dashboard_producteur" textlink="">
            <xdr:nvSpPr>
              <xdr:cNvPr id="3" name="Freeform 29">
                <a:extLst>
                  <a:ext uri="{FF2B5EF4-FFF2-40B4-BE49-F238E27FC236}">
                    <a16:creationId xmlns:a16="http://schemas.microsoft.com/office/drawing/2014/main" id="{F544BCD7-7A5A-08DD-7A4E-47ED36976F3F}"/>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producteur" textlink="">
            <xdr:nvSpPr>
              <xdr:cNvPr id="4" name="TextBox 44">
                <a:extLst>
                  <a:ext uri="{FF2B5EF4-FFF2-40B4-BE49-F238E27FC236}">
                    <a16:creationId xmlns:a16="http://schemas.microsoft.com/office/drawing/2014/main" id="{80965305-CD8C-AA66-0AAE-B41A76288445}"/>
                  </a:ext>
                </a:extLst>
              </xdr:cNvPr>
              <xdr:cNvSpPr txBox="1"/>
            </xdr:nvSpPr>
            <xdr:spPr>
              <a:xfrm>
                <a:off x="6449669" y="7252191"/>
                <a:ext cx="2432149" cy="818194"/>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PRODUCTEUR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5" name="Groupe 3">
            <a:extLst>
              <a:ext uri="{FF2B5EF4-FFF2-40B4-BE49-F238E27FC236}">
                <a16:creationId xmlns:a16="http://schemas.microsoft.com/office/drawing/2014/main" id="{BC9CC0D9-1772-5E47-BFC0-F19A854BB69B}"/>
              </a:ext>
            </a:extLst>
          </xdr:cNvPr>
          <xdr:cNvGrpSpPr/>
        </xdr:nvGrpSpPr>
        <xdr:grpSpPr>
          <a:xfrm>
            <a:off x="16154400" y="1468967"/>
            <a:ext cx="3166533" cy="999439"/>
            <a:chOff x="5981700" y="7073900"/>
            <a:chExt cx="3362580" cy="1260967"/>
          </a:xfrm>
        </xdr:grpSpPr>
        <xdr:sp macro="[0]!retour" textlink="">
          <xdr:nvSpPr>
            <xdr:cNvPr id="6" name="Freeform 29">
              <a:extLst>
                <a:ext uri="{FF2B5EF4-FFF2-40B4-BE49-F238E27FC236}">
                  <a16:creationId xmlns:a16="http://schemas.microsoft.com/office/drawing/2014/main" id="{9B58E91F-EAEB-F70B-08AD-C7A77D56A25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7" name="TextBox 44">
              <a:extLst>
                <a:ext uri="{FF2B5EF4-FFF2-40B4-BE49-F238E27FC236}">
                  <a16:creationId xmlns:a16="http://schemas.microsoft.com/office/drawing/2014/main" id="{96BC4F29-09A0-87FD-D9D6-F2F73AA67A6B}"/>
                </a:ext>
              </a:extLst>
            </xdr:cNvPr>
            <xdr:cNvSpPr txBox="1"/>
          </xdr:nvSpPr>
          <xdr:spPr>
            <a:xfrm>
              <a:off x="6693728" y="7252191"/>
              <a:ext cx="1904819"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0</xdr:rowOff>
    </xdr:from>
    <xdr:to>
      <xdr:col>14</xdr:col>
      <xdr:colOff>715433</xdr:colOff>
      <xdr:row>3</xdr:row>
      <xdr:rowOff>173567</xdr:rowOff>
    </xdr:to>
    <xdr:sp macro="" textlink="">
      <xdr:nvSpPr>
        <xdr:cNvPr id="8" name="ZoneTexte 7">
          <a:extLst>
            <a:ext uri="{FF2B5EF4-FFF2-40B4-BE49-F238E27FC236}">
              <a16:creationId xmlns:a16="http://schemas.microsoft.com/office/drawing/2014/main" id="{83CD419B-EF77-CA4A-8AA3-A584B4DDE0ED}"/>
            </a:ext>
          </a:extLst>
        </xdr:cNvPr>
        <xdr:cNvSpPr txBox="1"/>
      </xdr:nvSpPr>
      <xdr:spPr>
        <a:xfrm>
          <a:off x="0" y="0"/>
          <a:ext cx="129921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647700</xdr:colOff>
      <xdr:row>3</xdr:row>
      <xdr:rowOff>63501</xdr:rowOff>
    </xdr:from>
    <xdr:to>
      <xdr:col>18</xdr:col>
      <xdr:colOff>762000</xdr:colOff>
      <xdr:row>13</xdr:row>
      <xdr:rowOff>0</xdr:rowOff>
    </xdr:to>
    <xdr:grpSp>
      <xdr:nvGrpSpPr>
        <xdr:cNvPr id="5" name="Groupe 4">
          <a:extLst>
            <a:ext uri="{FF2B5EF4-FFF2-40B4-BE49-F238E27FC236}">
              <a16:creationId xmlns:a16="http://schemas.microsoft.com/office/drawing/2014/main" id="{8DED1B3A-C3F9-FD4E-AFB7-065CDE6CB61E}"/>
            </a:ext>
          </a:extLst>
        </xdr:cNvPr>
        <xdr:cNvGrpSpPr/>
      </xdr:nvGrpSpPr>
      <xdr:grpSpPr>
        <a:xfrm>
          <a:off x="12786360" y="619761"/>
          <a:ext cx="3253740" cy="1803399"/>
          <a:chOff x="15951200" y="237067"/>
          <a:chExt cx="3589867" cy="2302933"/>
        </a:xfrm>
      </xdr:grpSpPr>
      <xdr:grpSp>
        <xdr:nvGrpSpPr>
          <xdr:cNvPr id="6" name="Groupe 5">
            <a:extLst>
              <a:ext uri="{FF2B5EF4-FFF2-40B4-BE49-F238E27FC236}">
                <a16:creationId xmlns:a16="http://schemas.microsoft.com/office/drawing/2014/main" id="{23351BF6-FCA8-2505-84BD-CFCD52495758}"/>
              </a:ext>
            </a:extLst>
          </xdr:cNvPr>
          <xdr:cNvGrpSpPr/>
        </xdr:nvGrpSpPr>
        <xdr:grpSpPr>
          <a:xfrm>
            <a:off x="15951200" y="237067"/>
            <a:ext cx="3589867" cy="2302933"/>
            <a:chOff x="15951200" y="237067"/>
            <a:chExt cx="3589867" cy="2302933"/>
          </a:xfrm>
        </xdr:grpSpPr>
        <xdr:sp macro="" textlink="">
          <xdr:nvSpPr>
            <xdr:cNvPr id="10" name="Rectangle 9">
              <a:extLst>
                <a:ext uri="{FF2B5EF4-FFF2-40B4-BE49-F238E27FC236}">
                  <a16:creationId xmlns:a16="http://schemas.microsoft.com/office/drawing/2014/main" id="{F8B3370F-C8CA-F15C-9637-2D20764F6F4E}"/>
                </a:ext>
              </a:extLst>
            </xdr:cNvPr>
            <xdr:cNvSpPr/>
          </xdr:nvSpPr>
          <xdr:spPr>
            <a:xfrm>
              <a:off x="15951200" y="237067"/>
              <a:ext cx="3589867" cy="2302933"/>
            </a:xfrm>
            <a:prstGeom prst="rect">
              <a:avLst/>
            </a:prstGeom>
            <a:solidFill>
              <a:schemeClr val="bg2"/>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11" name="Groupe 3">
              <a:extLst>
                <a:ext uri="{FF2B5EF4-FFF2-40B4-BE49-F238E27FC236}">
                  <a16:creationId xmlns:a16="http://schemas.microsoft.com/office/drawing/2014/main" id="{FFDF1D85-1077-1A67-1012-8D65DFFCA66F}"/>
                </a:ext>
              </a:extLst>
            </xdr:cNvPr>
            <xdr:cNvGrpSpPr/>
          </xdr:nvGrpSpPr>
          <xdr:grpSpPr>
            <a:xfrm>
              <a:off x="16141700" y="308660"/>
              <a:ext cx="3166533" cy="1024839"/>
              <a:chOff x="5981700" y="7073900"/>
              <a:chExt cx="3362580" cy="1260967"/>
            </a:xfrm>
          </xdr:grpSpPr>
          <xdr:sp macro="[0]!dashboard_consommateur" textlink="">
            <xdr:nvSpPr>
              <xdr:cNvPr id="12" name="Freeform 29">
                <a:extLst>
                  <a:ext uri="{FF2B5EF4-FFF2-40B4-BE49-F238E27FC236}">
                    <a16:creationId xmlns:a16="http://schemas.microsoft.com/office/drawing/2014/main" id="{E198726F-6B5C-6A09-2F90-9E4380DD1A31}"/>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dashboard_consommateur" textlink="">
            <xdr:nvSpPr>
              <xdr:cNvPr id="13" name="TextBox 44">
                <a:extLst>
                  <a:ext uri="{FF2B5EF4-FFF2-40B4-BE49-F238E27FC236}">
                    <a16:creationId xmlns:a16="http://schemas.microsoft.com/office/drawing/2014/main" id="{0A80AD5B-7C02-2FCF-EF76-5EA54D1ABD15}"/>
                  </a:ext>
                </a:extLst>
              </xdr:cNvPr>
              <xdr:cNvSpPr txBox="1"/>
            </xdr:nvSpPr>
            <xdr:spPr>
              <a:xfrm>
                <a:off x="6449669" y="7168382"/>
                <a:ext cx="2432148" cy="81819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DASHBOARD</a:t>
                </a:r>
              </a:p>
              <a:p>
                <a:pPr algn="ctr">
                  <a:lnSpc>
                    <a:spcPts val="2500"/>
                  </a:lnSpc>
                  <a:spcBef>
                    <a:spcPct val="0"/>
                  </a:spcBef>
                </a:pPr>
                <a:r>
                  <a:rPr lang="en-US" sz="2000" b="1" baseline="0">
                    <a:solidFill>
                      <a:srgbClr val="1F1347"/>
                    </a:solidFill>
                    <a:latin typeface="Abadi" panose="020F0502020204030204" pitchFamily="34" charset="0"/>
                    <a:cs typeface="Abadi" panose="020F0502020204030204" pitchFamily="34" charset="0"/>
                  </a:rPr>
                  <a:t>CONSOMMATEUR</a:t>
                </a:r>
                <a:r>
                  <a:rPr lang="en-US" sz="2799" b="1" baseline="0">
                    <a:solidFill>
                      <a:srgbClr val="1F1347"/>
                    </a:solidFill>
                    <a:latin typeface="Abadi" panose="020F0502020204030204" pitchFamily="34" charset="0"/>
                    <a:cs typeface="Abadi" panose="020F0502020204030204" pitchFamily="34" charset="0"/>
                  </a:rPr>
                  <a:t> </a:t>
                </a:r>
                <a:endParaRPr lang="en-US" sz="2799" b="1">
                  <a:solidFill>
                    <a:srgbClr val="1F1347"/>
                  </a:solidFill>
                  <a:latin typeface="Abadi" panose="020F0502020204030204" pitchFamily="34" charset="0"/>
                  <a:cs typeface="Abadi" panose="020F0502020204030204" pitchFamily="34" charset="0"/>
                </a:endParaRPr>
              </a:p>
            </xdr:txBody>
          </xdr:sp>
        </xdr:grpSp>
      </xdr:grpSp>
      <xdr:grpSp>
        <xdr:nvGrpSpPr>
          <xdr:cNvPr id="7" name="Groupe 3">
            <a:extLst>
              <a:ext uri="{FF2B5EF4-FFF2-40B4-BE49-F238E27FC236}">
                <a16:creationId xmlns:a16="http://schemas.microsoft.com/office/drawing/2014/main" id="{8DD634A9-2E4B-1677-7094-03381E4DACB6}"/>
              </a:ext>
            </a:extLst>
          </xdr:cNvPr>
          <xdr:cNvGrpSpPr/>
        </xdr:nvGrpSpPr>
        <xdr:grpSpPr>
          <a:xfrm>
            <a:off x="16154400" y="1468967"/>
            <a:ext cx="3166533" cy="999439"/>
            <a:chOff x="5981700" y="7073900"/>
            <a:chExt cx="3362580" cy="1260967"/>
          </a:xfrm>
        </xdr:grpSpPr>
        <xdr:sp macro="[0]!retour" textlink="">
          <xdr:nvSpPr>
            <xdr:cNvPr id="8" name="Freeform 29">
              <a:extLst>
                <a:ext uri="{FF2B5EF4-FFF2-40B4-BE49-F238E27FC236}">
                  <a16:creationId xmlns:a16="http://schemas.microsoft.com/office/drawing/2014/main" id="{F3CDB744-2BF6-A04A-BBC0-311AFBF9B608}"/>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xdr:spPr>
          <xdr:txBody>
            <a:bodyPr wrap="square"/>
            <a:lstStyle/>
            <a:p>
              <a:endParaRPr lang="fr-FR"/>
            </a:p>
          </xdr:txBody>
        </xdr:sp>
        <xdr:sp macro="[0]!retour" textlink="">
          <xdr:nvSpPr>
            <xdr:cNvPr id="9" name="TextBox 44">
              <a:extLst>
                <a:ext uri="{FF2B5EF4-FFF2-40B4-BE49-F238E27FC236}">
                  <a16:creationId xmlns:a16="http://schemas.microsoft.com/office/drawing/2014/main" id="{A2B120F7-2694-C351-5639-A7F28910633E}"/>
                </a:ext>
              </a:extLst>
            </xdr:cNvPr>
            <xdr:cNvSpPr txBox="1"/>
          </xdr:nvSpPr>
          <xdr:spPr>
            <a:xfrm>
              <a:off x="6693728" y="7166253"/>
              <a:ext cx="1904818" cy="798863"/>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2575"/>
                </a:lnSpc>
                <a:spcBef>
                  <a:spcPct val="0"/>
                </a:spcBef>
              </a:pPr>
              <a:r>
                <a:rPr lang="en-US" sz="2000" b="1" baseline="0">
                  <a:solidFill>
                    <a:srgbClr val="1F1347"/>
                  </a:solidFill>
                  <a:latin typeface="Abadi" panose="020F0502020204030204" pitchFamily="34" charset="0"/>
                  <a:cs typeface="Abadi" panose="020F0502020204030204" pitchFamily="34" charset="0"/>
                </a:rPr>
                <a:t>RETOUR ACCUEIL</a:t>
              </a:r>
              <a:endParaRPr lang="en-US" sz="2799" b="1">
                <a:solidFill>
                  <a:srgbClr val="1F1347"/>
                </a:solidFill>
                <a:latin typeface="Abadi" panose="020F0502020204030204" pitchFamily="34" charset="0"/>
                <a:cs typeface="Abadi" panose="020F0502020204030204" pitchFamily="34" charset="0"/>
              </a:endParaRPr>
            </a:p>
          </xdr:txBody>
        </xdr:sp>
      </xdr:grpSp>
    </xdr:grpSp>
    <xdr:clientData/>
  </xdr:twoCellAnchor>
  <xdr:twoCellAnchor>
    <xdr:from>
      <xdr:col>0</xdr:col>
      <xdr:colOff>0</xdr:colOff>
      <xdr:row>0</xdr:row>
      <xdr:rowOff>38100</xdr:rowOff>
    </xdr:from>
    <xdr:to>
      <xdr:col>13</xdr:col>
      <xdr:colOff>114300</xdr:colOff>
      <xdr:row>4</xdr:row>
      <xdr:rowOff>21167</xdr:rowOff>
    </xdr:to>
    <xdr:sp macro="" textlink="">
      <xdr:nvSpPr>
        <xdr:cNvPr id="14" name="ZoneTexte 13">
          <a:extLst>
            <a:ext uri="{FF2B5EF4-FFF2-40B4-BE49-F238E27FC236}">
              <a16:creationId xmlns:a16="http://schemas.microsoft.com/office/drawing/2014/main" id="{D96C19C3-606F-774E-919B-0857704EB084}"/>
            </a:ext>
          </a:extLst>
        </xdr:cNvPr>
        <xdr:cNvSpPr txBox="1"/>
      </xdr:nvSpPr>
      <xdr:spPr>
        <a:xfrm>
          <a:off x="0" y="38100"/>
          <a:ext cx="11889014" cy="735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l'historique des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
  <sheetViews>
    <sheetView tabSelected="1" topLeftCell="A16" zoomScale="40" zoomScaleNormal="40" workbookViewId="0">
      <selection activeCell="Z51" sqref="Z51"/>
    </sheetView>
  </sheetViews>
  <sheetFormatPr baseColWidth="10" defaultColWidth="12.109375" defaultRowHeight="14.4" x14ac:dyDescent="0.3"/>
  <cols>
    <col min="1" max="16384" width="12.109375" style="2"/>
  </cols>
  <sheetData/>
  <customSheetViews>
    <customSheetView guid="{CB064123-FE4B-48BC-92E9-3B14FBF35288}" scale="40" topLeftCell="A16">
      <selection activeCell="Z51" sqref="Z51"/>
      <pageMargins left="0.7" right="0.7" top="0.75" bottom="0.75" header="0.3" footer="0.3"/>
      <pageSetup paperSize="9" orientation="portrait" r:id="rId1"/>
    </customSheetView>
  </customSheetView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J7:W17"/>
  <sheetViews>
    <sheetView topLeftCell="A3" zoomScale="40" zoomScaleNormal="40" workbookViewId="0">
      <selection activeCell="L65" sqref="L65"/>
    </sheetView>
  </sheetViews>
  <sheetFormatPr baseColWidth="10" defaultColWidth="12" defaultRowHeight="14.4" x14ac:dyDescent="0.3"/>
  <cols>
    <col min="1" max="16384" width="12" style="2"/>
  </cols>
  <sheetData>
    <row r="7" spans="10:23" x14ac:dyDescent="0.3">
      <c r="Q7" s="33"/>
      <c r="R7" s="33"/>
      <c r="S7" s="33"/>
    </row>
    <row r="8" spans="10:23" ht="32.4" x14ac:dyDescent="0.3">
      <c r="J8" s="34" t="s">
        <v>32</v>
      </c>
      <c r="K8" s="34"/>
      <c r="L8" s="34"/>
      <c r="Q8" s="33"/>
      <c r="R8" s="33"/>
      <c r="S8" s="33"/>
    </row>
    <row r="9" spans="10:23" x14ac:dyDescent="0.3">
      <c r="Q9" s="33"/>
      <c r="R9" s="33"/>
      <c r="S9" s="33"/>
    </row>
    <row r="16" spans="10:23" ht="25.8" x14ac:dyDescent="0.3">
      <c r="W16" s="30"/>
    </row>
    <row r="17" spans="21:23" ht="14.4" customHeight="1" x14ac:dyDescent="0.3">
      <c r="U17" s="17"/>
      <c r="V17" s="17"/>
      <c r="W17" s="17"/>
    </row>
  </sheetData>
  <customSheetViews>
    <customSheetView guid="{CB064123-FE4B-48BC-92E9-3B14FBF35288}" scale="40" state="hidden" topLeftCell="A3">
      <selection activeCell="L65" sqref="L65"/>
      <pageMargins left="0.7" right="0.7" top="0.75" bottom="0.75" header="0.3" footer="0.3"/>
    </customSheetView>
  </customSheetViews>
  <mergeCells count="2">
    <mergeCell ref="Q7:S9"/>
    <mergeCell ref="J8:L8"/>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A9F9989-A5C0-4E7F-BC6C-C344CBCEAAEE}">
          <x14:formula1>
            <xm:f>Historique_consommateur!$A$6:$A$495</xm:f>
          </x14:formula1>
          <xm:sqref>J8:L8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dimension ref="J8:L8"/>
  <sheetViews>
    <sheetView topLeftCell="A2" zoomScale="40" zoomScaleNormal="40" workbookViewId="0">
      <selection activeCell="AD25" sqref="AD25"/>
    </sheetView>
  </sheetViews>
  <sheetFormatPr baseColWidth="10" defaultColWidth="12" defaultRowHeight="14.4" x14ac:dyDescent="0.3"/>
  <cols>
    <col min="1" max="16384" width="12" style="2"/>
  </cols>
  <sheetData>
    <row r="8" spans="10:12" ht="32.4" x14ac:dyDescent="0.3">
      <c r="J8" s="35" t="s">
        <v>55</v>
      </c>
      <c r="K8" s="35"/>
      <c r="L8" s="35"/>
    </row>
  </sheetData>
  <customSheetViews>
    <customSheetView guid="{CB064123-FE4B-48BC-92E9-3B14FBF35288}" scale="40" showPageBreaks="1" topLeftCell="A2">
      <selection activeCell="AA22" sqref="AA22"/>
      <pageMargins left="0.25" right="0.25" top="0.75" bottom="0.75" header="0.3" footer="0.3"/>
      <pageSetup paperSize="9" orientation="portrait" r:id="rId1"/>
    </customSheetView>
  </customSheetViews>
  <mergeCells count="1">
    <mergeCell ref="J8:L8"/>
  </mergeCells>
  <dataValidations count="1">
    <dataValidation type="list" allowBlank="1" showInputMessage="1" showErrorMessage="1" sqref="J8:L8" xr:uid="{832E5316-F68A-44DB-AF2F-190943A16602}">
      <formula1>Histo_pro</formula1>
    </dataValidation>
  </dataValidations>
  <pageMargins left="0.25" right="0.25"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M38"/>
  <sheetViews>
    <sheetView zoomScale="85" zoomScaleNormal="85" workbookViewId="0">
      <selection activeCell="A36" sqref="A36"/>
    </sheetView>
  </sheetViews>
  <sheetFormatPr baseColWidth="10" defaultColWidth="11.44140625" defaultRowHeight="14.4" x14ac:dyDescent="0.3"/>
  <cols>
    <col min="1" max="1" width="40.44140625" style="1" customWidth="1"/>
    <col min="2" max="2" width="46" style="1" customWidth="1"/>
    <col min="3" max="4" width="11.44140625" style="1"/>
    <col min="5" max="5" width="22.44140625" style="1" customWidth="1"/>
    <col min="6" max="6" width="21.44140625" style="1" customWidth="1"/>
    <col min="7" max="9" width="11.44140625" style="1"/>
    <col min="10" max="10" width="14.44140625" style="1" customWidth="1"/>
    <col min="11" max="11" width="13.5546875" style="1" customWidth="1"/>
    <col min="12" max="12" width="13.88671875" style="1" customWidth="1"/>
    <col min="13" max="13" width="15.44140625" style="1" customWidth="1"/>
    <col min="14" max="16384" width="11.44140625" style="1"/>
  </cols>
  <sheetData>
    <row r="1" spans="1:13" x14ac:dyDescent="0.3">
      <c r="A1" s="8" t="s">
        <v>9</v>
      </c>
      <c r="B1" s="8">
        <v>20</v>
      </c>
      <c r="D1" s="4" t="s">
        <v>10</v>
      </c>
      <c r="F1" s="43" t="s">
        <v>43</v>
      </c>
      <c r="G1" s="44"/>
      <c r="H1" s="44"/>
      <c r="I1" s="44"/>
      <c r="J1" s="44"/>
      <c r="K1" s="44"/>
      <c r="L1" s="44"/>
      <c r="M1" s="45"/>
    </row>
    <row r="2" spans="1:13" x14ac:dyDescent="0.3">
      <c r="A2" s="8" t="s">
        <v>11</v>
      </c>
      <c r="B2" s="8">
        <v>20</v>
      </c>
      <c r="D2" s="5" t="str">
        <f>INDEX(A14:E15,1,MATCH(MAX(A15:E15),A15:E15,0))</f>
        <v>D</v>
      </c>
      <c r="F2" s="46"/>
      <c r="G2" s="47"/>
      <c r="H2" s="47"/>
      <c r="I2" s="47"/>
      <c r="J2" s="47"/>
      <c r="K2" s="47"/>
      <c r="L2" s="47"/>
      <c r="M2" s="48"/>
    </row>
    <row r="3" spans="1:13" x14ac:dyDescent="0.3">
      <c r="A3" s="8" t="s">
        <v>12</v>
      </c>
      <c r="B3" s="8">
        <v>20</v>
      </c>
      <c r="D3" s="20">
        <f>MAX(A15:E15)</f>
        <v>0.375</v>
      </c>
      <c r="E3" s="40" t="s">
        <v>42</v>
      </c>
      <c r="F3" s="41"/>
      <c r="G3" s="42"/>
      <c r="H3" s="8"/>
      <c r="I3" s="8"/>
      <c r="J3" s="8"/>
      <c r="K3" s="8"/>
      <c r="L3" s="8"/>
      <c r="M3" s="8"/>
    </row>
    <row r="4" spans="1:13" x14ac:dyDescent="0.3">
      <c r="A4" s="8" t="s">
        <v>13</v>
      </c>
      <c r="B4" s="8">
        <v>20</v>
      </c>
      <c r="E4" s="8"/>
      <c r="F4" s="8" t="s">
        <v>9</v>
      </c>
      <c r="G4" s="8" t="s">
        <v>11</v>
      </c>
      <c r="H4" s="8" t="s">
        <v>12</v>
      </c>
      <c r="I4" s="8" t="s">
        <v>13</v>
      </c>
      <c r="J4" s="8" t="s">
        <v>14</v>
      </c>
      <c r="K4" s="8" t="s">
        <v>45</v>
      </c>
      <c r="L4" s="8" t="s">
        <v>46</v>
      </c>
      <c r="M4" s="8" t="s">
        <v>47</v>
      </c>
    </row>
    <row r="5" spans="1:13" x14ac:dyDescent="0.3">
      <c r="A5" s="8" t="s">
        <v>14</v>
      </c>
      <c r="B5" s="8">
        <v>20</v>
      </c>
      <c r="E5" s="8" t="str">
        <f>dashboard_consommateur!J8</f>
        <v xml:space="preserve">test conso </v>
      </c>
      <c r="F5" s="21">
        <f>IFERROR(INDEX(Historique_consommateur!J:J, MATCH($E$5, Historique_consommateur!$A:$A, 0)), "Non trouvé")</f>
        <v>0.1</v>
      </c>
      <c r="G5" s="19">
        <f>IFERROR(INDEX(Historique_consommateur!K:K, MATCH($E$5, Historique_consommateur!$A:$A, 0)), "Non trouvé")</f>
        <v>0.2</v>
      </c>
      <c r="H5" s="7">
        <f>IFERROR(INDEX(Historique_consommateur!L:L, MATCH($E$5, Historique_consommateur!$A:$A, 0)), "Non trouvé")</f>
        <v>0.32500000000000001</v>
      </c>
      <c r="I5" s="7">
        <f>IFERROR(INDEX(Historique_consommateur!M:M, MATCH($E$5, Historique_consommateur!$A:$A, 0)), "Non trouvé")</f>
        <v>0.375</v>
      </c>
      <c r="J5" s="7">
        <f>IFERROR(INDEX(Historique_consommateur!N:N, MATCH($E$5, Historique_consommateur!$A:$A, 0)), "Non trouvé")</f>
        <v>0</v>
      </c>
      <c r="K5" s="8">
        <f>IFERROR(INDEX(Historique_consommateur!D:D, MATCH($E$5, Historique_consommateur!$A:$A, 0)), "Non trouvé")</f>
        <v>3</v>
      </c>
      <c r="L5" s="8">
        <f>IFERROR(INDEX(Historique_consommateur!G:G, MATCH($E$5, Historique_consommateur!$A:$A, 0)), "Non trouvé")</f>
        <v>9</v>
      </c>
      <c r="M5" s="8">
        <f>IFERROR(INDEX(Historique_consommateur!B:B, MATCH($E$5, Historique_consommateur!$A:$A, 0)), "Non trouvé")</f>
        <v>1.5</v>
      </c>
    </row>
    <row r="6" spans="1:13" x14ac:dyDescent="0.3">
      <c r="A6" s="8" t="s">
        <v>15</v>
      </c>
      <c r="B6" s="8">
        <v>100</v>
      </c>
      <c r="E6" s="39" t="s">
        <v>52</v>
      </c>
      <c r="F6" s="39"/>
      <c r="G6" s="39"/>
      <c r="H6" s="7"/>
      <c r="I6" s="7"/>
      <c r="J6" s="7"/>
      <c r="K6" s="8"/>
      <c r="L6" s="8"/>
      <c r="M6" s="8"/>
    </row>
    <row r="7" spans="1:13" x14ac:dyDescent="0.3">
      <c r="B7" s="3"/>
      <c r="E7" s="8" t="str">
        <f>dashboard_producteur!J8</f>
        <v xml:space="preserve">test product </v>
      </c>
      <c r="F7" s="7">
        <f>IFERROR(INDEX(Historique_producteur!P:P, MATCH($E$7, Historique_producteur!$A:$A, 0)), "Non trouvé")</f>
        <v>7.4074074074073999E-3</v>
      </c>
      <c r="G7" s="7">
        <f>IFERROR(INDEX(Historique_producteur!Q:Q, MATCH($E$7, Historique_producteur!$A:$A, 0)), "Non trouvé")</f>
        <v>7.4074074074073999E-3</v>
      </c>
      <c r="H7" s="7">
        <f>IFERROR(INDEX(Historique_producteur!R:R, MATCH($E$7, Historique_producteur!$A:$A, 0)), "Non trouvé")</f>
        <v>0.203703703703703</v>
      </c>
      <c r="I7" s="7">
        <f>IFERROR(INDEX(Historique_producteur!S:S, MATCH($E$7, Historique_producteur!$A:$A, 0)), "Non trouvé")</f>
        <v>0.28518518518518499</v>
      </c>
      <c r="J7" s="7">
        <f>IFERROR(INDEX(Historique_producteur!T:T, MATCH($E$7, Historique_producteur!$A:$A, 0)), "Non trouvé")</f>
        <v>0.49629629629629601</v>
      </c>
      <c r="K7" s="8">
        <f>IFERROR(INDEX(Historique_producteur!E:E, MATCH($E$7, Historique_producteur!$A:$A, 0)), "Non trouvé")</f>
        <v>5</v>
      </c>
      <c r="L7" s="8">
        <f>IFERROR(INDEX(Historique_producteur!D:D,MATCH($E$7,Historique_producteur!$A:$A,0)),"Non trouvé")</f>
        <v>14.5</v>
      </c>
      <c r="M7" s="8">
        <f>IFERROR(INDEX(Historique_producteur!L:L, MATCH($E$7, Historique_producteur!$A:$A, 0)), "Non trouvé")</f>
        <v>0.5</v>
      </c>
    </row>
    <row r="8" spans="1:13" x14ac:dyDescent="0.3">
      <c r="B8" s="3"/>
    </row>
    <row r="9" spans="1:13" x14ac:dyDescent="0.3">
      <c r="A9" s="15" t="s">
        <v>16</v>
      </c>
      <c r="B9" s="15">
        <f>IF(D2="A",10,IF(D2="B",30,IF(D2="C",50,IF(D2="D",70,IF(D2="E",90)))))</f>
        <v>70</v>
      </c>
    </row>
    <row r="10" spans="1:13" x14ac:dyDescent="0.3">
      <c r="A10" s="15" t="s">
        <v>17</v>
      </c>
      <c r="B10" s="15">
        <v>1.5</v>
      </c>
    </row>
    <row r="11" spans="1:13" x14ac:dyDescent="0.3">
      <c r="A11" s="15" t="s">
        <v>18</v>
      </c>
      <c r="B11" s="15">
        <f>200-B9-B10</f>
        <v>128.5</v>
      </c>
    </row>
    <row r="14" spans="1:13" x14ac:dyDescent="0.3">
      <c r="A14" s="6" t="s">
        <v>14</v>
      </c>
      <c r="B14" s="6" t="s">
        <v>13</v>
      </c>
      <c r="C14" s="6" t="s">
        <v>12</v>
      </c>
      <c r="D14" s="6" t="s">
        <v>11</v>
      </c>
      <c r="E14" s="6" t="s">
        <v>9</v>
      </c>
    </row>
    <row r="15" spans="1:13" x14ac:dyDescent="0.3">
      <c r="A15" s="16">
        <v>0</v>
      </c>
      <c r="B15" s="16">
        <v>0.375</v>
      </c>
      <c r="C15" s="16">
        <v>0.32500000000000001</v>
      </c>
      <c r="D15" s="16">
        <v>0.2</v>
      </c>
      <c r="E15" s="16">
        <v>0.1</v>
      </c>
    </row>
    <row r="16" spans="1:13" ht="15" thickBot="1" x14ac:dyDescent="0.35"/>
    <row r="17" spans="1:8" x14ac:dyDescent="0.3">
      <c r="A17" s="49" t="s">
        <v>24</v>
      </c>
      <c r="B17" s="50"/>
      <c r="C17" s="50"/>
      <c r="D17" s="50"/>
      <c r="E17" s="50"/>
      <c r="F17" s="50"/>
      <c r="G17" s="50"/>
      <c r="H17" s="51"/>
    </row>
    <row r="18" spans="1:8" ht="15" thickBot="1" x14ac:dyDescent="0.35">
      <c r="A18" s="36" t="str">
        <f>IF(D2="A","Bravo ! Ce produit est excellent pour votre santé.",IF(D2="B","Bon choix ! C'est une option raisonnable pour votre santé.",IF(D2="C","C'est correct, mais il y a de meilleures options pour votre santé.",IF(D2="D","Soyez vigilant ! Ce produit est à consommer avec modération.",IF(D2="E","Attention, ce produit a une faible qualité nutritionnelle. À consommer occasionellement.")))))</f>
        <v>Soyez vigilant ! Ce produit est à consommer avec modération.</v>
      </c>
      <c r="B18" s="37"/>
      <c r="C18" s="37"/>
      <c r="D18" s="37"/>
      <c r="E18" s="37"/>
      <c r="F18" s="37"/>
      <c r="G18" s="37"/>
      <c r="H18" s="38"/>
    </row>
    <row r="19" spans="1:8" ht="15" thickBot="1" x14ac:dyDescent="0.35"/>
    <row r="20" spans="1:8" x14ac:dyDescent="0.3">
      <c r="A20" s="52" t="s">
        <v>25</v>
      </c>
      <c r="B20" s="53"/>
      <c r="C20" s="53"/>
      <c r="D20" s="53"/>
      <c r="E20" s="53"/>
      <c r="F20" s="53"/>
      <c r="G20" s="53"/>
      <c r="H20" s="54"/>
    </row>
    <row r="21" spans="1:8" ht="15" thickBot="1" x14ac:dyDescent="0.35">
      <c r="A21" s="36"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 xml:space="preserve"> Votre produit présente des aspects à repenser pour améliorer sa qualité nutritionnelle.</v>
      </c>
      <c r="B21" s="37"/>
      <c r="C21" s="37"/>
      <c r="D21" s="37"/>
      <c r="E21" s="37"/>
      <c r="F21" s="37"/>
      <c r="G21" s="37"/>
      <c r="H21" s="38"/>
    </row>
    <row r="22" spans="1:8" ht="15" thickBot="1" x14ac:dyDescent="0.35"/>
    <row r="23" spans="1:8" x14ac:dyDescent="0.3">
      <c r="E23" s="9" t="s">
        <v>26</v>
      </c>
      <c r="F23" s="10" t="s">
        <v>27</v>
      </c>
    </row>
    <row r="24" spans="1:8" x14ac:dyDescent="0.3">
      <c r="E24" s="11" t="s">
        <v>40</v>
      </c>
      <c r="F24" s="12" t="s">
        <v>28</v>
      </c>
    </row>
    <row r="25" spans="1:8" x14ac:dyDescent="0.3">
      <c r="E25" s="11" t="s">
        <v>2</v>
      </c>
      <c r="F25" s="12" t="s">
        <v>40</v>
      </c>
    </row>
    <row r="26" spans="1:8" ht="15" thickBot="1" x14ac:dyDescent="0.35">
      <c r="E26" s="13" t="s">
        <v>41</v>
      </c>
      <c r="F26" s="14" t="s">
        <v>20</v>
      </c>
    </row>
    <row r="28" spans="1:8" x14ac:dyDescent="0.3">
      <c r="E28" s="28" t="s">
        <v>48</v>
      </c>
      <c r="F28" s="29" t="s">
        <v>49</v>
      </c>
    </row>
    <row r="29" spans="1:8" x14ac:dyDescent="0.3">
      <c r="A29" s="27" t="s">
        <v>61</v>
      </c>
      <c r="B29" s="27" t="s">
        <v>62</v>
      </c>
      <c r="E29" s="8">
        <v>3</v>
      </c>
      <c r="F29" s="32">
        <v>5</v>
      </c>
    </row>
    <row r="30" spans="1:8" x14ac:dyDescent="0.3">
      <c r="A30" s="7">
        <f>IF(D2="A",81%,IF(D2="B",76%,IF(D2="C",80%,IF(D2="D",86%,IF(D2="E",92%)))))</f>
        <v>0.86</v>
      </c>
      <c r="B30" s="7">
        <f>IF(D2="A",99%,IF(D2="B",99%,IF(D2="C",98%,IF(D2="D",96%,IF(D2="E",98%)))))</f>
        <v>0.96</v>
      </c>
      <c r="E30" s="8">
        <v>9</v>
      </c>
      <c r="F30" s="32">
        <v>14.5</v>
      </c>
    </row>
    <row r="31" spans="1:8" x14ac:dyDescent="0.3">
      <c r="E31" s="8">
        <v>1.5</v>
      </c>
      <c r="F31" s="8">
        <v>0.5</v>
      </c>
    </row>
    <row r="33" spans="1:2" x14ac:dyDescent="0.3">
      <c r="A33" s="1" t="s">
        <v>50</v>
      </c>
      <c r="B33" s="1" t="s">
        <v>51</v>
      </c>
    </row>
    <row r="34" spans="1:2" x14ac:dyDescent="0.3">
      <c r="A34" s="16" t="str">
        <f>"Votre produit a " &amp; TEXT(Traitement!$D$3,"0%") &amp; " de chance d'appartenir à la classe " &amp;Traitement!$D$2 &amp;" !"</f>
        <v>Votre produit a 38% de chance d'appartenir à la classe D !</v>
      </c>
      <c r="B34" s="16" t="str">
        <f>"Votre produit a " &amp; TEXT(Traitement!$D$3,"0%") &amp; " de chance d'appartenir à la classe " &amp;Traitement!$D$2 &amp;" !"</f>
        <v>Votre produit a 38% de chance d'appartenir à la classe D !</v>
      </c>
    </row>
    <row r="35" spans="1:2" x14ac:dyDescent="0.3">
      <c r="A35" s="16" t="str">
        <f>"Pour la classe " &amp;Traitement!$D$2 &amp; " nous avons une erreur de " &amp; TEXT(1-Traitement!$A$30,"0%")  &amp;"."</f>
        <v>Pour la classe D nous avons une erreur de 14%.</v>
      </c>
      <c r="B35" s="16" t="str">
        <f>"Pour la classe " &amp;Traitement!$D$2 &amp; " nous avons une erreur de " &amp; TEXT(1-Traitement!$B$30,"0%")  &amp;"."</f>
        <v>Pour la classe D nous avons une erreur de 4%.</v>
      </c>
    </row>
    <row r="36" spans="1:2" x14ac:dyDescent="0.3">
      <c r="A36" s="1" t="str">
        <f>"On compte " &amp;Traitement!$E$29 &amp; " g d'acide gras saturé pour 100 g. Pour une alimentation saine, il ne faut pas dépasser 20 g par jour !"</f>
        <v>On compte 3 g d'acide gras saturé pour 100 g. Pour une alimentation saine, il ne faut pas dépasser 20 g par jour !</v>
      </c>
      <c r="B36" s="1" t="str">
        <f>"Votre produit contient " &amp;Traitement!$F$29 &amp; " g d'acide gras transformé pour 100 g. L'OMS conseille 2.2 g de ce nutriment maximum par jour !"</f>
        <v>Votre produit contient 5 g d'acide gras transformé pour 100 g. L'OMS conseille 2.2 g de ce nutriment maximum par jour !</v>
      </c>
    </row>
    <row r="37" spans="1:2" x14ac:dyDescent="0.3">
      <c r="A37" s="1" t="str">
        <f>"L'OMS recommande aux adultes de ne pas consommer plus de 5 g de sel par jour. Votre produit en contient "&amp;Traitement!$E$30 &amp;" g pour 100 g !"</f>
        <v>L'OMS recommande aux adultes de ne pas consommer plus de 5 g de sel par jour. Votre produit en contient 9 g pour 100 g !</v>
      </c>
      <c r="B37" s="1" t="str">
        <f>"On compte " &amp;Traitement!$F$30 &amp; " g d'acide gras saturé pour 100 g. Pour une alimentation saine, il ne faut pas dépasser 20 g par jour !"</f>
        <v>On compte 14,5 g d'acide gras saturé pour 100 g. Pour une alimentation saine, il ne faut pas dépasser 20 g par jour !</v>
      </c>
    </row>
    <row r="38" spans="1:2" x14ac:dyDescent="0.3">
      <c r="A38" s="1" t="str">
        <f>"En moyenne, on conseille d'avoir un apport de 2 400 kcal par jour. Pour 100 g, le produit en contient " &amp;Traitement!$E$31 &amp;" kcal !"</f>
        <v>En moyenne, on conseille d'avoir un apport de 2 400 kcal par jour. Pour 100 g, le produit en contient 1,5 kcal !</v>
      </c>
      <c r="B38" s="1" t="str">
        <f>"Il y a dans le produit " &amp;Traitement!$F$31 &amp; " g de calcium pour 100 g. On conseille environ 1 g de celui-ci par jour !"</f>
        <v>Il y a dans le produit 0,5 g de calcium pour 100 g. On conseille environ 1 g de celui-ci par jour !</v>
      </c>
    </row>
  </sheetData>
  <customSheetViews>
    <customSheetView guid="{CB064123-FE4B-48BC-92E9-3B14FBF35288}" scale="85">
      <selection activeCell="A36" sqref="A36"/>
      <pageMargins left="0.7" right="0.7" top="0.75" bottom="0.75" header="0.3" footer="0.3"/>
    </customSheetView>
  </customSheetViews>
  <mergeCells count="7">
    <mergeCell ref="A21:H21"/>
    <mergeCell ref="E6:G6"/>
    <mergeCell ref="E3:G3"/>
    <mergeCell ref="F1:M2"/>
    <mergeCell ref="A17:H17"/>
    <mergeCell ref="A18:H18"/>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2:T19"/>
  <sheetViews>
    <sheetView zoomScale="70" zoomScaleNormal="70" workbookViewId="0">
      <selection activeCell="K23" sqref="K23"/>
    </sheetView>
  </sheetViews>
  <sheetFormatPr baseColWidth="10" defaultColWidth="11.44140625" defaultRowHeight="14.4" x14ac:dyDescent="0.3"/>
  <cols>
    <col min="1" max="1" width="15" style="18" bestFit="1" customWidth="1"/>
    <col min="2" max="2" width="8" style="18" bestFit="1" customWidth="1"/>
    <col min="3" max="3" width="15.88671875" style="18" bestFit="1" customWidth="1"/>
    <col min="4" max="4" width="21.88671875" style="18" bestFit="1" customWidth="1"/>
    <col min="5" max="5" width="26.5546875" style="18" bestFit="1" customWidth="1"/>
    <col min="6" max="6" width="11" style="18" bestFit="1" customWidth="1"/>
    <col min="7" max="7" width="6.109375" style="18" bestFit="1" customWidth="1"/>
    <col min="8" max="8" width="8.44140625" style="18" bestFit="1" customWidth="1"/>
    <col min="9" max="9" width="6.44140625" style="18" bestFit="1" customWidth="1"/>
    <col min="10" max="10" width="10.88671875" style="18" bestFit="1" customWidth="1"/>
    <col min="11" max="11" width="10.44140625" style="18" bestFit="1" customWidth="1"/>
    <col min="12" max="12" width="8.109375" style="18" bestFit="1" customWidth="1"/>
    <col min="13" max="13" width="7.88671875" style="18" bestFit="1" customWidth="1"/>
    <col min="14" max="14" width="4.109375" style="18" bestFit="1" customWidth="1"/>
    <col min="15" max="15" width="18.44140625" style="18" customWidth="1"/>
    <col min="16" max="16" width="5.44140625" style="22" customWidth="1"/>
    <col min="17" max="19" width="5.109375" style="22" customWidth="1"/>
    <col min="20" max="20" width="6.109375" style="22" customWidth="1"/>
    <col min="21" max="16384" width="11.44140625" style="18"/>
  </cols>
  <sheetData>
    <row r="2" spans="1:20" ht="15" thickBot="1" x14ac:dyDescent="0.35"/>
    <row r="3" spans="1:20" ht="15.6" thickTop="1" thickBot="1" x14ac:dyDescent="0.35">
      <c r="P3" s="55" t="s">
        <v>56</v>
      </c>
      <c r="Q3" s="55"/>
      <c r="R3" s="55"/>
      <c r="S3" s="55"/>
      <c r="T3" s="55"/>
    </row>
    <row r="4" spans="1:20" ht="15.6" thickTop="1" thickBot="1" x14ac:dyDescent="0.35">
      <c r="A4" s="23" t="s">
        <v>0</v>
      </c>
      <c r="B4" s="23" t="s">
        <v>3</v>
      </c>
      <c r="C4" s="23" t="s">
        <v>4</v>
      </c>
      <c r="D4" s="23" t="s">
        <v>57</v>
      </c>
      <c r="E4" s="23" t="s">
        <v>60</v>
      </c>
      <c r="F4" s="24" t="s">
        <v>5</v>
      </c>
      <c r="G4" s="24" t="s">
        <v>1</v>
      </c>
      <c r="H4" s="24" t="s">
        <v>21</v>
      </c>
      <c r="I4" s="24" t="s">
        <v>6</v>
      </c>
      <c r="J4" s="24" t="s">
        <v>58</v>
      </c>
      <c r="K4" s="24" t="s">
        <v>59</v>
      </c>
      <c r="L4" s="24" t="s">
        <v>20</v>
      </c>
      <c r="M4" s="24" t="s">
        <v>19</v>
      </c>
      <c r="N4" s="24" t="s">
        <v>7</v>
      </c>
      <c r="O4" s="24" t="s">
        <v>8</v>
      </c>
      <c r="P4" s="25" t="s">
        <v>9</v>
      </c>
      <c r="Q4" s="25" t="s">
        <v>11</v>
      </c>
      <c r="R4" s="25" t="s">
        <v>12</v>
      </c>
      <c r="S4" s="25" t="s">
        <v>13</v>
      </c>
      <c r="T4" s="25" t="s">
        <v>14</v>
      </c>
    </row>
    <row r="5" spans="1:20" ht="15" thickTop="1" x14ac:dyDescent="0.3">
      <c r="A5" s="18" t="s">
        <v>31</v>
      </c>
      <c r="B5" s="18">
        <v>1.5</v>
      </c>
      <c r="C5" s="18">
        <v>3</v>
      </c>
      <c r="D5" s="18">
        <v>5</v>
      </c>
      <c r="E5" s="18">
        <v>6.44</v>
      </c>
      <c r="F5" s="18">
        <v>5.0439999999999996</v>
      </c>
      <c r="G5" s="18">
        <v>1</v>
      </c>
      <c r="H5" s="18">
        <v>56</v>
      </c>
      <c r="I5" s="18">
        <v>5.0549999999999997</v>
      </c>
      <c r="J5" s="18">
        <v>42</v>
      </c>
      <c r="K5" s="18">
        <v>4</v>
      </c>
      <c r="L5" s="18">
        <v>210</v>
      </c>
      <c r="M5" s="18">
        <v>2</v>
      </c>
      <c r="N5" s="18">
        <v>6</v>
      </c>
      <c r="O5" s="26" t="s">
        <v>12</v>
      </c>
      <c r="P5" s="22">
        <v>1.48148148148148E-2</v>
      </c>
      <c r="Q5" s="22">
        <v>1.48148148148148E-2</v>
      </c>
      <c r="R5" s="22">
        <v>0.49626724763979602</v>
      </c>
      <c r="S5" s="22">
        <v>0.30373275236020297</v>
      </c>
      <c r="T5" s="22">
        <v>0.17037037037037001</v>
      </c>
    </row>
    <row r="6" spans="1:20" x14ac:dyDescent="0.3">
      <c r="A6" s="18" t="s">
        <v>30</v>
      </c>
      <c r="B6" s="18">
        <v>1.5</v>
      </c>
      <c r="C6" s="18">
        <v>3</v>
      </c>
      <c r="D6" s="18">
        <v>5</v>
      </c>
      <c r="E6" s="18">
        <v>6</v>
      </c>
      <c r="F6" s="18">
        <v>5</v>
      </c>
      <c r="G6" s="18">
        <v>1</v>
      </c>
      <c r="H6" s="18">
        <v>56</v>
      </c>
      <c r="I6" s="18">
        <v>5</v>
      </c>
      <c r="J6" s="18">
        <v>42</v>
      </c>
      <c r="K6" s="18">
        <v>5</v>
      </c>
      <c r="L6" s="18">
        <v>2</v>
      </c>
      <c r="M6" s="18">
        <v>2</v>
      </c>
      <c r="N6" s="18">
        <v>6.5</v>
      </c>
      <c r="O6" s="26" t="s">
        <v>12</v>
      </c>
      <c r="P6" s="22">
        <v>1.48148148148148E-2</v>
      </c>
      <c r="Q6" s="22">
        <v>1.48148148148148E-2</v>
      </c>
      <c r="R6" s="22">
        <v>0.49626724763979602</v>
      </c>
      <c r="S6" s="22">
        <v>0.30373275236020297</v>
      </c>
      <c r="T6" s="22">
        <v>0.17037037037037001</v>
      </c>
    </row>
    <row r="7" spans="1:20" x14ac:dyDescent="0.3">
      <c r="A7" s="18" t="s">
        <v>33</v>
      </c>
      <c r="B7" s="18">
        <v>1.5</v>
      </c>
      <c r="C7" s="18">
        <v>53</v>
      </c>
      <c r="D7" s="18">
        <v>5</v>
      </c>
      <c r="E7" s="18">
        <v>6</v>
      </c>
      <c r="F7" s="18">
        <v>5</v>
      </c>
      <c r="G7" s="18">
        <v>1</v>
      </c>
      <c r="H7" s="18">
        <v>56</v>
      </c>
      <c r="I7" s="18">
        <v>5</v>
      </c>
      <c r="J7" s="18">
        <v>42</v>
      </c>
      <c r="K7" s="18">
        <v>5</v>
      </c>
      <c r="L7" s="18">
        <v>2</v>
      </c>
      <c r="M7" s="18">
        <v>2</v>
      </c>
      <c r="N7" s="18">
        <v>6</v>
      </c>
      <c r="O7" s="26" t="s">
        <v>14</v>
      </c>
      <c r="P7" s="22">
        <v>7.4074074074073999E-3</v>
      </c>
      <c r="Q7" s="22">
        <v>7.4074074074073999E-3</v>
      </c>
      <c r="R7" s="22">
        <v>0.34074074074074001</v>
      </c>
      <c r="S7" s="22">
        <v>0.28888888888888797</v>
      </c>
      <c r="T7" s="22">
        <v>0.35555555555555501</v>
      </c>
    </row>
    <row r="8" spans="1:20" x14ac:dyDescent="0.3">
      <c r="A8" s="18" t="s">
        <v>36</v>
      </c>
      <c r="B8" s="18">
        <v>5.9</v>
      </c>
      <c r="C8" s="18">
        <v>2</v>
      </c>
      <c r="D8" s="18">
        <v>5</v>
      </c>
      <c r="E8" s="18">
        <v>1</v>
      </c>
      <c r="F8" s="18">
        <v>23</v>
      </c>
      <c r="G8" s="18">
        <v>2</v>
      </c>
      <c r="H8" s="18">
        <v>61</v>
      </c>
      <c r="I8" s="18">
        <v>5</v>
      </c>
      <c r="J8" s="18">
        <v>28</v>
      </c>
      <c r="K8" s="18">
        <v>45</v>
      </c>
      <c r="L8" s="18">
        <v>8</v>
      </c>
      <c r="M8" s="18">
        <v>5</v>
      </c>
      <c r="N8" s="18">
        <v>2</v>
      </c>
      <c r="O8" s="26" t="s">
        <v>12</v>
      </c>
      <c r="P8" s="22">
        <v>1.48148148148148E-2</v>
      </c>
      <c r="Q8" s="22">
        <v>1.48148148148148E-2</v>
      </c>
      <c r="R8" s="22">
        <v>0.50367465504720399</v>
      </c>
      <c r="S8" s="22">
        <v>0.29262164124909201</v>
      </c>
      <c r="T8" s="22">
        <v>0.17407407407407399</v>
      </c>
    </row>
    <row r="9" spans="1:20" x14ac:dyDescent="0.3">
      <c r="A9" s="18" t="s">
        <v>37</v>
      </c>
      <c r="B9" s="18">
        <v>12.66</v>
      </c>
      <c r="C9" s="18">
        <v>22</v>
      </c>
      <c r="D9" s="18">
        <v>32</v>
      </c>
      <c r="E9" s="18">
        <v>1</v>
      </c>
      <c r="F9" s="18">
        <v>23</v>
      </c>
      <c r="G9" s="18">
        <v>2</v>
      </c>
      <c r="H9" s="18">
        <v>5</v>
      </c>
      <c r="I9" s="18">
        <v>2</v>
      </c>
      <c r="J9" s="18">
        <v>6</v>
      </c>
      <c r="K9" s="18">
        <v>5</v>
      </c>
      <c r="L9" s="18">
        <v>2</v>
      </c>
      <c r="M9" s="18">
        <v>8</v>
      </c>
      <c r="N9" s="18">
        <v>9</v>
      </c>
      <c r="O9" s="26" t="s">
        <v>14</v>
      </c>
      <c r="P9" s="22">
        <v>3.7037037037036999E-3</v>
      </c>
      <c r="Q9" s="22">
        <v>1.1111111111111099E-2</v>
      </c>
      <c r="R9" s="22">
        <v>0.155555555555555</v>
      </c>
      <c r="S9" s="22">
        <v>0.29259259259259202</v>
      </c>
      <c r="T9" s="22">
        <v>0.53703703703703698</v>
      </c>
    </row>
    <row r="10" spans="1:20" x14ac:dyDescent="0.3">
      <c r="A10" s="18" t="s">
        <v>38</v>
      </c>
      <c r="B10" s="18">
        <v>12.7</v>
      </c>
      <c r="C10" s="18">
        <v>22</v>
      </c>
      <c r="D10" s="18">
        <v>32</v>
      </c>
      <c r="E10" s="18">
        <v>1</v>
      </c>
      <c r="F10" s="18">
        <v>23</v>
      </c>
      <c r="G10" s="18">
        <v>2</v>
      </c>
      <c r="H10" s="18">
        <v>5</v>
      </c>
      <c r="I10" s="18">
        <v>2</v>
      </c>
      <c r="J10" s="18">
        <v>6</v>
      </c>
      <c r="K10" s="18">
        <v>5</v>
      </c>
      <c r="L10" s="18">
        <v>2</v>
      </c>
      <c r="M10" s="18">
        <v>8</v>
      </c>
      <c r="N10" s="18">
        <v>9</v>
      </c>
      <c r="O10" s="26" t="s">
        <v>14</v>
      </c>
      <c r="P10" s="22">
        <v>3.7037037037036999E-3</v>
      </c>
      <c r="Q10" s="22">
        <v>1.1111111111111099E-2</v>
      </c>
      <c r="R10" s="22">
        <v>0.155555555555555</v>
      </c>
      <c r="S10" s="22">
        <v>0.29259259259259202</v>
      </c>
      <c r="T10" s="22">
        <v>0.53703703703703698</v>
      </c>
    </row>
    <row r="11" spans="1:20" x14ac:dyDescent="0.3">
      <c r="A11" s="18" t="s">
        <v>37</v>
      </c>
      <c r="B11" s="18">
        <v>12.7</v>
      </c>
      <c r="C11" s="18">
        <v>22</v>
      </c>
      <c r="D11" s="18">
        <v>32</v>
      </c>
      <c r="E11" s="18">
        <v>1</v>
      </c>
      <c r="F11" s="18">
        <v>23</v>
      </c>
      <c r="G11" s="18">
        <v>2</v>
      </c>
      <c r="H11" s="18">
        <v>5</v>
      </c>
      <c r="I11" s="18">
        <v>2</v>
      </c>
      <c r="J11" s="18">
        <v>6</v>
      </c>
      <c r="K11" s="18">
        <v>5</v>
      </c>
      <c r="L11" s="18">
        <v>2</v>
      </c>
      <c r="M11" s="18">
        <v>8</v>
      </c>
      <c r="N11" s="18">
        <v>9</v>
      </c>
      <c r="O11" s="26" t="s">
        <v>14</v>
      </c>
      <c r="P11" s="22">
        <v>3.7037037037036999E-3</v>
      </c>
      <c r="Q11" s="22">
        <v>1.1111111111111099E-2</v>
      </c>
      <c r="R11" s="22">
        <v>0.155555555555555</v>
      </c>
      <c r="S11" s="22">
        <v>0.29259259259259202</v>
      </c>
      <c r="T11" s="22">
        <v>0.53703703703703698</v>
      </c>
    </row>
    <row r="12" spans="1:20" x14ac:dyDescent="0.3">
      <c r="A12" s="18" t="s">
        <v>37</v>
      </c>
      <c r="B12" s="18">
        <v>12.7</v>
      </c>
      <c r="C12" s="18">
        <v>22</v>
      </c>
      <c r="D12" s="18">
        <v>32</v>
      </c>
      <c r="E12" s="18">
        <v>1</v>
      </c>
      <c r="F12" s="18">
        <v>23</v>
      </c>
      <c r="G12" s="18">
        <v>2</v>
      </c>
      <c r="H12" s="18">
        <v>5</v>
      </c>
      <c r="I12" s="18">
        <v>2</v>
      </c>
      <c r="J12" s="18">
        <v>6</v>
      </c>
      <c r="K12" s="18">
        <v>5</v>
      </c>
      <c r="L12" s="18">
        <v>2</v>
      </c>
      <c r="M12" s="18">
        <v>8</v>
      </c>
      <c r="N12" s="18">
        <v>9</v>
      </c>
      <c r="O12" s="26" t="s">
        <v>14</v>
      </c>
      <c r="P12" s="22">
        <v>3.7037037037036999E-3</v>
      </c>
      <c r="Q12" s="22">
        <v>1.1111111111111099E-2</v>
      </c>
      <c r="R12" s="22">
        <v>0.155555555555555</v>
      </c>
      <c r="S12" s="22">
        <v>0.29259259259259202</v>
      </c>
      <c r="T12" s="22">
        <v>0.53703703703703698</v>
      </c>
    </row>
    <row r="13" spans="1:20" x14ac:dyDescent="0.3">
      <c r="A13" s="18" t="s">
        <v>39</v>
      </c>
      <c r="B13" s="18">
        <v>1.8</v>
      </c>
      <c r="C13" s="18">
        <v>2</v>
      </c>
      <c r="D13" s="18">
        <v>5</v>
      </c>
      <c r="E13" s="18">
        <v>1</v>
      </c>
      <c r="F13" s="18">
        <v>25</v>
      </c>
      <c r="G13" s="18">
        <v>3</v>
      </c>
      <c r="H13" s="18">
        <v>59</v>
      </c>
      <c r="I13" s="18">
        <v>2586</v>
      </c>
      <c r="J13" s="18">
        <v>2</v>
      </c>
      <c r="K13" s="18">
        <v>5</v>
      </c>
      <c r="L13" s="18">
        <v>9</v>
      </c>
      <c r="M13" s="18">
        <v>8</v>
      </c>
      <c r="N13" s="18">
        <v>5</v>
      </c>
      <c r="O13" s="26" t="s">
        <v>12</v>
      </c>
      <c r="P13" s="22">
        <v>1.48148148148148E-2</v>
      </c>
      <c r="Q13" s="22">
        <v>1.48148148148148E-2</v>
      </c>
      <c r="R13" s="22">
        <v>0.49626724763979602</v>
      </c>
      <c r="S13" s="22">
        <v>0.29262164124909201</v>
      </c>
      <c r="T13" s="22">
        <v>0.18148148148148099</v>
      </c>
    </row>
    <row r="14" spans="1:20" x14ac:dyDescent="0.3">
      <c r="A14" s="18" t="s">
        <v>44</v>
      </c>
      <c r="B14" s="18">
        <v>150</v>
      </c>
      <c r="C14" s="18">
        <v>4.5999999999999996</v>
      </c>
      <c r="D14" s="18">
        <v>5.8</v>
      </c>
      <c r="E14" s="18">
        <v>2</v>
      </c>
      <c r="F14" s="18">
        <v>66</v>
      </c>
      <c r="G14" s="18">
        <v>3</v>
      </c>
      <c r="H14" s="18">
        <v>2</v>
      </c>
      <c r="I14" s="18">
        <v>26</v>
      </c>
      <c r="J14" s="18">
        <v>32</v>
      </c>
      <c r="K14" s="18">
        <v>26</v>
      </c>
      <c r="L14" s="18">
        <v>2</v>
      </c>
      <c r="M14" s="18">
        <v>5</v>
      </c>
      <c r="N14" s="18">
        <v>5</v>
      </c>
      <c r="O14" s="26" t="s">
        <v>12</v>
      </c>
      <c r="P14" s="22">
        <v>1.48148148148148E-2</v>
      </c>
      <c r="Q14" s="22">
        <v>2.96296296296296E-2</v>
      </c>
      <c r="R14" s="22">
        <v>0.43330428467683302</v>
      </c>
      <c r="S14" s="22">
        <v>0.32595497458242501</v>
      </c>
      <c r="T14" s="22">
        <v>0.196296296296296</v>
      </c>
    </row>
    <row r="15" spans="1:20" x14ac:dyDescent="0.3">
      <c r="A15" s="18" t="s">
        <v>53</v>
      </c>
      <c r="B15" s="18">
        <v>1</v>
      </c>
      <c r="C15" s="18">
        <v>2</v>
      </c>
      <c r="D15" s="18">
        <v>3</v>
      </c>
      <c r="E15" s="18">
        <v>2</v>
      </c>
      <c r="F15" s="18">
        <v>5</v>
      </c>
      <c r="G15" s="18">
        <v>56</v>
      </c>
      <c r="H15" s="18">
        <v>4</v>
      </c>
      <c r="I15" s="18">
        <v>6</v>
      </c>
      <c r="J15" s="18">
        <v>8</v>
      </c>
      <c r="K15" s="18">
        <v>7</v>
      </c>
      <c r="L15" s="18">
        <v>12</v>
      </c>
      <c r="M15" s="18">
        <v>9</v>
      </c>
      <c r="N15" s="18">
        <v>120</v>
      </c>
      <c r="O15" s="31" t="s">
        <v>12</v>
      </c>
      <c r="P15" s="22">
        <v>1.1111111111111099E-2</v>
      </c>
      <c r="Q15" s="22">
        <v>1.85185185185185E-2</v>
      </c>
      <c r="R15" s="22">
        <v>0.4</v>
      </c>
      <c r="S15" s="22">
        <v>0.30740740740740702</v>
      </c>
      <c r="T15" s="22">
        <v>0.26296296296296201</v>
      </c>
    </row>
    <row r="16" spans="1:20" x14ac:dyDescent="0.3">
      <c r="A16" s="18" t="s">
        <v>30</v>
      </c>
      <c r="B16" s="18">
        <v>1.5</v>
      </c>
      <c r="C16" s="18">
        <v>3</v>
      </c>
      <c r="D16" s="18">
        <v>5</v>
      </c>
      <c r="E16" s="18">
        <v>6</v>
      </c>
      <c r="F16" s="18">
        <v>5</v>
      </c>
      <c r="G16" s="18">
        <v>1</v>
      </c>
      <c r="H16" s="18">
        <v>56</v>
      </c>
      <c r="I16" s="18">
        <v>5</v>
      </c>
      <c r="J16" s="18">
        <v>42</v>
      </c>
      <c r="K16" s="18">
        <v>5</v>
      </c>
      <c r="L16" s="18">
        <v>2</v>
      </c>
      <c r="M16" s="18">
        <v>2</v>
      </c>
      <c r="N16" s="18">
        <v>6.5</v>
      </c>
      <c r="O16" s="31" t="s">
        <v>12</v>
      </c>
      <c r="P16" s="22">
        <v>1.48148148148148E-2</v>
      </c>
      <c r="Q16" s="22">
        <v>1.48148148148148E-2</v>
      </c>
      <c r="R16" s="22">
        <v>0.49626724763979602</v>
      </c>
      <c r="S16" s="22">
        <v>0.30373275236020297</v>
      </c>
      <c r="T16" s="22">
        <v>0.17037037037037001</v>
      </c>
    </row>
    <row r="17" spans="1:20" x14ac:dyDescent="0.3">
      <c r="A17" s="18" t="s">
        <v>36</v>
      </c>
      <c r="B17" s="18">
        <v>5.9</v>
      </c>
      <c r="C17" s="18">
        <v>2</v>
      </c>
      <c r="D17" s="18">
        <v>5</v>
      </c>
      <c r="E17" s="18">
        <v>1</v>
      </c>
      <c r="F17" s="18">
        <v>23</v>
      </c>
      <c r="G17" s="18">
        <v>2</v>
      </c>
      <c r="H17" s="18">
        <v>61</v>
      </c>
      <c r="I17" s="18">
        <v>5</v>
      </c>
      <c r="J17" s="18">
        <v>28</v>
      </c>
      <c r="K17" s="18">
        <v>45</v>
      </c>
      <c r="L17" s="18">
        <v>8</v>
      </c>
      <c r="M17" s="18">
        <v>5</v>
      </c>
      <c r="N17" s="18">
        <v>2</v>
      </c>
      <c r="O17" s="31" t="s">
        <v>12</v>
      </c>
      <c r="P17" s="22">
        <v>1.48148148148148E-2</v>
      </c>
      <c r="Q17" s="22">
        <v>1.48148148148148E-2</v>
      </c>
      <c r="R17" s="22">
        <v>0.50367465504720399</v>
      </c>
      <c r="S17" s="22">
        <v>0.29262164124909201</v>
      </c>
      <c r="T17" s="22">
        <v>0.17407407407407399</v>
      </c>
    </row>
    <row r="18" spans="1:20" x14ac:dyDescent="0.3">
      <c r="A18" s="18" t="s">
        <v>54</v>
      </c>
      <c r="B18" s="18">
        <v>1</v>
      </c>
      <c r="C18" s="18">
        <v>1</v>
      </c>
      <c r="D18" s="18">
        <v>1</v>
      </c>
      <c r="E18" s="18">
        <v>3</v>
      </c>
      <c r="F18" s="18">
        <v>3</v>
      </c>
      <c r="G18" s="18">
        <v>11</v>
      </c>
      <c r="H18" s="18">
        <v>1</v>
      </c>
      <c r="I18" s="18">
        <v>3</v>
      </c>
      <c r="J18" s="18">
        <v>3</v>
      </c>
      <c r="K18" s="18">
        <v>3</v>
      </c>
      <c r="L18" s="18">
        <v>3</v>
      </c>
      <c r="M18" s="18">
        <v>3</v>
      </c>
      <c r="N18" s="18">
        <v>3</v>
      </c>
      <c r="O18" s="31" t="s">
        <v>12</v>
      </c>
      <c r="P18" s="22">
        <v>1.48148148148148E-2</v>
      </c>
      <c r="Q18" s="22">
        <v>1.85185185185185E-2</v>
      </c>
      <c r="R18" s="22">
        <v>0.48888888888888798</v>
      </c>
      <c r="S18" s="22">
        <v>0.35185185185185103</v>
      </c>
      <c r="T18" s="22">
        <v>0.125925925925925</v>
      </c>
    </row>
    <row r="19" spans="1:20" x14ac:dyDescent="0.3">
      <c r="A19" s="18" t="s">
        <v>55</v>
      </c>
      <c r="B19" s="18">
        <v>15</v>
      </c>
      <c r="C19" s="18">
        <v>16.600000000000001</v>
      </c>
      <c r="D19" s="18">
        <v>14.5</v>
      </c>
      <c r="E19" s="18">
        <v>5</v>
      </c>
      <c r="F19" s="18">
        <v>9</v>
      </c>
      <c r="G19" s="18">
        <v>4</v>
      </c>
      <c r="H19" s="18">
        <v>3</v>
      </c>
      <c r="I19" s="18">
        <v>85</v>
      </c>
      <c r="J19" s="18">
        <v>22</v>
      </c>
      <c r="K19" s="18">
        <v>3</v>
      </c>
      <c r="L19" s="18">
        <v>0.5</v>
      </c>
      <c r="M19" s="18">
        <v>45</v>
      </c>
      <c r="N19" s="18">
        <v>65</v>
      </c>
      <c r="O19" s="31" t="s">
        <v>14</v>
      </c>
      <c r="P19" s="22">
        <v>7.4074074074073999E-3</v>
      </c>
      <c r="Q19" s="22">
        <v>7.4074074074073999E-3</v>
      </c>
      <c r="R19" s="22">
        <v>0.203703703703703</v>
      </c>
      <c r="S19" s="22">
        <v>0.28518518518518499</v>
      </c>
      <c r="T19" s="22">
        <v>0.49629629629629601</v>
      </c>
    </row>
  </sheetData>
  <customSheetViews>
    <customSheetView guid="{CB064123-FE4B-48BC-92E9-3B14FBF35288}" scale="70" state="hidden">
      <selection activeCell="K23" sqref="K23"/>
      <pageMargins left="0.7" right="0.7" top="0.75" bottom="0.75" header="0.3" footer="0.3"/>
      <pageSetup paperSize="9" orientation="portrait" r:id="rId1"/>
    </customSheetView>
  </customSheetViews>
  <mergeCells count="1">
    <mergeCell ref="P3:T3"/>
  </mergeCells>
  <phoneticPr fontId="1" type="noConversion"/>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3:N13"/>
  <sheetViews>
    <sheetView topLeftCell="A4" zoomScale="130" zoomScaleNormal="130" workbookViewId="0">
      <selection activeCell="A6" sqref="A6:A13"/>
    </sheetView>
  </sheetViews>
  <sheetFormatPr baseColWidth="10" defaultColWidth="11.44140625" defaultRowHeight="14.4" x14ac:dyDescent="0.3"/>
  <cols>
    <col min="1" max="1" width="15.109375" style="18" customWidth="1"/>
    <col min="2" max="2" width="11.44140625" style="18"/>
    <col min="3" max="3" width="19.44140625" style="18" customWidth="1"/>
    <col min="4" max="4" width="25" style="18" customWidth="1"/>
    <col min="5" max="8" width="11.44140625" style="18"/>
    <col min="9" max="9" width="19.44140625" style="18" customWidth="1"/>
    <col min="10" max="10" width="8.44140625" style="22" customWidth="1"/>
    <col min="11" max="11" width="7.88671875" style="22" customWidth="1"/>
    <col min="12" max="12" width="8.44140625" style="22" customWidth="1"/>
    <col min="13" max="14" width="8" style="22" customWidth="1"/>
    <col min="15" max="16384" width="11.44140625" style="18"/>
  </cols>
  <sheetData>
    <row r="3" spans="1:14" ht="15" thickBot="1" x14ac:dyDescent="0.35"/>
    <row r="4" spans="1:14" ht="15.6" thickTop="1" thickBot="1" x14ac:dyDescent="0.35">
      <c r="J4" s="55" t="s">
        <v>56</v>
      </c>
      <c r="K4" s="55"/>
      <c r="L4" s="55"/>
      <c r="M4" s="55"/>
      <c r="N4" s="55"/>
    </row>
    <row r="5" spans="1:14" ht="15.6" thickTop="1" thickBot="1" x14ac:dyDescent="0.35">
      <c r="A5" s="23" t="s">
        <v>0</v>
      </c>
      <c r="B5" s="23" t="s">
        <v>3</v>
      </c>
      <c r="C5" s="23" t="s">
        <v>4</v>
      </c>
      <c r="D5" s="23" t="s">
        <v>57</v>
      </c>
      <c r="E5" s="23" t="s">
        <v>1</v>
      </c>
      <c r="F5" s="23" t="s">
        <v>21</v>
      </c>
      <c r="G5" s="24" t="s">
        <v>2</v>
      </c>
      <c r="H5" s="24" t="s">
        <v>22</v>
      </c>
      <c r="I5" s="24" t="s">
        <v>8</v>
      </c>
      <c r="J5" s="25" t="s">
        <v>9</v>
      </c>
      <c r="K5" s="25" t="s">
        <v>11</v>
      </c>
      <c r="L5" s="25" t="s">
        <v>12</v>
      </c>
      <c r="M5" s="25" t="s">
        <v>13</v>
      </c>
      <c r="N5" s="25" t="s">
        <v>14</v>
      </c>
    </row>
    <row r="6" spans="1:14" ht="15" thickTop="1" x14ac:dyDescent="0.3">
      <c r="A6" s="18" t="s">
        <v>23</v>
      </c>
      <c r="B6" s="18">
        <v>270</v>
      </c>
      <c r="C6" s="18">
        <v>2.6</v>
      </c>
      <c r="D6" s="18">
        <v>0.8</v>
      </c>
      <c r="E6" s="18">
        <v>0.7</v>
      </c>
      <c r="F6" s="18">
        <v>49</v>
      </c>
      <c r="G6" s="18">
        <v>0.1</v>
      </c>
      <c r="H6" s="18">
        <v>11</v>
      </c>
      <c r="I6" s="26" t="s">
        <v>9</v>
      </c>
      <c r="J6" s="22">
        <v>0.69060794027060801</v>
      </c>
      <c r="K6" s="22">
        <v>0.276058726396058</v>
      </c>
      <c r="L6" s="22">
        <v>1.6666666666666601E-2</v>
      </c>
      <c r="M6" s="22">
        <v>0</v>
      </c>
      <c r="N6" s="22">
        <v>1.6666666666666601E-2</v>
      </c>
    </row>
    <row r="7" spans="1:14" x14ac:dyDescent="0.3">
      <c r="A7" s="18" t="s">
        <v>23</v>
      </c>
      <c r="B7" s="18">
        <v>270</v>
      </c>
      <c r="C7" s="18">
        <v>2.6</v>
      </c>
      <c r="D7" s="18">
        <v>0.8</v>
      </c>
      <c r="E7" s="18">
        <v>0.7</v>
      </c>
      <c r="F7" s="18">
        <v>49</v>
      </c>
      <c r="G7" s="18">
        <v>0.1</v>
      </c>
      <c r="H7" s="18">
        <v>11</v>
      </c>
      <c r="I7" s="26" t="s">
        <v>9</v>
      </c>
      <c r="J7" s="22">
        <v>0.69060794027060801</v>
      </c>
      <c r="K7" s="22">
        <v>0.276058726396058</v>
      </c>
      <c r="L7" s="22">
        <v>1.6666666666666601E-2</v>
      </c>
      <c r="M7" s="22">
        <v>0</v>
      </c>
      <c r="N7" s="22">
        <v>1.6666666666666601E-2</v>
      </c>
    </row>
    <row r="8" spans="1:14" x14ac:dyDescent="0.3">
      <c r="A8" s="18" t="s">
        <v>32</v>
      </c>
      <c r="B8" s="18">
        <v>1.5</v>
      </c>
      <c r="C8" s="18">
        <v>2</v>
      </c>
      <c r="D8" s="18">
        <v>3</v>
      </c>
      <c r="E8" s="18">
        <v>5</v>
      </c>
      <c r="F8" s="18">
        <v>4</v>
      </c>
      <c r="G8" s="18">
        <v>9</v>
      </c>
      <c r="H8" s="18">
        <v>8</v>
      </c>
      <c r="I8" s="26" t="s">
        <v>13</v>
      </c>
      <c r="J8" s="22">
        <v>0.1</v>
      </c>
      <c r="K8" s="22">
        <v>0.2</v>
      </c>
      <c r="L8" s="22">
        <v>0.32500000000000001</v>
      </c>
      <c r="M8" s="22">
        <v>0.375</v>
      </c>
      <c r="N8" s="22">
        <v>0</v>
      </c>
    </row>
    <row r="9" spans="1:14" x14ac:dyDescent="0.3">
      <c r="A9" s="18" t="s">
        <v>29</v>
      </c>
      <c r="B9" s="18">
        <v>1.5</v>
      </c>
      <c r="C9" s="18">
        <v>6</v>
      </c>
      <c r="D9" s="18">
        <v>65</v>
      </c>
      <c r="E9" s="18">
        <v>2</v>
      </c>
      <c r="F9" s="18">
        <v>5</v>
      </c>
      <c r="G9" s="18">
        <v>4</v>
      </c>
      <c r="H9" s="18">
        <v>9</v>
      </c>
      <c r="I9" s="26" t="s">
        <v>13</v>
      </c>
      <c r="J9" s="22">
        <v>2.5000000000000001E-2</v>
      </c>
      <c r="K9" s="22">
        <v>0.116666666666666</v>
      </c>
      <c r="L9" s="22">
        <v>0.241666666666666</v>
      </c>
      <c r="M9" s="22">
        <v>0.45</v>
      </c>
      <c r="N9" s="22">
        <v>0.16666666666666599</v>
      </c>
    </row>
    <row r="10" spans="1:14" x14ac:dyDescent="0.3">
      <c r="A10" s="18" t="s">
        <v>34</v>
      </c>
      <c r="B10" s="18">
        <v>369</v>
      </c>
      <c r="C10" s="18">
        <v>29</v>
      </c>
      <c r="D10" s="18">
        <v>21</v>
      </c>
      <c r="E10" s="18">
        <v>0.5</v>
      </c>
      <c r="F10" s="18">
        <v>0.5</v>
      </c>
      <c r="G10" s="18">
        <v>0.83</v>
      </c>
      <c r="H10" s="18">
        <v>27</v>
      </c>
      <c r="I10" s="26" t="s">
        <v>13</v>
      </c>
      <c r="J10" s="22">
        <v>1.6666666666666601E-2</v>
      </c>
      <c r="K10" s="22">
        <v>7.4999999999999997E-2</v>
      </c>
      <c r="L10" s="22">
        <v>0.266666666666666</v>
      </c>
      <c r="M10" s="22">
        <v>0.59722222222222199</v>
      </c>
      <c r="N10" s="22">
        <v>4.4444444444444398E-2</v>
      </c>
    </row>
    <row r="11" spans="1:14" x14ac:dyDescent="0.3">
      <c r="A11" s="18" t="s">
        <v>35</v>
      </c>
      <c r="B11" s="18">
        <v>467</v>
      </c>
      <c r="C11" s="18">
        <v>17</v>
      </c>
      <c r="D11" s="18">
        <v>5.6</v>
      </c>
      <c r="E11" s="18">
        <v>32</v>
      </c>
      <c r="F11" s="18">
        <v>69</v>
      </c>
      <c r="G11" s="18">
        <v>0.49</v>
      </c>
      <c r="H11" s="18">
        <v>6.3</v>
      </c>
      <c r="I11" s="26" t="s">
        <v>13</v>
      </c>
      <c r="J11" s="22">
        <v>8.3333333333333297E-3</v>
      </c>
      <c r="K11" s="22">
        <v>1.6666666666666601E-2</v>
      </c>
      <c r="L11" s="22">
        <v>0.21666666666666601</v>
      </c>
      <c r="M11" s="22">
        <v>0.65</v>
      </c>
      <c r="N11" s="22">
        <v>0.108333333333333</v>
      </c>
    </row>
    <row r="12" spans="1:14" x14ac:dyDescent="0.3">
      <c r="A12" s="18" t="s">
        <v>63</v>
      </c>
      <c r="B12" s="18">
        <v>1.5</v>
      </c>
      <c r="C12" s="18">
        <v>5.6</v>
      </c>
      <c r="D12" s="18">
        <v>5.0000000000000001E-3</v>
      </c>
      <c r="E12" s="18">
        <v>1.02</v>
      </c>
      <c r="F12" s="18">
        <v>5.0000000000000001E-4</v>
      </c>
      <c r="G12" s="18">
        <v>6</v>
      </c>
      <c r="H12" s="18">
        <v>12.5</v>
      </c>
      <c r="I12" s="31" t="s">
        <v>13</v>
      </c>
      <c r="J12" s="22">
        <v>6.6666666666666596E-2</v>
      </c>
      <c r="K12" s="22">
        <v>0.2</v>
      </c>
      <c r="L12" s="22">
        <v>0.31666666666666599</v>
      </c>
      <c r="M12" s="22">
        <v>0.41666666666666602</v>
      </c>
      <c r="N12" s="22">
        <v>0</v>
      </c>
    </row>
    <row r="13" spans="1:14" x14ac:dyDescent="0.3">
      <c r="A13" s="18" t="s">
        <v>64</v>
      </c>
      <c r="B13" s="18">
        <v>1.5</v>
      </c>
      <c r="C13" s="18">
        <v>5.6</v>
      </c>
      <c r="D13" s="18">
        <v>5.0000000000000001E-3</v>
      </c>
      <c r="E13" s="18">
        <v>1.02</v>
      </c>
      <c r="F13" s="18">
        <v>5.0000000000000001E-4</v>
      </c>
      <c r="G13" s="18">
        <v>6</v>
      </c>
      <c r="H13" s="18">
        <v>12.5</v>
      </c>
      <c r="I13" s="31" t="s">
        <v>13</v>
      </c>
      <c r="J13" s="22">
        <v>6.6666666666666596E-2</v>
      </c>
      <c r="K13" s="22">
        <v>0.2</v>
      </c>
      <c r="L13" s="22">
        <v>0.31666666666666599</v>
      </c>
      <c r="M13" s="22">
        <v>0.41666666666666602</v>
      </c>
      <c r="N13" s="22">
        <v>0</v>
      </c>
    </row>
  </sheetData>
  <customSheetViews>
    <customSheetView guid="{CB064123-FE4B-48BC-92E9-3B14FBF35288}" scale="130" state="hidden" topLeftCell="A4">
      <selection activeCell="A6" sqref="A6:A13"/>
      <pageMargins left="0.7" right="0.7" top="0.75" bottom="0.75" header="0.3" footer="0.3"/>
    </customSheetView>
  </customSheetViews>
  <mergeCells count="1">
    <mergeCell ref="J4:N4"/>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3</vt:i4>
      </vt:variant>
    </vt:vector>
  </HeadingPairs>
  <TitlesOfParts>
    <vt:vector size="9" baseType="lpstr">
      <vt:lpstr>Accueil</vt:lpstr>
      <vt:lpstr>dashboard_consommateur</vt:lpstr>
      <vt:lpstr>dashboard_producteur</vt:lpstr>
      <vt:lpstr>Traitement</vt:lpstr>
      <vt:lpstr>Historique_producteur</vt:lpstr>
      <vt:lpstr>Historique_consommateur</vt:lpstr>
      <vt:lpstr>hist_conso</vt:lpstr>
      <vt:lpstr>Histo</vt:lpstr>
      <vt:lpstr>Histo_pro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Léo Gabet</cp:lastModifiedBy>
  <dcterms:created xsi:type="dcterms:W3CDTF">2023-10-14T11:45:31Z</dcterms:created>
  <dcterms:modified xsi:type="dcterms:W3CDTF">2023-12-06T11:11:45Z</dcterms:modified>
</cp:coreProperties>
</file>