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_b\Desktop\Facultad\Cerveza\"/>
    </mc:Choice>
  </mc:AlternateContent>
  <xr:revisionPtr revIDLastSave="0" documentId="13_ncr:1_{A59D36AD-B346-430F-BCF8-B337907D9DA8}" xr6:coauthVersionLast="47" xr6:coauthVersionMax="47" xr10:uidLastSave="{00000000-0000-0000-0000-000000000000}"/>
  <bookViews>
    <workbookView xWindow="-120" yWindow="-120" windowWidth="20730" windowHeight="11760" xr2:uid="{286BF3E8-4D83-40DA-800B-BF7D45C4A61C}"/>
  </bookViews>
  <sheets>
    <sheet name="Modelado de oxigenac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2" i="1" s="1"/>
  <c r="D6" i="1"/>
  <c r="D7" i="1" s="1"/>
  <c r="C5" i="1"/>
  <c r="C6" i="1" s="1"/>
  <c r="C7" i="1" s="1"/>
  <c r="C4" i="1"/>
  <c r="C11" i="1" l="1"/>
  <c r="D11" i="1" s="1"/>
  <c r="F6" i="1"/>
</calcChain>
</file>

<file path=xl/sharedStrings.xml><?xml version="1.0" encoding="utf-8"?>
<sst xmlns="http://schemas.openxmlformats.org/spreadsheetml/2006/main" count="18" uniqueCount="18">
  <si>
    <t>Oxigenacion</t>
  </si>
  <si>
    <t>volumen de O</t>
  </si>
  <si>
    <t>L</t>
  </si>
  <si>
    <t>tiempo (s)</t>
  </si>
  <si>
    <t>s</t>
  </si>
  <si>
    <t>Qvolumetrico</t>
  </si>
  <si>
    <t>Masa(mole)</t>
  </si>
  <si>
    <t>calc2</t>
  </si>
  <si>
    <t>Masa(gramos)</t>
  </si>
  <si>
    <t>Qmolar</t>
  </si>
  <si>
    <t>Qmasico (Gr/s)</t>
  </si>
  <si>
    <t>Qmasico</t>
  </si>
  <si>
    <t>Temperatura ©</t>
  </si>
  <si>
    <t>Lt totales de cer</t>
  </si>
  <si>
    <t>concentracion O</t>
  </si>
  <si>
    <t>mg/lt</t>
  </si>
  <si>
    <t>tiempo sumi (s)</t>
  </si>
  <si>
    <t>masa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</si>
</sst>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94A0-2E06-4C66-B299-3B158B6087EB}">
  <dimension ref="A1:F12"/>
  <sheetViews>
    <sheetView tabSelected="1" workbookViewId="0">
      <selection activeCell="E18" sqref="E18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B2" s="1" t="s">
        <v>1</v>
      </c>
      <c r="C2" s="1">
        <v>1.8</v>
      </c>
      <c r="D2" s="1" t="s">
        <v>2</v>
      </c>
      <c r="E2" s="1"/>
      <c r="F2" s="1"/>
    </row>
    <row r="3" spans="1:6" x14ac:dyDescent="0.25">
      <c r="B3" s="1" t="s">
        <v>3</v>
      </c>
      <c r="C3" s="1">
        <v>2.5499999999999998</v>
      </c>
      <c r="D3" s="1" t="s">
        <v>4</v>
      </c>
      <c r="E3" s="1"/>
      <c r="F3" s="1"/>
    </row>
    <row r="4" spans="1:6" x14ac:dyDescent="0.25">
      <c r="B4" s="1" t="s">
        <v>5</v>
      </c>
      <c r="C4" s="1">
        <f>C2/C3</f>
        <v>0.70588235294117652</v>
      </c>
      <c r="D4" s="1"/>
      <c r="E4" s="1"/>
      <c r="F4" s="1"/>
    </row>
    <row r="5" spans="1:6" x14ac:dyDescent="0.25">
      <c r="B5" s="1" t="s">
        <v>6</v>
      </c>
      <c r="C5" s="1">
        <f>C2/((273+C8)*0.082)</f>
        <v>7.3661810443607798E-2</v>
      </c>
      <c r="D5" s="1"/>
      <c r="E5" s="1"/>
      <c r="F5" s="1" t="s">
        <v>7</v>
      </c>
    </row>
    <row r="6" spans="1:6" x14ac:dyDescent="0.25">
      <c r="B6" s="1" t="s">
        <v>8</v>
      </c>
      <c r="C6" s="1">
        <f>C5*32</f>
        <v>2.3571779341954495</v>
      </c>
      <c r="D6" s="1">
        <f>(C4*1)/((273+C8)*0.082)</f>
        <v>2.8886984487689331E-2</v>
      </c>
      <c r="E6" s="1" t="s">
        <v>9</v>
      </c>
      <c r="F6" s="1">
        <f>C10/(D7)</f>
        <v>1.5145229166666666E-2</v>
      </c>
    </row>
    <row r="7" spans="1:6" x14ac:dyDescent="0.25">
      <c r="B7" s="1" t="s">
        <v>10</v>
      </c>
      <c r="C7" s="1">
        <f>C6/C3</f>
        <v>0.9243835036060587</v>
      </c>
      <c r="D7" s="1">
        <f>D6*32*1000</f>
        <v>924.38350360605864</v>
      </c>
      <c r="E7" s="1" t="s">
        <v>11</v>
      </c>
      <c r="F7" s="1"/>
    </row>
    <row r="8" spans="1:6" x14ac:dyDescent="0.25">
      <c r="B8" s="1" t="s">
        <v>12</v>
      </c>
      <c r="C8" s="1">
        <v>25</v>
      </c>
      <c r="D8" s="1"/>
      <c r="E8" s="1"/>
      <c r="F8" s="1"/>
    </row>
    <row r="9" spans="1:6" x14ac:dyDescent="0.25">
      <c r="B9" s="1" t="s">
        <v>13</v>
      </c>
      <c r="C9" s="1">
        <v>160</v>
      </c>
      <c r="D9" s="1"/>
      <c r="E9" s="1"/>
      <c r="F9" s="1"/>
    </row>
    <row r="10" spans="1:6" x14ac:dyDescent="0.25">
      <c r="B10" s="1" t="s">
        <v>14</v>
      </c>
      <c r="C10" s="1">
        <f>14</f>
        <v>14</v>
      </c>
      <c r="D10" s="1" t="s">
        <v>15</v>
      </c>
      <c r="E10" s="1"/>
      <c r="F10" s="1"/>
    </row>
    <row r="11" spans="1:6" x14ac:dyDescent="0.25">
      <c r="B11" s="1" t="s">
        <v>16</v>
      </c>
      <c r="C11" s="1">
        <f>C12/(C7*1000)</f>
        <v>2.423236666666666</v>
      </c>
      <c r="D11" s="1">
        <f>C11/60</f>
        <v>4.0387277777777765E-2</v>
      </c>
      <c r="E11" s="1"/>
      <c r="F11" s="1"/>
    </row>
    <row r="12" spans="1:6" x14ac:dyDescent="0.25">
      <c r="B12" s="1" t="s">
        <v>17</v>
      </c>
      <c r="C12" s="1">
        <f>C10*C9</f>
        <v>2240</v>
      </c>
      <c r="D12" s="1"/>
      <c r="E12" s="1"/>
      <c r="F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Modelado de oxigenacion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Bonifazi</dc:creator>
  <cp:lastModifiedBy>Julian Bonifazi</cp:lastModifiedBy>
  <dcterms:created xsi:type="dcterms:W3CDTF">2022-07-15T17:11:37Z</dcterms:created>
  <dcterms:modified xsi:type="dcterms:W3CDTF">2022-07-15T17:24:54Z</dcterms:modified>
</cp:coreProperties>
</file>