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21"/>
  <workbookPr/>
  <mc:AlternateContent xmlns:mc="http://schemas.openxmlformats.org/markup-compatibility/2006">
    <mc:Choice Requires="x15">
      <x15ac:absPath xmlns:x15ac="http://schemas.microsoft.com/office/spreadsheetml/2010/11/ac" url="https://univtoursfr-my.sharepoint.com/personal/damien_lorigeon_etu_univ-tours_fr/Documents/DAMIEN LORIGEON/DL_FOLDER/ÉCOLE/POLYTECH/5A/PRI/PRI-IEC61499-UniversalAutomation/02 - Gestion de projet/Indicateurs Qualités/"/>
    </mc:Choice>
  </mc:AlternateContent>
  <xr:revisionPtr revIDLastSave="897" documentId="11_37AB7493688EBBDA8433E841109B63D0EB9EEA72" xr6:coauthVersionLast="47" xr6:coauthVersionMax="47" xr10:uidLastSave="{94E0A979-58C8-C549-9D45-9FDB7749D7B8}"/>
  <bookViews>
    <workbookView xWindow="0" yWindow="500" windowWidth="14480" windowHeight="16240" xr2:uid="{00000000-000D-0000-FFFF-FFFF00000000}"/>
  </bookViews>
  <sheets>
    <sheet name="SEPTEMBRE 2025" sheetId="1" r:id="rId1"/>
    <sheet name="COURBES" sheetId="7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G12" i="1"/>
  <c r="E36" i="1"/>
  <c r="D36" i="1"/>
  <c r="C36" i="1"/>
  <c r="B36" i="1"/>
  <c r="F35" i="1"/>
  <c r="G35" i="1"/>
  <c r="F34" i="1"/>
  <c r="G34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G4" i="1"/>
  <c r="G5" i="1"/>
  <c r="G6" i="1"/>
  <c r="G7" i="1"/>
  <c r="G8" i="1"/>
  <c r="G9" i="1"/>
  <c r="G10" i="1"/>
  <c r="G11" i="1"/>
  <c r="G13" i="1"/>
  <c r="G14" i="1"/>
  <c r="G15" i="1"/>
  <c r="G16" i="1"/>
  <c r="G17" i="1"/>
  <c r="G18" i="1"/>
  <c r="G19" i="1"/>
  <c r="G20" i="1"/>
  <c r="F4" i="1"/>
  <c r="F5" i="1"/>
  <c r="F6" i="1"/>
  <c r="F7" i="1"/>
  <c r="F8" i="1"/>
  <c r="F9" i="1"/>
  <c r="F10" i="1"/>
  <c r="F11" i="1"/>
  <c r="F13" i="1"/>
  <c r="F14" i="1"/>
  <c r="F15" i="1"/>
  <c r="F16" i="1"/>
  <c r="F17" i="1"/>
  <c r="F18" i="1"/>
  <c r="F19" i="1"/>
  <c r="F20" i="1"/>
  <c r="F3" i="1"/>
  <c r="G3" i="1"/>
  <c r="G36" i="1" l="1"/>
  <c r="F36" i="1"/>
</calcChain>
</file>

<file path=xl/sharedStrings.xml><?xml version="1.0" encoding="utf-8"?>
<sst xmlns="http://schemas.openxmlformats.org/spreadsheetml/2006/main" count="53" uniqueCount="53">
  <si>
    <t>TACHES</t>
  </si>
  <si>
    <t>CI</t>
  </si>
  <si>
    <t>TPS</t>
  </si>
  <si>
    <t>RPS</t>
  </si>
  <si>
    <t>CR</t>
  </si>
  <si>
    <t>EC</t>
  </si>
  <si>
    <t>PRU</t>
  </si>
  <si>
    <t>Charge Initiale</t>
  </si>
  <si>
    <t xml:space="preserve">cout/heure moyen : </t>
  </si>
  <si>
    <t>Temps passé</t>
  </si>
  <si>
    <t>Reste à passer</t>
  </si>
  <si>
    <t>Charge révisée</t>
  </si>
  <si>
    <t>Ecart de charge</t>
  </si>
  <si>
    <t>TOTAL :</t>
  </si>
  <si>
    <t>Mois</t>
  </si>
  <si>
    <t>Charges</t>
  </si>
  <si>
    <t>TOTAL JOUR FOP</t>
  </si>
  <si>
    <t>TOTAL COUT FOP</t>
  </si>
  <si>
    <t>Fiche d'Ouverture de Projet</t>
  </si>
  <si>
    <t>Plan de développement</t>
  </si>
  <si>
    <t>SPEC</t>
  </si>
  <si>
    <t>Documents validés: FOP, Plan de développement, SPEC</t>
  </si>
  <si>
    <t>Analyse norme IEC61131</t>
  </si>
  <si>
    <t>Analyse norme IEC61499</t>
  </si>
  <si>
    <t>Analyse du fonctionnement du centre de tri de pièce FactoryIO</t>
  </si>
  <si>
    <t>Méthodologie de programmation du centre de tri de pièce (Norme IEC61131)</t>
  </si>
  <si>
    <t>Méthodologie de programmation du centre de tri de pièce (Norme IEC61499)</t>
  </si>
  <si>
    <t>Livret de conception général</t>
  </si>
  <si>
    <t>IEC61131 - Grafcet de fonctionnement général</t>
  </si>
  <si>
    <t>IEC61499 - Schéma bloc fonctionnel général</t>
  </si>
  <si>
    <t>Fonctionnement général du centre de tri de pièce</t>
  </si>
  <si>
    <t>Liste des capteurs Centre de tri de pièce</t>
  </si>
  <si>
    <t>Livret de conception détaillé</t>
  </si>
  <si>
    <t>Diagrammes fonctionnels IEC 61499</t>
  </si>
  <si>
    <t>Diagrammes fonctionnels IEC 61131</t>
  </si>
  <si>
    <t>Fonctionnement détaillé du centre de tri de pièce FactoryIO</t>
  </si>
  <si>
    <t>Tâble des variables centre de tri de pièce FactoryIO</t>
  </si>
  <si>
    <t>Documents validés : Livret de conception générale Livret de conception détaillé</t>
  </si>
  <si>
    <t>Programmation du centre de tri de pièce sur ECE</t>
  </si>
  <si>
    <t>Programmation du centre de tri de pièce sur EAE</t>
  </si>
  <si>
    <t>Réalisation du centre de tri de pièce sur FactoryIO</t>
  </si>
  <si>
    <t>Rédaction du document de méthodologie de programmation sur la norme IEC61499</t>
  </si>
  <si>
    <t>Test unitaire programme EAE</t>
  </si>
  <si>
    <t>Test unitaire programme ECE</t>
  </si>
  <si>
    <t>Test d'intégration FactoryIO et programme ECE</t>
  </si>
  <si>
    <t>Test d'intégration FactoryIO et programme EAE</t>
  </si>
  <si>
    <t>Validation du fonctionnement avec le client</t>
  </si>
  <si>
    <t>Rédaction du document de comparaison norme IEC61131 et IEC 61499</t>
  </si>
  <si>
    <t>Validation du document de comparaison par le client</t>
  </si>
  <si>
    <t>Correction (optionnel)</t>
  </si>
  <si>
    <t>Documents validés : PV de validation PV de recette</t>
  </si>
  <si>
    <t>SEPTEMBRE</t>
  </si>
  <si>
    <t>Universal Automation (IEC61499)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</si>
</sst>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FFFF"/>
      <name val="Calibri"/>
      <family val="2"/>
    </font>
    <font>
      <b/>
      <sz val="11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vertical="center"/>
    </xf>
    <xf numFmtId="0" fontId="3" fillId="5" borderId="3" xfId="0" applyFont="1" applyFill="1" applyBorder="1" applyAlignment="1">
      <alignment horizontal="left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3" fillId="5" borderId="2" xfId="0" applyFont="1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 indent="2"/>
    </xf>
    <xf numFmtId="0" fontId="0" fillId="4" borderId="4" xfId="0" applyFill="1" applyBorder="1" applyAlignment="1">
      <alignment horizontal="right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</a:t>
            </a:r>
            <a:r>
              <a:rPr lang="en-US" baseline="0"/>
              <a:t> des c</a:t>
            </a:r>
            <a:r>
              <a:rPr lang="en-US"/>
              <a:t>harges à travers</a:t>
            </a:r>
            <a:r>
              <a:rPr lang="en-US" baseline="0"/>
              <a:t> les mois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COURBES!$B$1</c:f>
              <c:strCache>
                <c:ptCount val="1"/>
                <c:pt idx="0">
                  <c:v>Charges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2499999999999998E-2"/>
                  <c:y val="-3.70370370370370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878-954F-956F-ABF3A6484516}"/>
                </c:ext>
              </c:extLst>
            </c:dLbl>
            <c:dLbl>
              <c:idx val="1"/>
              <c:layout>
                <c:manualLayout>
                  <c:x val="-5.5277777777777828E-2"/>
                  <c:y val="-4.62962962962963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878-954F-956F-ABF3A6484516}"/>
                </c:ext>
              </c:extLst>
            </c:dLbl>
            <c:dLbl>
              <c:idx val="2"/>
              <c:layout>
                <c:manualLayout>
                  <c:x val="-5.527777777777778E-2"/>
                  <c:y val="-5.55555555555555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878-954F-956F-ABF3A6484516}"/>
                </c:ext>
              </c:extLst>
            </c:dLbl>
            <c:dLbl>
              <c:idx val="3"/>
              <c:layout>
                <c:manualLayout>
                  <c:x val="-5.527777777777778E-2"/>
                  <c:y val="-6.0185185185185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878-954F-956F-ABF3A6484516}"/>
                </c:ext>
              </c:extLst>
            </c:dLbl>
            <c:dLbl>
              <c:idx val="4"/>
              <c:layout>
                <c:manualLayout>
                  <c:x val="-5.527777777777778E-2"/>
                  <c:y val="-5.5555555555555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878-954F-956F-ABF3A6484516}"/>
                </c:ext>
              </c:extLst>
            </c:dLbl>
            <c:dLbl>
              <c:idx val="5"/>
              <c:layout>
                <c:manualLayout>
                  <c:x val="-5.527777777777778E-2"/>
                  <c:y val="-6.01851851851851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878-954F-956F-ABF3A64845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COURBES!$A$2:$A$7</c:f>
              <c:strCache>
                <c:ptCount val="1"/>
                <c:pt idx="0">
                  <c:v>SEPTEMBRE</c:v>
                </c:pt>
              </c:strCache>
            </c:strRef>
          </c:cat>
          <c:val>
            <c:numRef>
              <c:f>COURBES!$B$2:$B$7</c:f>
              <c:numCache>
                <c:formatCode>General</c:formatCode>
                <c:ptCount val="6"/>
                <c:pt idx="0">
                  <c:v>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8-954F-956F-ABF3A648451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73527375"/>
        <c:axId val="772992111"/>
      </c:lineChart>
      <c:catAx>
        <c:axId val="77352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2992111"/>
        <c:crosses val="autoZero"/>
        <c:auto val="1"/>
        <c:lblAlgn val="ctr"/>
        <c:lblOffset val="100"/>
        <c:noMultiLvlLbl val="0"/>
      </c:catAx>
      <c:valAx>
        <c:axId val="77299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3527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2</xdr:row>
      <xdr:rowOff>12700</xdr:rowOff>
    </xdr:from>
    <xdr:to>
      <xdr:col>8</xdr:col>
      <xdr:colOff>463550</xdr:colOff>
      <xdr:row>16</xdr:row>
      <xdr:rowOff>88900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06C6502-B2F5-2CE4-C10B-6F7F51174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tabSelected="1" zoomScale="112" workbookViewId="0">
      <selection activeCell="C5" sqref="C5"/>
    </sheetView>
  </sheetViews>
  <sheetFormatPr baseColWidth="10" defaultColWidth="8.83203125" defaultRowHeight="15" x14ac:dyDescent="0.2"/>
  <cols>
    <col min="1" max="1" width="53.5" style="1" customWidth="1"/>
    <col min="2" max="7" width="8.6640625" style="1" customWidth="1"/>
    <col min="8" max="8" width="7.5" style="1" customWidth="1"/>
    <col min="9" max="9" width="12.33203125" style="1" customWidth="1"/>
    <col min="10" max="10" width="21.83203125" style="1" bestFit="1" customWidth="1"/>
    <col min="11" max="13" width="8.83203125" style="1"/>
    <col min="14" max="14" width="14.5" style="1" bestFit="1" customWidth="1"/>
    <col min="15" max="15" width="8.83203125" style="1"/>
    <col min="16" max="16" width="18.5" style="1" bestFit="1" customWidth="1"/>
    <col min="17" max="17" width="8.83203125" style="1"/>
    <col min="18" max="18" width="20.33203125" style="1" customWidth="1"/>
    <col min="19" max="19" width="8.83203125" style="1"/>
    <col min="20" max="20" width="14.1640625" style="1" bestFit="1" customWidth="1"/>
    <col min="21" max="16384" width="8.83203125" style="1"/>
  </cols>
  <sheetData>
    <row r="1" spans="1:17" x14ac:dyDescent="0.2">
      <c r="A1" s="19" t="s">
        <v>52</v>
      </c>
      <c r="B1" s="20"/>
      <c r="C1" s="20"/>
      <c r="D1" s="20"/>
      <c r="E1" s="20"/>
      <c r="F1" s="20"/>
      <c r="G1" s="21"/>
      <c r="H1" s="3"/>
      <c r="I1" s="3"/>
      <c r="J1" s="3"/>
      <c r="K1" s="3"/>
      <c r="L1" s="3"/>
      <c r="M1" s="3"/>
    </row>
    <row r="2" spans="1:17" x14ac:dyDescent="0.2">
      <c r="A2" s="8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10" t="s">
        <v>6</v>
      </c>
      <c r="H2" s="2"/>
      <c r="I2" s="2"/>
      <c r="J2" s="2"/>
      <c r="K2" s="2"/>
      <c r="L2" s="2"/>
      <c r="M2" s="2"/>
      <c r="N2" s="4" t="s">
        <v>7</v>
      </c>
      <c r="O2" s="4"/>
      <c r="P2" s="4" t="s">
        <v>8</v>
      </c>
      <c r="Q2" s="1">
        <v>350</v>
      </c>
    </row>
    <row r="3" spans="1:17" x14ac:dyDescent="0.2">
      <c r="A3" s="11" t="s">
        <v>18</v>
      </c>
      <c r="B3" s="12">
        <v>1</v>
      </c>
      <c r="C3" s="12">
        <v>1</v>
      </c>
      <c r="D3" s="12">
        <v>0</v>
      </c>
      <c r="E3" s="12">
        <v>1</v>
      </c>
      <c r="F3" s="12">
        <f>E3-B3</f>
        <v>0</v>
      </c>
      <c r="G3" s="13">
        <f>C3*$Q$2</f>
        <v>350</v>
      </c>
      <c r="N3" s="1" t="s">
        <v>9</v>
      </c>
    </row>
    <row r="4" spans="1:17" x14ac:dyDescent="0.2">
      <c r="A4" s="11" t="s">
        <v>19</v>
      </c>
      <c r="B4" s="12">
        <v>10</v>
      </c>
      <c r="C4" s="12">
        <v>7</v>
      </c>
      <c r="D4" s="12">
        <v>0</v>
      </c>
      <c r="E4" s="12">
        <v>10</v>
      </c>
      <c r="F4" s="12">
        <f t="shared" ref="F4:F20" si="0">E4-B4</f>
        <v>0</v>
      </c>
      <c r="G4" s="13">
        <f t="shared" ref="G4:G20" si="1">C4*$Q$2</f>
        <v>2450</v>
      </c>
      <c r="N4" s="1" t="s">
        <v>10</v>
      </c>
    </row>
    <row r="5" spans="1:17" ht="16" thickBot="1" x14ac:dyDescent="0.25">
      <c r="A5" s="11" t="s">
        <v>20</v>
      </c>
      <c r="B5" s="12">
        <v>5</v>
      </c>
      <c r="C5" s="12">
        <v>0</v>
      </c>
      <c r="D5" s="12">
        <v>0</v>
      </c>
      <c r="E5" s="12">
        <v>5</v>
      </c>
      <c r="F5" s="12">
        <f t="shared" si="0"/>
        <v>0</v>
      </c>
      <c r="G5" s="13">
        <f t="shared" si="1"/>
        <v>0</v>
      </c>
      <c r="N5" s="1" t="s">
        <v>11</v>
      </c>
    </row>
    <row r="6" spans="1:17" ht="16" thickBot="1" x14ac:dyDescent="0.25">
      <c r="A6" s="5" t="s">
        <v>21</v>
      </c>
      <c r="B6" s="6">
        <v>0</v>
      </c>
      <c r="C6" s="6">
        <v>0</v>
      </c>
      <c r="D6" s="6">
        <v>0</v>
      </c>
      <c r="E6" s="6">
        <v>0</v>
      </c>
      <c r="F6" s="6">
        <f t="shared" si="0"/>
        <v>0</v>
      </c>
      <c r="G6" s="7">
        <f t="shared" si="1"/>
        <v>0</v>
      </c>
      <c r="N6" s="1" t="s">
        <v>12</v>
      </c>
    </row>
    <row r="7" spans="1:17" x14ac:dyDescent="0.2">
      <c r="A7" s="11" t="s">
        <v>22</v>
      </c>
      <c r="B7" s="12">
        <v>1</v>
      </c>
      <c r="C7" s="12">
        <v>0</v>
      </c>
      <c r="D7" s="12">
        <v>0</v>
      </c>
      <c r="E7" s="12">
        <v>0</v>
      </c>
      <c r="F7" s="12">
        <f t="shared" si="0"/>
        <v>-1</v>
      </c>
      <c r="G7" s="13">
        <f t="shared" si="1"/>
        <v>0</v>
      </c>
    </row>
    <row r="8" spans="1:17" x14ac:dyDescent="0.2">
      <c r="A8" s="11" t="s">
        <v>23</v>
      </c>
      <c r="B8" s="12">
        <v>2</v>
      </c>
      <c r="C8" s="12">
        <v>0</v>
      </c>
      <c r="D8" s="12">
        <v>0</v>
      </c>
      <c r="E8" s="12">
        <v>0</v>
      </c>
      <c r="F8" s="12">
        <f t="shared" si="0"/>
        <v>-2</v>
      </c>
      <c r="G8" s="13">
        <f t="shared" si="1"/>
        <v>0</v>
      </c>
    </row>
    <row r="9" spans="1:17" x14ac:dyDescent="0.2">
      <c r="A9" s="11" t="s">
        <v>24</v>
      </c>
      <c r="B9" s="12">
        <v>2</v>
      </c>
      <c r="C9" s="12">
        <v>0</v>
      </c>
      <c r="D9" s="12">
        <v>0</v>
      </c>
      <c r="E9" s="12">
        <v>0</v>
      </c>
      <c r="F9" s="12">
        <f t="shared" si="0"/>
        <v>-2</v>
      </c>
      <c r="G9" s="13">
        <f t="shared" si="1"/>
        <v>0</v>
      </c>
    </row>
    <row r="10" spans="1:17" x14ac:dyDescent="0.2">
      <c r="A10" s="11" t="s">
        <v>25</v>
      </c>
      <c r="B10" s="12">
        <v>2</v>
      </c>
      <c r="C10" s="12">
        <v>0</v>
      </c>
      <c r="D10" s="12">
        <v>0</v>
      </c>
      <c r="E10" s="12">
        <v>0</v>
      </c>
      <c r="F10" s="12">
        <f t="shared" si="0"/>
        <v>-2</v>
      </c>
      <c r="G10" s="13">
        <f t="shared" si="1"/>
        <v>0</v>
      </c>
      <c r="H10" s="3"/>
      <c r="I10" s="3"/>
      <c r="J10" s="3"/>
      <c r="K10" s="3"/>
      <c r="L10" s="3"/>
    </row>
    <row r="11" spans="1:17" x14ac:dyDescent="0.2">
      <c r="A11" s="11" t="s">
        <v>26</v>
      </c>
      <c r="B11" s="12">
        <v>2</v>
      </c>
      <c r="C11" s="12">
        <v>0</v>
      </c>
      <c r="D11" s="12">
        <v>0</v>
      </c>
      <c r="E11" s="12">
        <v>0</v>
      </c>
      <c r="F11" s="12">
        <f t="shared" si="0"/>
        <v>-2</v>
      </c>
      <c r="G11" s="13">
        <f t="shared" si="1"/>
        <v>0</v>
      </c>
      <c r="H11" s="2"/>
      <c r="I11" s="2"/>
      <c r="J11" s="2"/>
      <c r="K11" s="2"/>
      <c r="L11" s="2"/>
    </row>
    <row r="12" spans="1:17" x14ac:dyDescent="0.2">
      <c r="A12" s="14" t="s">
        <v>27</v>
      </c>
      <c r="B12" s="12">
        <v>0</v>
      </c>
      <c r="C12" s="12">
        <v>0</v>
      </c>
      <c r="D12" s="12">
        <v>0</v>
      </c>
      <c r="E12" s="12">
        <v>0</v>
      </c>
      <c r="F12" s="12">
        <f t="shared" si="0"/>
        <v>0</v>
      </c>
      <c r="G12" s="13">
        <f t="shared" si="1"/>
        <v>0</v>
      </c>
    </row>
    <row r="13" spans="1:17" x14ac:dyDescent="0.2">
      <c r="A13" s="15" t="s">
        <v>28</v>
      </c>
      <c r="B13" s="12">
        <v>4</v>
      </c>
      <c r="C13" s="12">
        <v>0</v>
      </c>
      <c r="D13" s="12">
        <v>0</v>
      </c>
      <c r="E13" s="12">
        <v>0</v>
      </c>
      <c r="F13" s="12">
        <f t="shared" si="0"/>
        <v>-4</v>
      </c>
      <c r="G13" s="13">
        <f t="shared" si="1"/>
        <v>0</v>
      </c>
    </row>
    <row r="14" spans="1:17" x14ac:dyDescent="0.2">
      <c r="A14" s="15" t="s">
        <v>29</v>
      </c>
      <c r="B14" s="12">
        <v>4</v>
      </c>
      <c r="C14" s="12">
        <v>0</v>
      </c>
      <c r="D14" s="12">
        <v>0</v>
      </c>
      <c r="E14" s="12">
        <v>0</v>
      </c>
      <c r="F14" s="12">
        <f t="shared" si="0"/>
        <v>-4</v>
      </c>
      <c r="G14" s="13">
        <f t="shared" si="1"/>
        <v>0</v>
      </c>
    </row>
    <row r="15" spans="1:17" x14ac:dyDescent="0.2">
      <c r="A15" s="15" t="s">
        <v>30</v>
      </c>
      <c r="B15" s="12">
        <v>1</v>
      </c>
      <c r="C15" s="12">
        <v>0</v>
      </c>
      <c r="D15" s="12">
        <v>0</v>
      </c>
      <c r="E15" s="12">
        <v>0</v>
      </c>
      <c r="F15" s="12">
        <f t="shared" si="0"/>
        <v>-1</v>
      </c>
      <c r="G15" s="13">
        <f t="shared" si="1"/>
        <v>0</v>
      </c>
    </row>
    <row r="16" spans="1:17" x14ac:dyDescent="0.2">
      <c r="A16" s="15" t="s">
        <v>31</v>
      </c>
      <c r="B16" s="12">
        <v>2</v>
      </c>
      <c r="C16" s="12">
        <v>0</v>
      </c>
      <c r="D16" s="12">
        <v>0</v>
      </c>
      <c r="E16" s="12">
        <v>0</v>
      </c>
      <c r="F16" s="12">
        <f t="shared" si="0"/>
        <v>-2</v>
      </c>
      <c r="G16" s="13">
        <f t="shared" si="1"/>
        <v>0</v>
      </c>
    </row>
    <row r="17" spans="1:7" x14ac:dyDescent="0.2">
      <c r="A17" s="14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f t="shared" si="0"/>
        <v>0</v>
      </c>
      <c r="G17" s="13">
        <f t="shared" si="1"/>
        <v>0</v>
      </c>
    </row>
    <row r="18" spans="1:7" x14ac:dyDescent="0.2">
      <c r="A18" s="15" t="s">
        <v>33</v>
      </c>
      <c r="B18" s="12">
        <v>7</v>
      </c>
      <c r="C18" s="12">
        <v>0</v>
      </c>
      <c r="D18" s="12">
        <v>0</v>
      </c>
      <c r="E18" s="12">
        <v>0</v>
      </c>
      <c r="F18" s="12">
        <f t="shared" si="0"/>
        <v>-7</v>
      </c>
      <c r="G18" s="13">
        <f t="shared" si="1"/>
        <v>0</v>
      </c>
    </row>
    <row r="19" spans="1:7" x14ac:dyDescent="0.2">
      <c r="A19" s="15" t="s">
        <v>34</v>
      </c>
      <c r="B19" s="12">
        <v>7</v>
      </c>
      <c r="C19" s="12">
        <v>0</v>
      </c>
      <c r="D19" s="12">
        <v>0</v>
      </c>
      <c r="E19" s="12">
        <v>0</v>
      </c>
      <c r="F19" s="12">
        <f t="shared" si="0"/>
        <v>-7</v>
      </c>
      <c r="G19" s="13">
        <f t="shared" si="1"/>
        <v>0</v>
      </c>
    </row>
    <row r="20" spans="1:7" x14ac:dyDescent="0.2">
      <c r="A20" s="15" t="s">
        <v>35</v>
      </c>
      <c r="B20" s="12">
        <v>4</v>
      </c>
      <c r="C20" s="12">
        <v>0</v>
      </c>
      <c r="D20" s="12">
        <v>0</v>
      </c>
      <c r="E20" s="12">
        <v>0</v>
      </c>
      <c r="F20" s="12">
        <f t="shared" si="0"/>
        <v>-4</v>
      </c>
      <c r="G20" s="13">
        <f t="shared" si="1"/>
        <v>0</v>
      </c>
    </row>
    <row r="21" spans="1:7" ht="16" thickBot="1" x14ac:dyDescent="0.25">
      <c r="A21" s="15" t="s">
        <v>36</v>
      </c>
      <c r="B21" s="12">
        <v>3</v>
      </c>
      <c r="C21" s="12">
        <v>0</v>
      </c>
      <c r="D21" s="12">
        <v>0</v>
      </c>
      <c r="E21" s="12">
        <v>0</v>
      </c>
      <c r="F21" s="12">
        <f t="shared" ref="F21:F33" si="2">E21-B21</f>
        <v>-3</v>
      </c>
      <c r="G21" s="13">
        <f t="shared" ref="G21:G33" si="3">C21*$Q$2</f>
        <v>0</v>
      </c>
    </row>
    <row r="22" spans="1:7" ht="16" thickBot="1" x14ac:dyDescent="0.25">
      <c r="A22" s="5" t="s">
        <v>37</v>
      </c>
      <c r="B22" s="6">
        <v>0</v>
      </c>
      <c r="C22" s="6">
        <v>0</v>
      </c>
      <c r="D22" s="6">
        <v>0</v>
      </c>
      <c r="E22" s="6">
        <v>0</v>
      </c>
      <c r="F22" s="6">
        <f t="shared" si="2"/>
        <v>0</v>
      </c>
      <c r="G22" s="7">
        <f t="shared" si="3"/>
        <v>0</v>
      </c>
    </row>
    <row r="23" spans="1:7" x14ac:dyDescent="0.2">
      <c r="A23" s="11" t="s">
        <v>38</v>
      </c>
      <c r="B23" s="12">
        <v>10</v>
      </c>
      <c r="C23" s="12">
        <v>0</v>
      </c>
      <c r="D23" s="12">
        <v>0</v>
      </c>
      <c r="E23" s="12">
        <v>0</v>
      </c>
      <c r="F23" s="12">
        <f t="shared" si="2"/>
        <v>-10</v>
      </c>
      <c r="G23" s="13">
        <f t="shared" si="3"/>
        <v>0</v>
      </c>
    </row>
    <row r="24" spans="1:7" x14ac:dyDescent="0.2">
      <c r="A24" s="11" t="s">
        <v>39</v>
      </c>
      <c r="B24" s="12">
        <v>10</v>
      </c>
      <c r="C24" s="12">
        <v>0</v>
      </c>
      <c r="D24" s="12">
        <v>0</v>
      </c>
      <c r="E24" s="12">
        <v>0</v>
      </c>
      <c r="F24" s="12">
        <f t="shared" si="2"/>
        <v>-10</v>
      </c>
      <c r="G24" s="13">
        <f t="shared" si="3"/>
        <v>0</v>
      </c>
    </row>
    <row r="25" spans="1:7" x14ac:dyDescent="0.2">
      <c r="A25" s="11" t="s">
        <v>40</v>
      </c>
      <c r="B25" s="12">
        <v>5</v>
      </c>
      <c r="C25" s="12">
        <v>0</v>
      </c>
      <c r="D25" s="12">
        <v>0</v>
      </c>
      <c r="E25" s="12">
        <v>0</v>
      </c>
      <c r="F25" s="12">
        <f t="shared" si="2"/>
        <v>-5</v>
      </c>
      <c r="G25" s="13">
        <f t="shared" si="3"/>
        <v>0</v>
      </c>
    </row>
    <row r="26" spans="1:7" x14ac:dyDescent="0.2">
      <c r="A26" s="11" t="s">
        <v>41</v>
      </c>
      <c r="B26" s="12">
        <v>3</v>
      </c>
      <c r="C26" s="12">
        <v>0</v>
      </c>
      <c r="D26" s="12">
        <v>0</v>
      </c>
      <c r="E26" s="12">
        <v>0</v>
      </c>
      <c r="F26" s="12">
        <f t="shared" si="2"/>
        <v>-3</v>
      </c>
      <c r="G26" s="13">
        <f t="shared" si="3"/>
        <v>0</v>
      </c>
    </row>
    <row r="27" spans="1:7" x14ac:dyDescent="0.2">
      <c r="A27" s="11" t="s">
        <v>42</v>
      </c>
      <c r="B27" s="12">
        <v>7</v>
      </c>
      <c r="C27" s="12">
        <v>0</v>
      </c>
      <c r="D27" s="12">
        <v>0</v>
      </c>
      <c r="E27" s="12">
        <v>0</v>
      </c>
      <c r="F27" s="12">
        <f t="shared" si="2"/>
        <v>-7</v>
      </c>
      <c r="G27" s="13">
        <f t="shared" si="3"/>
        <v>0</v>
      </c>
    </row>
    <row r="28" spans="1:7" x14ac:dyDescent="0.2">
      <c r="A28" s="11" t="s">
        <v>43</v>
      </c>
      <c r="B28" s="12">
        <v>7</v>
      </c>
      <c r="C28" s="12">
        <v>0</v>
      </c>
      <c r="D28" s="12">
        <v>0</v>
      </c>
      <c r="E28" s="12">
        <v>0</v>
      </c>
      <c r="F28" s="12">
        <f t="shared" si="2"/>
        <v>-7</v>
      </c>
      <c r="G28" s="13">
        <f t="shared" si="3"/>
        <v>0</v>
      </c>
    </row>
    <row r="29" spans="1:7" x14ac:dyDescent="0.2">
      <c r="A29" s="11" t="s">
        <v>44</v>
      </c>
      <c r="B29" s="12">
        <v>2</v>
      </c>
      <c r="C29" s="12">
        <v>0</v>
      </c>
      <c r="D29" s="12">
        <v>0</v>
      </c>
      <c r="E29" s="12">
        <v>0</v>
      </c>
      <c r="F29" s="12">
        <f t="shared" si="2"/>
        <v>-2</v>
      </c>
      <c r="G29" s="13">
        <f t="shared" si="3"/>
        <v>0</v>
      </c>
    </row>
    <row r="30" spans="1:7" x14ac:dyDescent="0.2">
      <c r="A30" s="11" t="s">
        <v>45</v>
      </c>
      <c r="B30" s="12">
        <v>2</v>
      </c>
      <c r="C30" s="12">
        <v>0</v>
      </c>
      <c r="D30" s="12">
        <v>0</v>
      </c>
      <c r="E30" s="12">
        <v>0</v>
      </c>
      <c r="F30" s="12">
        <f t="shared" si="2"/>
        <v>-2</v>
      </c>
      <c r="G30" s="13">
        <f t="shared" si="3"/>
        <v>0</v>
      </c>
    </row>
    <row r="31" spans="1:7" x14ac:dyDescent="0.2">
      <c r="A31" s="11" t="s">
        <v>46</v>
      </c>
      <c r="B31" s="12">
        <v>2</v>
      </c>
      <c r="C31" s="12">
        <v>0</v>
      </c>
      <c r="D31" s="12">
        <v>0</v>
      </c>
      <c r="E31" s="12">
        <v>0</v>
      </c>
      <c r="F31" s="12">
        <f t="shared" si="2"/>
        <v>-2</v>
      </c>
      <c r="G31" s="13">
        <f t="shared" si="3"/>
        <v>0</v>
      </c>
    </row>
    <row r="32" spans="1:7" x14ac:dyDescent="0.2">
      <c r="A32" s="11" t="s">
        <v>47</v>
      </c>
      <c r="B32" s="12">
        <v>10</v>
      </c>
      <c r="C32" s="12">
        <v>0</v>
      </c>
      <c r="D32" s="12">
        <v>0</v>
      </c>
      <c r="E32" s="12">
        <v>0</v>
      </c>
      <c r="F32" s="12">
        <f t="shared" si="2"/>
        <v>-10</v>
      </c>
      <c r="G32" s="13">
        <f t="shared" si="3"/>
        <v>0</v>
      </c>
    </row>
    <row r="33" spans="1:7" x14ac:dyDescent="0.2">
      <c r="A33" s="11" t="s">
        <v>48</v>
      </c>
      <c r="B33" s="12">
        <v>2</v>
      </c>
      <c r="C33" s="12">
        <v>0</v>
      </c>
      <c r="D33" s="12">
        <v>0</v>
      </c>
      <c r="E33" s="12">
        <v>0</v>
      </c>
      <c r="F33" s="12">
        <f t="shared" si="2"/>
        <v>-2</v>
      </c>
      <c r="G33" s="13">
        <f t="shared" si="3"/>
        <v>0</v>
      </c>
    </row>
    <row r="34" spans="1:7" ht="16" thickBot="1" x14ac:dyDescent="0.25">
      <c r="A34" s="11" t="s">
        <v>49</v>
      </c>
      <c r="B34" s="12">
        <v>3</v>
      </c>
      <c r="C34" s="12">
        <v>0</v>
      </c>
      <c r="D34" s="12">
        <v>0</v>
      </c>
      <c r="E34" s="12">
        <v>0</v>
      </c>
      <c r="F34" s="12">
        <f t="shared" ref="F34" si="4">E34-B34</f>
        <v>-3</v>
      </c>
      <c r="G34" s="13">
        <f t="shared" ref="G34" si="5">C34*$Q$2</f>
        <v>0</v>
      </c>
    </row>
    <row r="35" spans="1:7" ht="16" thickBot="1" x14ac:dyDescent="0.25">
      <c r="A35" s="5" t="s">
        <v>50</v>
      </c>
      <c r="B35" s="6">
        <v>0</v>
      </c>
      <c r="C35" s="6">
        <v>0</v>
      </c>
      <c r="D35" s="6">
        <v>0</v>
      </c>
      <c r="E35" s="6">
        <v>0</v>
      </c>
      <c r="F35" s="6">
        <f t="shared" ref="F35" si="6">E35-B35</f>
        <v>0</v>
      </c>
      <c r="G35" s="7">
        <f t="shared" ref="G35" si="7">C35*$Q$2</f>
        <v>0</v>
      </c>
    </row>
    <row r="36" spans="1:7" ht="16" thickBot="1" x14ac:dyDescent="0.25">
      <c r="A36" s="16" t="s">
        <v>13</v>
      </c>
      <c r="B36" s="17">
        <f t="shared" ref="B36:G36" si="8">SUM(B3:B35)</f>
        <v>120</v>
      </c>
      <c r="C36" s="17">
        <f t="shared" si="8"/>
        <v>8</v>
      </c>
      <c r="D36" s="17">
        <f t="shared" si="8"/>
        <v>0</v>
      </c>
      <c r="E36" s="17">
        <f t="shared" si="8"/>
        <v>16</v>
      </c>
      <c r="F36" s="17">
        <f t="shared" si="8"/>
        <v>-104</v>
      </c>
      <c r="G36" s="18">
        <f t="shared" si="8"/>
        <v>2800</v>
      </c>
    </row>
    <row r="38" spans="1:7" x14ac:dyDescent="0.2">
      <c r="A38" s="1" t="s">
        <v>16</v>
      </c>
      <c r="B38" s="1">
        <v>197</v>
      </c>
    </row>
    <row r="39" spans="1:7" x14ac:dyDescent="0.2">
      <c r="A39" s="1" t="s">
        <v>17</v>
      </c>
      <c r="B39" s="1">
        <v>68230</v>
      </c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C84D6-BFD7-8844-8513-741D64CBD60A}">
  <dimension ref="A1:B2"/>
  <sheetViews>
    <sheetView workbookViewId="0">
      <selection activeCell="B3" sqref="B3"/>
    </sheetView>
  </sheetViews>
  <sheetFormatPr baseColWidth="10" defaultRowHeight="15" x14ac:dyDescent="0.2"/>
  <sheetData>
    <row r="1" spans="1:2" x14ac:dyDescent="0.2">
      <c r="A1" t="s">
        <v>14</v>
      </c>
      <c r="B1" t="s">
        <v>15</v>
      </c>
    </row>
    <row r="2" spans="1:2" x14ac:dyDescent="0.2">
      <c r="A2" t="s">
        <v>51</v>
      </c>
      <c r="B2">
        <v>5600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877F05900379479111F5A1D239566B" ma:contentTypeVersion="11" ma:contentTypeDescription="Crée un document." ma:contentTypeScope="" ma:versionID="8694e9663bf52dc50763dce901d6b890">
  <xsd:schema xmlns:xsd="http://www.w3.org/2001/XMLSchema" xmlns:xs="http://www.w3.org/2001/XMLSchema" xmlns:p="http://schemas.microsoft.com/office/2006/metadata/properties" xmlns:ns2="7765eaa8-c9ee-4906-95e1-76c56e4e9522" xmlns:ns3="80a5689f-df39-45f0-82a1-b8ed15e1333a" targetNamespace="http://schemas.microsoft.com/office/2006/metadata/properties" ma:root="true" ma:fieldsID="3ec16037ac43f4e059e30444f06e1615" ns2:_="" ns3:_="">
    <xsd:import namespace="7765eaa8-c9ee-4906-95e1-76c56e4e9522"/>
    <xsd:import namespace="80a5689f-df39-45f0-82a1-b8ed15e133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65eaa8-c9ee-4906-95e1-76c56e4e95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2fee1a98-43a5-414c-ba74-85edd82ad23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a5689f-df39-45f0-82a1-b8ed15e1333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b44bf9fb-ef1b-4b58-b6b2-7359ec740f3b}" ma:internalName="TaxCatchAll" ma:showField="CatchAllData" ma:web="80a5689f-df39-45f0-82a1-b8ed15e133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0a5689f-df39-45f0-82a1-b8ed15e1333a" xsi:nil="true"/>
    <lcf76f155ced4ddcb4097134ff3c332f xmlns="7765eaa8-c9ee-4906-95e1-76c56e4e9522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D1AC030-921C-4C8A-88D3-983AA57AE7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65eaa8-c9ee-4906-95e1-76c56e4e9522"/>
    <ds:schemaRef ds:uri="80a5689f-df39-45f0-82a1-b8ed15e133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831F54D-2F93-44AE-845C-3E023CB5B5A4}">
  <ds:schemaRefs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terms/"/>
    <ds:schemaRef ds:uri="http://purl.org/dc/dcmitype/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80a5689f-df39-45f0-82a1-b8ed15e1333a"/>
    <ds:schemaRef ds:uri="7765eaa8-c9ee-4906-95e1-76c56e4e9522"/>
  </ds:schemaRefs>
</ds:datastoreItem>
</file>

<file path=customXml/itemProps3.xml><?xml version="1.0" encoding="utf-8"?>
<ds:datastoreItem xmlns:ds="http://schemas.openxmlformats.org/officeDocument/2006/customXml" ds:itemID="{97F2FC32-35E8-4E71-BA72-4BDF71423CE6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16150599-ebb0-4fcf-94a5-6010823c7bd5}" enabled="0" method="" siteId="{16150599-ebb0-4fcf-94a5-6010823c7bd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SEPTEMBRE 2025</vt:lpstr>
      <vt:lpstr>COURBES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Damien Lorigeon</cp:lastModifiedBy>
  <cp:revision/>
  <dcterms:created xsi:type="dcterms:W3CDTF">2025-01-16T15:36:32Z</dcterms:created>
  <dcterms:modified xsi:type="dcterms:W3CDTF">2025-09-30T15:14:57Z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0x0101000A877F05900379479111F5A1D239566B</vt:lpwstr>
  </property>
  <property fmtid="{D5CDD505-2E9C-101B-9397-08002B2CF9AE}" pid="3" name="MediaServiceImageTags">
    <vt:lpwstr/>
  </property>
</Properties>
</file>