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9330"/>
  <workbookPr defaultThemeVersion="124226"/>
  <mc:AlternateContent xmlns:mc="http://schemas.openxmlformats.org/markup-compatibility/2006">
    <mc:Choice Requires="x15">
      <x15ac:absPath xmlns:x15ac="http://schemas.microsoft.com/office/spreadsheetml/2010/11/ac" url="https://beisgov.sharepoint.com/sites/beis/254/AMS - Sector Analysis/6 Manufacturing/Aerospace/a. ART/ART Vfm/Toolkit MASTER FILES/TOOLKIT development/Pro-forma/"/>
    </mc:Choice>
  </mc:AlternateContent>
  <xr:revisionPtr revIDLastSave="8" documentId="102_{82BDB030-E4F2-4D44-BC9D-C26B4FAAB699}" xr6:coauthVersionLast="33" xr6:coauthVersionMax="33" xr10:uidLastSave="{E274AC62-0D6A-4511-A666-801A0B50D4DC}"/>
  <bookViews>
    <workbookView xWindow="132" yWindow="588" windowWidth="20376" windowHeight="8880" activeTab="3" xr2:uid="{00000000-000D-0000-FFFF-FFFF00000000}"/>
  </bookViews>
  <sheets>
    <sheet name="Index" sheetId="1" r:id="rId1"/>
    <sheet name="Q11 Project expenditure" sheetId="2" r:id="rId2"/>
    <sheet name="Q12 Jobs" sheetId="3" r:id="rId3"/>
    <sheet name="Q13 APC Vehicle sales" sheetId="4" r:id="rId4"/>
    <sheet name="Q14 APC Wider benefits" sheetId="5" r:id="rId5"/>
    <sheet name="Q14 APC WBcalc" sheetId="6" state="hidden" r:id="rId6"/>
    <sheet name="Q15 Training" sheetId="9" r:id="rId7"/>
    <sheet name="Q16 APC TRL&amp;MRL" sheetId="10" r:id="rId8"/>
    <sheet name="Guidance Alternative NVQ" sheetId="12" r:id="rId9"/>
  </sheets>
  <definedNames>
    <definedName name="GuidanceIndex">Index!$A$59</definedName>
    <definedName name="GuidanceQ11">'Q11 Project expenditure'!$A$80</definedName>
    <definedName name="GuidanceQ12">'Q12 Jobs'!$A$95</definedName>
    <definedName name="GuidanceQ13APC">'Q13 APC Vehicle sales'!$A$48</definedName>
    <definedName name="GuidanceQ13ART">#REF!</definedName>
    <definedName name="GuidanceQ14APC">'Q14 APC Wider benefits'!$A$64</definedName>
    <definedName name="GuidanceQ14ART">#REF!</definedName>
    <definedName name="GuidanceQ15">'Q15 Training'!$A$80</definedName>
    <definedName name="GuidanceQ16APC">'Q16 APC TRL&amp;MRL'!$A$58</definedName>
    <definedName name="GuidanceQ16ART">#REF!</definedName>
    <definedName name="_xlnm.Print_Area" localSheetId="1">'Q11 Project expenditure'!$A$1:$T$54</definedName>
    <definedName name="_xlnm.Print_Area" localSheetId="2">'Q12 Jobs'!$A$1:$X$68</definedName>
    <definedName name="_xlnm.Print_Area" localSheetId="3">'Q13 APC Vehicle sales'!$A$1:$L$25</definedName>
    <definedName name="_xlnm.Print_Area" localSheetId="4">'Q14 APC Wider benefits'!$A$1:$R$42</definedName>
    <definedName name="_xlnm.Print_Area" localSheetId="6">'Q15 Training'!$A$1:$W$66</definedName>
  </definedNames>
  <calcPr calcId="179017"/>
</workbook>
</file>

<file path=xl/calcChain.xml><?xml version="1.0" encoding="utf-8"?>
<calcChain xmlns="http://schemas.openxmlformats.org/spreadsheetml/2006/main">
  <c r="Q60" i="6" l="1"/>
  <c r="Q61" i="6" s="1"/>
  <c r="P60" i="6"/>
  <c r="P61" i="6" s="1"/>
  <c r="O60" i="6"/>
  <c r="O61" i="6" s="1"/>
  <c r="N60" i="6"/>
  <c r="N61" i="6" s="1"/>
  <c r="M60" i="6"/>
  <c r="M61" i="6" s="1"/>
  <c r="L60" i="6"/>
  <c r="L61" i="6" s="1"/>
  <c r="K60" i="6"/>
  <c r="K61" i="6" s="1"/>
  <c r="J60" i="6"/>
  <c r="J61" i="6" s="1"/>
  <c r="I60" i="6"/>
  <c r="I61" i="6" s="1"/>
  <c r="H60" i="6"/>
  <c r="Q55" i="6"/>
  <c r="Q56" i="6" s="1"/>
  <c r="P55" i="6"/>
  <c r="P56" i="6" s="1"/>
  <c r="O55" i="6"/>
  <c r="O56" i="6" s="1"/>
  <c r="N55" i="6"/>
  <c r="N56" i="6" s="1"/>
  <c r="M55" i="6"/>
  <c r="M56" i="6" s="1"/>
  <c r="L55" i="6"/>
  <c r="L56" i="6" s="1"/>
  <c r="K55" i="6"/>
  <c r="K56" i="6" s="1"/>
  <c r="J55" i="6"/>
  <c r="J56" i="6" s="1"/>
  <c r="I55" i="6"/>
  <c r="I56" i="6" s="1"/>
  <c r="H55" i="6"/>
  <c r="Q50" i="6"/>
  <c r="Q51" i="6" s="1"/>
  <c r="P50" i="6"/>
  <c r="P51" i="6" s="1"/>
  <c r="O50" i="6"/>
  <c r="O51" i="6" s="1"/>
  <c r="N50" i="6"/>
  <c r="N51" i="6" s="1"/>
  <c r="M50" i="6"/>
  <c r="M51" i="6" s="1"/>
  <c r="L50" i="6"/>
  <c r="L51" i="6" s="1"/>
  <c r="K50" i="6"/>
  <c r="K51" i="6" s="1"/>
  <c r="J50" i="6"/>
  <c r="J51" i="6" s="1"/>
  <c r="I50" i="6"/>
  <c r="I51" i="6" s="1"/>
  <c r="H50" i="6"/>
  <c r="H51" i="6" s="1"/>
  <c r="Q45" i="6"/>
  <c r="Q46" i="6" s="1"/>
  <c r="P45" i="6"/>
  <c r="P46" i="6" s="1"/>
  <c r="O45" i="6"/>
  <c r="O46" i="6" s="1"/>
  <c r="N45" i="6"/>
  <c r="N46" i="6" s="1"/>
  <c r="M45" i="6"/>
  <c r="M46" i="6" s="1"/>
  <c r="L45" i="6"/>
  <c r="L46" i="6" s="1"/>
  <c r="K45" i="6"/>
  <c r="K46" i="6" s="1"/>
  <c r="J45" i="6"/>
  <c r="J46" i="6" s="1"/>
  <c r="I45" i="6"/>
  <c r="I46" i="6" s="1"/>
  <c r="H45" i="6"/>
  <c r="Q33" i="6"/>
  <c r="Q34" i="6" s="1"/>
  <c r="P33" i="6"/>
  <c r="P34" i="6" s="1"/>
  <c r="O33" i="6"/>
  <c r="O34" i="6" s="1"/>
  <c r="O37" i="6" s="1"/>
  <c r="N33" i="6"/>
  <c r="N34" i="6" s="1"/>
  <c r="N37" i="6" s="1"/>
  <c r="M33" i="6"/>
  <c r="M34" i="6" s="1"/>
  <c r="L33" i="6"/>
  <c r="L34" i="6" s="1"/>
  <c r="K33" i="6"/>
  <c r="K34" i="6" s="1"/>
  <c r="K37" i="6" s="1"/>
  <c r="J33" i="6"/>
  <c r="J34" i="6" s="1"/>
  <c r="J37" i="6" s="1"/>
  <c r="I33" i="6"/>
  <c r="I34" i="6" s="1"/>
  <c r="H33" i="6"/>
  <c r="H34" i="6" s="1"/>
  <c r="Q25" i="6"/>
  <c r="Q26" i="6" s="1"/>
  <c r="Q29" i="6" s="1"/>
  <c r="P25" i="6"/>
  <c r="P26" i="6" s="1"/>
  <c r="P29" i="6" s="1"/>
  <c r="O25" i="6"/>
  <c r="O26" i="6" s="1"/>
  <c r="N25" i="6"/>
  <c r="N26" i="6" s="1"/>
  <c r="M25" i="6"/>
  <c r="M26" i="6" s="1"/>
  <c r="M29" i="6" s="1"/>
  <c r="L25" i="6"/>
  <c r="L26" i="6" s="1"/>
  <c r="L29" i="6" s="1"/>
  <c r="K25" i="6"/>
  <c r="K26" i="6" s="1"/>
  <c r="J25" i="6"/>
  <c r="J26" i="6" s="1"/>
  <c r="I25" i="6"/>
  <c r="I26" i="6" s="1"/>
  <c r="I29" i="6" s="1"/>
  <c r="H25" i="6"/>
  <c r="Q17" i="6"/>
  <c r="Q18" i="6" s="1"/>
  <c r="P17" i="6"/>
  <c r="P18" i="6" s="1"/>
  <c r="O17" i="6"/>
  <c r="O18" i="6" s="1"/>
  <c r="O21" i="6" s="1"/>
  <c r="N17" i="6"/>
  <c r="N18" i="6" s="1"/>
  <c r="N21" i="6" s="1"/>
  <c r="M17" i="6"/>
  <c r="M18" i="6" s="1"/>
  <c r="L17" i="6"/>
  <c r="L18" i="6" s="1"/>
  <c r="K17" i="6"/>
  <c r="K18" i="6" s="1"/>
  <c r="K21" i="6" s="1"/>
  <c r="J17" i="6"/>
  <c r="J18" i="6" s="1"/>
  <c r="J21" i="6" s="1"/>
  <c r="I17" i="6"/>
  <c r="I18" i="6" s="1"/>
  <c r="H17" i="6"/>
  <c r="H18" i="6" s="1"/>
  <c r="Q9" i="6"/>
  <c r="Q10" i="6" s="1"/>
  <c r="Q13" i="6" s="1"/>
  <c r="P9" i="6"/>
  <c r="P10" i="6" s="1"/>
  <c r="P13" i="6" s="1"/>
  <c r="O9" i="6"/>
  <c r="O10" i="6" s="1"/>
  <c r="N9" i="6"/>
  <c r="N10" i="6" s="1"/>
  <c r="M9" i="6"/>
  <c r="M10" i="6" s="1"/>
  <c r="M13" i="6" s="1"/>
  <c r="L9" i="6"/>
  <c r="L10" i="6" s="1"/>
  <c r="L13" i="6" s="1"/>
  <c r="K9" i="6"/>
  <c r="K10" i="6" s="1"/>
  <c r="J9" i="6"/>
  <c r="J10" i="6" s="1"/>
  <c r="I9" i="6"/>
  <c r="I10" i="6" s="1"/>
  <c r="I13" i="6" s="1"/>
  <c r="H9" i="6"/>
  <c r="H10" i="6" s="1"/>
  <c r="H13" i="6" s="1"/>
  <c r="H8" i="6"/>
  <c r="H16" i="6" s="1"/>
  <c r="H24" i="6" s="1"/>
  <c r="H32" i="6" s="1"/>
  <c r="H44" i="6" s="1"/>
  <c r="H49" i="6" s="1"/>
  <c r="H54" i="6" s="1"/>
  <c r="H59" i="6" s="1"/>
  <c r="D37" i="5"/>
  <c r="D38" i="5" s="1"/>
  <c r="D35" i="5"/>
  <c r="E33" i="5"/>
  <c r="C33" i="5"/>
  <c r="D30" i="5"/>
  <c r="D31" i="5" s="1"/>
  <c r="D28" i="5"/>
  <c r="D29" i="5" s="1"/>
  <c r="E26" i="5"/>
  <c r="C26" i="5"/>
  <c r="D23" i="5"/>
  <c r="D24" i="5" s="1"/>
  <c r="D21" i="5"/>
  <c r="D22" i="5" s="1"/>
  <c r="E19" i="5"/>
  <c r="C19" i="5"/>
  <c r="D16" i="5"/>
  <c r="D17" i="5" s="1"/>
  <c r="D14" i="5"/>
  <c r="D15" i="5" s="1"/>
  <c r="E12" i="5"/>
  <c r="M33" i="5" s="1"/>
  <c r="C12" i="5"/>
  <c r="T60" i="3"/>
  <c r="S60" i="3"/>
  <c r="R60" i="3"/>
  <c r="Q60" i="3"/>
  <c r="P60" i="3"/>
  <c r="O60" i="3"/>
  <c r="N60" i="3"/>
  <c r="M60" i="3"/>
  <c r="L60" i="3"/>
  <c r="K60" i="3"/>
  <c r="T50" i="3"/>
  <c r="S50" i="3"/>
  <c r="R50" i="3"/>
  <c r="Q50" i="3"/>
  <c r="P50" i="3"/>
  <c r="O50" i="3"/>
  <c r="N50" i="3"/>
  <c r="M50" i="3"/>
  <c r="L50" i="3"/>
  <c r="K50" i="3"/>
  <c r="N11" i="2"/>
  <c r="N21" i="2" s="1"/>
  <c r="T12" i="3" s="1"/>
  <c r="M11" i="2"/>
  <c r="M21" i="2" s="1"/>
  <c r="M28" i="2" s="1"/>
  <c r="M35" i="2" s="1"/>
  <c r="M46" i="2" s="1"/>
  <c r="L11" i="2"/>
  <c r="L21" i="2" s="1"/>
  <c r="R12" i="3" s="1"/>
  <c r="K11" i="2"/>
  <c r="K21" i="2" s="1"/>
  <c r="Q12" i="3" s="1"/>
  <c r="K14" i="9" s="1"/>
  <c r="J11" i="2"/>
  <c r="J21" i="2" s="1"/>
  <c r="P12" i="3" s="1"/>
  <c r="I11" i="2"/>
  <c r="I21" i="2" s="1"/>
  <c r="H11" i="2"/>
  <c r="H21" i="2" s="1"/>
  <c r="N12" i="3" s="1"/>
  <c r="G11" i="2"/>
  <c r="G21" i="2" s="1"/>
  <c r="M12" i="3" s="1"/>
  <c r="G14" i="9" s="1"/>
  <c r="F11" i="2"/>
  <c r="F21" i="2" s="1"/>
  <c r="L12" i="3" s="1"/>
  <c r="F14" i="9" s="1"/>
  <c r="E11" i="2"/>
  <c r="E21" i="2" s="1"/>
  <c r="E28" i="2" s="1"/>
  <c r="E35" i="2" s="1"/>
  <c r="E46" i="2" s="1"/>
  <c r="N64" i="9"/>
  <c r="M64" i="9"/>
  <c r="L64" i="9"/>
  <c r="K64" i="9"/>
  <c r="J64" i="9"/>
  <c r="I64" i="9"/>
  <c r="H64" i="9"/>
  <c r="G64" i="9"/>
  <c r="F64" i="9"/>
  <c r="E64" i="9"/>
  <c r="N53" i="9"/>
  <c r="M53" i="9"/>
  <c r="L53" i="9"/>
  <c r="K53" i="9"/>
  <c r="J53" i="9"/>
  <c r="I53" i="9"/>
  <c r="H53" i="9"/>
  <c r="G53" i="9"/>
  <c r="F53" i="9"/>
  <c r="E53" i="9"/>
  <c r="N42" i="9"/>
  <c r="M42" i="9"/>
  <c r="L42" i="9"/>
  <c r="K42" i="9"/>
  <c r="J42" i="9"/>
  <c r="I42" i="9"/>
  <c r="H42" i="9"/>
  <c r="G42" i="9"/>
  <c r="F42" i="9"/>
  <c r="E42" i="9"/>
  <c r="N31" i="9"/>
  <c r="M31" i="9"/>
  <c r="L31" i="9"/>
  <c r="K31" i="9"/>
  <c r="J31" i="9"/>
  <c r="I31" i="9"/>
  <c r="H31" i="9"/>
  <c r="G31" i="9"/>
  <c r="F31" i="9"/>
  <c r="E31" i="9"/>
  <c r="N20" i="9"/>
  <c r="M20" i="9"/>
  <c r="L20" i="9"/>
  <c r="K20" i="9"/>
  <c r="J20" i="9"/>
  <c r="I20" i="9"/>
  <c r="H20" i="9"/>
  <c r="G20" i="9"/>
  <c r="F20" i="9"/>
  <c r="E20" i="9"/>
  <c r="C59" i="6"/>
  <c r="C54" i="6"/>
  <c r="C49" i="6"/>
  <c r="C44" i="6"/>
  <c r="D36" i="5"/>
  <c r="D16" i="4"/>
  <c r="T20" i="3"/>
  <c r="S20" i="3"/>
  <c r="R20" i="3"/>
  <c r="Q20" i="3"/>
  <c r="P20" i="3"/>
  <c r="O20" i="3"/>
  <c r="N20" i="3"/>
  <c r="M20" i="3"/>
  <c r="L20" i="3"/>
  <c r="K20" i="3"/>
  <c r="T19" i="3"/>
  <c r="S19" i="3"/>
  <c r="R19" i="3"/>
  <c r="Q19" i="3"/>
  <c r="P19" i="3"/>
  <c r="O19" i="3"/>
  <c r="N19" i="3"/>
  <c r="M19" i="3"/>
  <c r="L19" i="3"/>
  <c r="K19" i="3"/>
  <c r="T14" i="3"/>
  <c r="S14" i="3"/>
  <c r="R14" i="3"/>
  <c r="Q14" i="3"/>
  <c r="P14" i="3"/>
  <c r="O14" i="3"/>
  <c r="N14" i="3"/>
  <c r="M14" i="3"/>
  <c r="L14" i="3"/>
  <c r="K14" i="3"/>
  <c r="T13" i="3"/>
  <c r="S13" i="3"/>
  <c r="R13" i="3"/>
  <c r="Q13" i="3"/>
  <c r="P13" i="3"/>
  <c r="O13" i="3"/>
  <c r="N13" i="3"/>
  <c r="M13" i="3"/>
  <c r="L13" i="3"/>
  <c r="K13" i="3"/>
  <c r="N52" i="2"/>
  <c r="N18" i="2" s="1"/>
  <c r="M52" i="2"/>
  <c r="M18" i="2" s="1"/>
  <c r="L52" i="2"/>
  <c r="L18" i="2" s="1"/>
  <c r="K52" i="2"/>
  <c r="J52" i="2"/>
  <c r="I52" i="2"/>
  <c r="I18" i="2" s="1"/>
  <c r="H52" i="2"/>
  <c r="H18" i="2" s="1"/>
  <c r="G52" i="2"/>
  <c r="G18" i="2" s="1"/>
  <c r="F52" i="2"/>
  <c r="F18" i="2" s="1"/>
  <c r="E52" i="2"/>
  <c r="E18" i="2" s="1"/>
  <c r="P51" i="2"/>
  <c r="P50" i="2"/>
  <c r="P49" i="2"/>
  <c r="P48" i="2"/>
  <c r="P47" i="2"/>
  <c r="N39" i="2"/>
  <c r="M39" i="2"/>
  <c r="L39" i="2"/>
  <c r="K39" i="2"/>
  <c r="J39" i="2"/>
  <c r="I39" i="2"/>
  <c r="H39" i="2"/>
  <c r="G39" i="2"/>
  <c r="F39" i="2"/>
  <c r="E39" i="2"/>
  <c r="P38" i="2"/>
  <c r="P37" i="2"/>
  <c r="P36" i="2"/>
  <c r="N32" i="2"/>
  <c r="M32" i="2"/>
  <c r="L32" i="2"/>
  <c r="K32" i="2"/>
  <c r="J32" i="2"/>
  <c r="I32" i="2"/>
  <c r="H32" i="2"/>
  <c r="G32" i="2"/>
  <c r="F32" i="2"/>
  <c r="E32" i="2"/>
  <c r="P31" i="2"/>
  <c r="P30" i="2"/>
  <c r="P29" i="2"/>
  <c r="N25" i="2"/>
  <c r="M25" i="2"/>
  <c r="L25" i="2"/>
  <c r="K25" i="2"/>
  <c r="J25" i="2"/>
  <c r="I25" i="2"/>
  <c r="H25" i="2"/>
  <c r="G25" i="2"/>
  <c r="F25" i="2"/>
  <c r="E25" i="2"/>
  <c r="P24" i="2"/>
  <c r="P23" i="2"/>
  <c r="P22" i="2"/>
  <c r="K18" i="2"/>
  <c r="J18" i="2"/>
  <c r="N14" i="2"/>
  <c r="M14" i="2"/>
  <c r="L14" i="2"/>
  <c r="K14" i="2"/>
  <c r="J14" i="2"/>
  <c r="I14" i="2"/>
  <c r="H14" i="2"/>
  <c r="G14" i="2"/>
  <c r="F14" i="2"/>
  <c r="E14" i="2"/>
  <c r="N13" i="2"/>
  <c r="M13" i="2"/>
  <c r="L13" i="2"/>
  <c r="K13" i="2"/>
  <c r="J13" i="2"/>
  <c r="I13" i="2"/>
  <c r="H13" i="2"/>
  <c r="G13" i="2"/>
  <c r="F13" i="2"/>
  <c r="E13" i="2"/>
  <c r="N12" i="2"/>
  <c r="M12" i="2"/>
  <c r="L12" i="2"/>
  <c r="K12" i="2"/>
  <c r="J12" i="2"/>
  <c r="I12" i="2"/>
  <c r="H12" i="2"/>
  <c r="G12" i="2"/>
  <c r="F12" i="2"/>
  <c r="E12" i="2"/>
  <c r="K8" i="6" l="1"/>
  <c r="K16" i="6" s="1"/>
  <c r="K24" i="6" s="1"/>
  <c r="K32" i="6" s="1"/>
  <c r="K44" i="6" s="1"/>
  <c r="K49" i="6" s="1"/>
  <c r="K54" i="6" s="1"/>
  <c r="K59" i="6" s="1"/>
  <c r="L8" i="6"/>
  <c r="L16" i="6" s="1"/>
  <c r="L24" i="6" s="1"/>
  <c r="L32" i="6" s="1"/>
  <c r="L44" i="6" s="1"/>
  <c r="L49" i="6" s="1"/>
  <c r="L54" i="6" s="1"/>
  <c r="L59" i="6" s="1"/>
  <c r="E16" i="2"/>
  <c r="E25" i="6"/>
  <c r="F55" i="6"/>
  <c r="E50" i="6"/>
  <c r="F17" i="6"/>
  <c r="E55" i="6"/>
  <c r="F45" i="6"/>
  <c r="F25" i="6"/>
  <c r="K15" i="3"/>
  <c r="O15" i="3"/>
  <c r="S15" i="3"/>
  <c r="S18" i="3"/>
  <c r="J16" i="2"/>
  <c r="N16" i="2"/>
  <c r="M16" i="2"/>
  <c r="P14" i="2"/>
  <c r="O8" i="6"/>
  <c r="O16" i="6" s="1"/>
  <c r="O24" i="6" s="1"/>
  <c r="O32" i="6" s="1"/>
  <c r="O44" i="6" s="1"/>
  <c r="O49" i="6" s="1"/>
  <c r="O54" i="6" s="1"/>
  <c r="O59" i="6" s="1"/>
  <c r="P8" i="6"/>
  <c r="P16" i="6" s="1"/>
  <c r="P24" i="6" s="1"/>
  <c r="P32" i="6" s="1"/>
  <c r="P44" i="6" s="1"/>
  <c r="P49" i="6" s="1"/>
  <c r="P54" i="6" s="1"/>
  <c r="P59" i="6" s="1"/>
  <c r="M18" i="3"/>
  <c r="I8" i="6"/>
  <c r="I16" i="6" s="1"/>
  <c r="I24" i="6" s="1"/>
  <c r="I32" i="6" s="1"/>
  <c r="I44" i="6" s="1"/>
  <c r="I49" i="6" s="1"/>
  <c r="I54" i="6" s="1"/>
  <c r="I59" i="6" s="1"/>
  <c r="M8" i="6"/>
  <c r="M16" i="6" s="1"/>
  <c r="M24" i="6" s="1"/>
  <c r="M32" i="6" s="1"/>
  <c r="M44" i="6" s="1"/>
  <c r="M49" i="6" s="1"/>
  <c r="M54" i="6" s="1"/>
  <c r="M59" i="6" s="1"/>
  <c r="Q8" i="6"/>
  <c r="Q16" i="6" s="1"/>
  <c r="Q24" i="6" s="1"/>
  <c r="Q32" i="6" s="1"/>
  <c r="Q44" i="6" s="1"/>
  <c r="Q49" i="6" s="1"/>
  <c r="Q54" i="6" s="1"/>
  <c r="Q59" i="6" s="1"/>
  <c r="Q18" i="3"/>
  <c r="J8" i="6"/>
  <c r="J16" i="6" s="1"/>
  <c r="J24" i="6" s="1"/>
  <c r="J32" i="6" s="1"/>
  <c r="J44" i="6" s="1"/>
  <c r="J49" i="6" s="1"/>
  <c r="J54" i="6" s="1"/>
  <c r="J59" i="6" s="1"/>
  <c r="N8" i="6"/>
  <c r="N16" i="6" s="1"/>
  <c r="N24" i="6" s="1"/>
  <c r="N32" i="6" s="1"/>
  <c r="N44" i="6" s="1"/>
  <c r="N49" i="6" s="1"/>
  <c r="N54" i="6" s="1"/>
  <c r="N59" i="6" s="1"/>
  <c r="I16" i="2"/>
  <c r="P32" i="2"/>
  <c r="M21" i="3"/>
  <c r="Q21" i="3"/>
  <c r="K21" i="3"/>
  <c r="O21" i="3"/>
  <c r="S21" i="3"/>
  <c r="L15" i="3"/>
  <c r="P15" i="3"/>
  <c r="T15" i="3"/>
  <c r="N21" i="3"/>
  <c r="R21" i="3"/>
  <c r="L21" i="3"/>
  <c r="T21" i="3"/>
  <c r="E34" i="6"/>
  <c r="E33" i="6"/>
  <c r="F33" i="6"/>
  <c r="H26" i="6"/>
  <c r="H29" i="6" s="1"/>
  <c r="F56" i="6"/>
  <c r="H56" i="6"/>
  <c r="E56" i="6" s="1"/>
  <c r="F51" i="6"/>
  <c r="F50" i="6"/>
  <c r="E17" i="6"/>
  <c r="F60" i="6"/>
  <c r="E60" i="6"/>
  <c r="H61" i="6"/>
  <c r="E61" i="6" s="1"/>
  <c r="E45" i="6"/>
  <c r="F10" i="6"/>
  <c r="E9" i="6"/>
  <c r="H46" i="6"/>
  <c r="E46" i="6" s="1"/>
  <c r="F9" i="6"/>
  <c r="P21" i="3"/>
  <c r="M15" i="3"/>
  <c r="Q15" i="3"/>
  <c r="N15" i="3"/>
  <c r="R15" i="3"/>
  <c r="P39" i="2"/>
  <c r="P13" i="2"/>
  <c r="F16" i="2"/>
  <c r="L19" i="5"/>
  <c r="J33" i="5"/>
  <c r="K12" i="5"/>
  <c r="M26" i="5"/>
  <c r="N33" i="5"/>
  <c r="G12" i="5"/>
  <c r="H19" i="5"/>
  <c r="I26" i="5"/>
  <c r="F33" i="5"/>
  <c r="R18" i="3"/>
  <c r="O18" i="3"/>
  <c r="F19" i="5"/>
  <c r="G26" i="5"/>
  <c r="L33" i="5"/>
  <c r="N18" i="3"/>
  <c r="H12" i="5"/>
  <c r="L12" i="5"/>
  <c r="I19" i="5"/>
  <c r="M19" i="5"/>
  <c r="F26" i="5"/>
  <c r="J26" i="5"/>
  <c r="N26" i="5"/>
  <c r="G33" i="5"/>
  <c r="K33" i="5"/>
  <c r="I12" i="5"/>
  <c r="M12" i="5"/>
  <c r="J19" i="5"/>
  <c r="N19" i="5"/>
  <c r="K26" i="5"/>
  <c r="H33" i="5"/>
  <c r="K18" i="3"/>
  <c r="F12" i="5"/>
  <c r="J12" i="5"/>
  <c r="N12" i="5"/>
  <c r="G19" i="5"/>
  <c r="K19" i="5"/>
  <c r="H26" i="5"/>
  <c r="L26" i="5"/>
  <c r="I33" i="5"/>
  <c r="J14" i="9"/>
  <c r="J58" i="9" s="1"/>
  <c r="P27" i="3"/>
  <c r="N14" i="9"/>
  <c r="N25" i="9" s="1"/>
  <c r="T27" i="3"/>
  <c r="I28" i="2"/>
  <c r="I35" i="2" s="1"/>
  <c r="I46" i="2" s="1"/>
  <c r="O12" i="3"/>
  <c r="I14" i="9" s="1"/>
  <c r="I58" i="9" s="1"/>
  <c r="L27" i="3"/>
  <c r="H28" i="2"/>
  <c r="H35" i="2" s="1"/>
  <c r="H46" i="2" s="1"/>
  <c r="Q27" i="3"/>
  <c r="P25" i="2"/>
  <c r="P12" i="2"/>
  <c r="H14" i="9"/>
  <c r="N27" i="3"/>
  <c r="N37" i="3"/>
  <c r="G16" i="2"/>
  <c r="K16" i="2"/>
  <c r="G47" i="9"/>
  <c r="G25" i="9"/>
  <c r="G58" i="9"/>
  <c r="G36" i="9"/>
  <c r="K58" i="9"/>
  <c r="K36" i="9"/>
  <c r="K47" i="9"/>
  <c r="K25" i="9"/>
  <c r="K28" i="2"/>
  <c r="K35" i="2" s="1"/>
  <c r="K46" i="2" s="1"/>
  <c r="Q37" i="3"/>
  <c r="I20" i="6"/>
  <c r="I21" i="6"/>
  <c r="I19" i="6"/>
  <c r="E18" i="6"/>
  <c r="F18" i="6"/>
  <c r="M20" i="6"/>
  <c r="M21" i="6"/>
  <c r="M19" i="6"/>
  <c r="Q20" i="6"/>
  <c r="Q21" i="6"/>
  <c r="Q19" i="6"/>
  <c r="K28" i="6"/>
  <c r="K29" i="6"/>
  <c r="K27" i="6"/>
  <c r="O28" i="6"/>
  <c r="O29" i="6"/>
  <c r="O27" i="6"/>
  <c r="H16" i="2"/>
  <c r="L16" i="2"/>
  <c r="L14" i="9"/>
  <c r="R27" i="3"/>
  <c r="L28" i="2"/>
  <c r="L35" i="2" s="1"/>
  <c r="L46" i="2" s="1"/>
  <c r="M27" i="3"/>
  <c r="R37" i="3"/>
  <c r="G28" i="2"/>
  <c r="G35" i="2" s="1"/>
  <c r="G46" i="2" s="1"/>
  <c r="P52" i="2"/>
  <c r="P18" i="2" s="1"/>
  <c r="M37" i="3"/>
  <c r="N12" i="6"/>
  <c r="N13" i="6"/>
  <c r="N11" i="6"/>
  <c r="H36" i="6"/>
  <c r="F34" i="6"/>
  <c r="H37" i="6"/>
  <c r="H35" i="6"/>
  <c r="P36" i="6"/>
  <c r="P37" i="6"/>
  <c r="P35" i="6"/>
  <c r="F46" i="6"/>
  <c r="F58" i="9"/>
  <c r="F47" i="9"/>
  <c r="F36" i="9"/>
  <c r="F25" i="9"/>
  <c r="F28" i="2"/>
  <c r="F35" i="2" s="1"/>
  <c r="F46" i="2" s="1"/>
  <c r="J28" i="2"/>
  <c r="J35" i="2" s="1"/>
  <c r="J46" i="2" s="1"/>
  <c r="N28" i="2"/>
  <c r="N35" i="2" s="1"/>
  <c r="N46" i="2" s="1"/>
  <c r="L18" i="3"/>
  <c r="P18" i="3"/>
  <c r="T18" i="3"/>
  <c r="L37" i="3"/>
  <c r="P37" i="3"/>
  <c r="T37" i="3"/>
  <c r="E51" i="6"/>
  <c r="K12" i="3"/>
  <c r="S12" i="3"/>
  <c r="H20" i="6"/>
  <c r="H21" i="6"/>
  <c r="H19" i="6"/>
  <c r="L20" i="6"/>
  <c r="L21" i="6"/>
  <c r="L19" i="6"/>
  <c r="P20" i="6"/>
  <c r="P21" i="6"/>
  <c r="P19" i="6"/>
  <c r="J28" i="6"/>
  <c r="J29" i="6"/>
  <c r="J27" i="6"/>
  <c r="N28" i="6"/>
  <c r="N29" i="6"/>
  <c r="N27" i="6"/>
  <c r="J12" i="6"/>
  <c r="J13" i="6"/>
  <c r="J11" i="6"/>
  <c r="L36" i="6"/>
  <c r="L37" i="6"/>
  <c r="L35" i="6"/>
  <c r="E10" i="6"/>
  <c r="K12" i="6"/>
  <c r="K13" i="6"/>
  <c r="K11" i="6"/>
  <c r="O12" i="6"/>
  <c r="O13" i="6"/>
  <c r="O11" i="6"/>
  <c r="I36" i="6"/>
  <c r="I37" i="6"/>
  <c r="I35" i="6"/>
  <c r="M36" i="6"/>
  <c r="M37" i="6"/>
  <c r="M35" i="6"/>
  <c r="Q36" i="6"/>
  <c r="Q37" i="6"/>
  <c r="Q35" i="6"/>
  <c r="H12" i="6"/>
  <c r="L12" i="6"/>
  <c r="P12" i="6"/>
  <c r="J20" i="6"/>
  <c r="N20" i="6"/>
  <c r="L28" i="6"/>
  <c r="P28" i="6"/>
  <c r="J36" i="6"/>
  <c r="N36" i="6"/>
  <c r="I12" i="6"/>
  <c r="M12" i="6"/>
  <c r="Q12" i="6"/>
  <c r="K20" i="6"/>
  <c r="O20" i="6"/>
  <c r="I28" i="6"/>
  <c r="M28" i="6"/>
  <c r="Q28" i="6"/>
  <c r="K36" i="6"/>
  <c r="O36" i="6"/>
  <c r="H11" i="6"/>
  <c r="L11" i="6"/>
  <c r="P11" i="6"/>
  <c r="J19" i="6"/>
  <c r="N19" i="6"/>
  <c r="L27" i="6"/>
  <c r="P27" i="6"/>
  <c r="J35" i="6"/>
  <c r="N35" i="6"/>
  <c r="I11" i="6"/>
  <c r="M11" i="6"/>
  <c r="Q11" i="6"/>
  <c r="K19" i="6"/>
  <c r="O19" i="6"/>
  <c r="I27" i="6"/>
  <c r="M27" i="6"/>
  <c r="Q27" i="6"/>
  <c r="K35" i="6"/>
  <c r="O35" i="6"/>
  <c r="P16" i="2" l="1"/>
  <c r="J47" i="9"/>
  <c r="E29" i="6"/>
  <c r="H27" i="6"/>
  <c r="F27" i="6" s="1"/>
  <c r="H28" i="6"/>
  <c r="E28" i="6" s="1"/>
  <c r="N36" i="9"/>
  <c r="N47" i="9"/>
  <c r="I47" i="9"/>
  <c r="N58" i="9"/>
  <c r="O37" i="3"/>
  <c r="O27" i="3"/>
  <c r="J25" i="9"/>
  <c r="J36" i="9"/>
  <c r="F29" i="6"/>
  <c r="F26" i="6"/>
  <c r="E26" i="6"/>
  <c r="F61" i="6"/>
  <c r="I25" i="9"/>
  <c r="I36" i="9"/>
  <c r="E13" i="6"/>
  <c r="F13" i="6"/>
  <c r="E20" i="6"/>
  <c r="F20" i="6"/>
  <c r="M14" i="9"/>
  <c r="S37" i="3"/>
  <c r="S27" i="3"/>
  <c r="L58" i="9"/>
  <c r="L36" i="9"/>
  <c r="L47" i="9"/>
  <c r="L25" i="9"/>
  <c r="F28" i="6"/>
  <c r="F19" i="6"/>
  <c r="E19" i="6"/>
  <c r="E14" i="9"/>
  <c r="K27" i="3"/>
  <c r="K37" i="3"/>
  <c r="I26" i="3"/>
  <c r="I49" i="3"/>
  <c r="I36" i="3"/>
  <c r="I59" i="3"/>
  <c r="E35" i="6"/>
  <c r="F35" i="6"/>
  <c r="F36" i="6"/>
  <c r="E36" i="6"/>
  <c r="F11" i="6"/>
  <c r="E11" i="6"/>
  <c r="E12" i="6"/>
  <c r="F12" i="6"/>
  <c r="F21" i="6"/>
  <c r="E21" i="6"/>
  <c r="E37" i="6"/>
  <c r="F37" i="6"/>
  <c r="H47" i="9"/>
  <c r="H25" i="9"/>
  <c r="H58" i="9"/>
  <c r="H36" i="9"/>
  <c r="E27" i="6" l="1"/>
  <c r="E58" i="9"/>
  <c r="E47" i="9"/>
  <c r="E36" i="9"/>
  <c r="E25" i="9"/>
  <c r="M58" i="9"/>
  <c r="M47" i="9"/>
  <c r="M36" i="9"/>
  <c r="M25" i="9"/>
</calcChain>
</file>

<file path=xl/sharedStrings.xml><?xml version="1.0" encoding="utf-8"?>
<sst xmlns="http://schemas.openxmlformats.org/spreadsheetml/2006/main" count="404" uniqueCount="221">
  <si>
    <t>Department for Business, Energy and Industrial Strategy</t>
  </si>
  <si>
    <t>KEY</t>
  </si>
  <si>
    <t>Data Entry</t>
  </si>
  <si>
    <t>BEIS Value for Money: Pro-forma Spreadsheet</t>
  </si>
  <si>
    <t>Drop down menu</t>
  </si>
  <si>
    <t>Project Title</t>
  </si>
  <si>
    <t>Applicant Number</t>
  </si>
  <si>
    <t>Lead Partner</t>
  </si>
  <si>
    <t>Select First Year of Project (Grant funding)</t>
  </si>
  <si>
    <t>REMINDER SELECT First year of sales / production</t>
  </si>
  <si>
    <t>Contact email address of person completing this pro-forma</t>
  </si>
  <si>
    <t>2010/11</t>
  </si>
  <si>
    <t>DATA ENTRY</t>
  </si>
  <si>
    <t>Q13 APC Vehicle sales details</t>
  </si>
  <si>
    <t>Q14 APC Wider benefits</t>
  </si>
  <si>
    <t>Q16 APC TRL &amp; MRL</t>
  </si>
  <si>
    <t>Internal calculations (protected cells)</t>
  </si>
  <si>
    <t>Please use the text boxes on the right to describe the source / evidence and assumptions for the data provided.</t>
  </si>
  <si>
    <t>TOTAL PROJECT EXPENDITURE (£, in current prices)</t>
  </si>
  <si>
    <t>SUMMARY OF PROJECT EXPENDITURE</t>
  </si>
  <si>
    <t>TOTAL</t>
  </si>
  <si>
    <t>TOTAL UK R&amp;D Expenditure</t>
  </si>
  <si>
    <t>TOTAL UK Capital Expenditure</t>
  </si>
  <si>
    <t>TOTAL UK Skills &amp; Training Expenditure</t>
  </si>
  <si>
    <t>TOTAL UK Project Expenditure</t>
  </si>
  <si>
    <t>TOTAL Overseas Investment</t>
  </si>
  <si>
    <t>UK GOVERNMENT FUNDING REQUESTED FOR THIS PROJECT</t>
  </si>
  <si>
    <t>Source / evidence / assumptions</t>
  </si>
  <si>
    <t>R&amp;D Expenditure</t>
  </si>
  <si>
    <t>Capital equipment</t>
  </si>
  <si>
    <t>Skills &amp; Training</t>
  </si>
  <si>
    <t>TOTAL Government funding</t>
  </si>
  <si>
    <t>UK FUNDING FOR THIS PROJECT FROM INDUSTRIAL PARTNERS</t>
  </si>
  <si>
    <t>TOTAL Company (Matched) funding</t>
  </si>
  <si>
    <t>ADDITIONAL UK SPEND (100% COMPANY FUNDED) ON RELATED PROJECTS BECAUSE OF THIS PROJECT (INCLUDING ANY EXTENSIONS TO THIS PROJECT WHICH WILL NOT APPLY FOR FURTHER GOVERNMENT FUNDING)</t>
  </si>
  <si>
    <t>TOTAL Additional funding (with no government funding)</t>
  </si>
  <si>
    <t>WILL THERE BE INVESTMENT OUTSIDE OF THE UK BECAUSE OF THIS UK R&amp;D PROJECT, EITHER DIRECTLY ON OR RELATED TO THE PROJECT?</t>
  </si>
  <si>
    <t>Any overseas investment?</t>
  </si>
  <si>
    <t>SELECT Yes/No</t>
  </si>
  <si>
    <t>Indicate which project partners will be making overseas investments in the NOTES box to the right</t>
  </si>
  <si>
    <t>(INSERT additional rows as required IN THE MIDDLE OF THE SECTION - DON'T INSERT ROWS AT THE END OF THE SECTION)</t>
  </si>
  <si>
    <t>TOTAL OVERSEAS INVESTMENT (Combined spend on R&amp;D, Capital and Skills &amp; Training)</t>
  </si>
  <si>
    <t>Country of investment</t>
  </si>
  <si>
    <t xml:space="preserve">Level 1 </t>
  </si>
  <si>
    <t xml:space="preserve">●    GCSE/SCE/O-level grades below C (or fewer than 5 at grades A-C) </t>
  </si>
  <si>
    <t xml:space="preserve">●    CSE grades below 1 </t>
  </si>
  <si>
    <t xml:space="preserve">●    1 AS level </t>
  </si>
  <si>
    <t xml:space="preserve">Level 2 </t>
  </si>
  <si>
    <t xml:space="preserve">Level 3 </t>
  </si>
  <si>
    <t xml:space="preserve">Level 4 </t>
  </si>
  <si>
    <t xml:space="preserve">Level 5 </t>
  </si>
  <si>
    <t>TOTAL PROJECT JOBS (SUMMARY)</t>
  </si>
  <si>
    <t>IMPORTANT: Please check that the cumulative totals in this section agree with your Total jobs figures</t>
  </si>
  <si>
    <t>R&amp;D/Design jobs created</t>
  </si>
  <si>
    <t>R&amp;D/Design jobs safeguarded</t>
  </si>
  <si>
    <t>Total R&amp;D/Design jobs</t>
  </si>
  <si>
    <t>Note different time-scale for Manufacturing jobs compared to R&amp;D/Design jobs - see INDEX Sheet to input First year of Production/Sales</t>
  </si>
  <si>
    <t>Manufacturing jobs created</t>
  </si>
  <si>
    <t>Manufacturing jobs safeguarded</t>
  </si>
  <si>
    <t>Total Manufacturing jobs</t>
  </si>
  <si>
    <t>(INSERT additional rows as required IN THE MIDDLE OF EACH SECTION to cover all project partners or to group jobs as required - DON'T INSERT ROWS AT THE END OF A SECTION)</t>
  </si>
  <si>
    <t xml:space="preserve">R&amp;D/Design jobs Created </t>
  </si>
  <si>
    <t>Company / Project partner / Jobs grouping (e.g. R&amp;D or Design)</t>
  </si>
  <si>
    <t>NVQ</t>
  </si>
  <si>
    <t>Location (Post code)</t>
  </si>
  <si>
    <t>Level</t>
  </si>
  <si>
    <t xml:space="preserve">Salary £ </t>
  </si>
  <si>
    <t>R&amp;D/Design jobs Safeguarded</t>
  </si>
  <si>
    <t>MANUFACTURING JOBS CREATED &amp; SAFEGUARDED (in support of Sales forecast in Q3)</t>
  </si>
  <si>
    <t>Any manufacturing jobs created or safeguarded during the R&amp;D phase of the project can be included in the R&amp;D/Design jobs sections above</t>
  </si>
  <si>
    <t xml:space="preserve">Manufacturing jobs Created </t>
  </si>
  <si>
    <t xml:space="preserve">Company / Project partner / Jobs grouping </t>
  </si>
  <si>
    <t xml:space="preserve">Manufacturing jobs Safeguarded </t>
  </si>
  <si>
    <t>Drop down menu selection</t>
  </si>
  <si>
    <t>Please use the text box on the right to describe the source / evidence and assumptions for the data provided.</t>
  </si>
  <si>
    <t>Usage reported in terms of: (Applies to each vehicle)</t>
  </si>
  <si>
    <t>km/year</t>
  </si>
  <si>
    <t>Units</t>
  </si>
  <si>
    <t>VEHICLE 1</t>
  </si>
  <si>
    <t>VEHICLE 2</t>
  </si>
  <si>
    <t>VEHICLE 3</t>
  </si>
  <si>
    <t>VEHICLE 4</t>
  </si>
  <si>
    <t>Vehicle make / description</t>
  </si>
  <si>
    <t>Engine type</t>
  </si>
  <si>
    <t>Petrol</t>
  </si>
  <si>
    <t>Comparator engine type</t>
  </si>
  <si>
    <t>Usage per year</t>
  </si>
  <si>
    <t>Life-time of vehicle</t>
  </si>
  <si>
    <t>years</t>
  </si>
  <si>
    <t>% of sales exported to EU</t>
  </si>
  <si>
    <t>%</t>
  </si>
  <si>
    <t>% of sales exported to RoW</t>
  </si>
  <si>
    <t>% of tailpipe CO2 savings from this APC project</t>
  </si>
  <si>
    <t>% of fuel savings from this APC project</t>
  </si>
  <si>
    <t>Note time-scale for Sales is consistent with Manufacturing jobs - see INDEX Sheet to input First year of Production / Sales</t>
  </si>
  <si>
    <t>Forecast of vehicle sales</t>
  </si>
  <si>
    <t>Number</t>
  </si>
  <si>
    <t>Comparator vehicle CO2 tailpipe emissions</t>
  </si>
  <si>
    <t>Improved CO2 tailpipe emissions for sales vehicle</t>
  </si>
  <si>
    <t>Comparator vehicle Existing Fuel use</t>
  </si>
  <si>
    <t>Improved Fuel use for sales vehicle</t>
  </si>
  <si>
    <t>Question 14: How will the APC project lead to expected carbon and fuel savings?</t>
  </si>
  <si>
    <t>CO2 EMISSION SAVINGS (tonnes)</t>
  </si>
  <si>
    <t>tonnes</t>
  </si>
  <si>
    <t>JLR</t>
  </si>
  <si>
    <t>AVERAGE</t>
  </si>
  <si>
    <t>Global savings for sales and usage per year</t>
  </si>
  <si>
    <t xml:space="preserve">Global savings due to APC technology </t>
  </si>
  <si>
    <t>UK savings</t>
  </si>
  <si>
    <t>EU savings</t>
  </si>
  <si>
    <t>RoW savings</t>
  </si>
  <si>
    <t>GESTAMP</t>
  </si>
  <si>
    <t>LICENCING</t>
  </si>
  <si>
    <t>VEH4</t>
  </si>
  <si>
    <t>UK FUEL SAVINGS (tonnes)</t>
  </si>
  <si>
    <t>litres</t>
  </si>
  <si>
    <t>UK savings for sales and usage per year</t>
  </si>
  <si>
    <t xml:space="preserve">UK savings due to APC technology </t>
  </si>
  <si>
    <t>Report numbers in terms of Full-time equivalents (taking account proportion of time spent on R&amp;D project)</t>
  </si>
  <si>
    <t>R&amp;D/Design employees upskilled</t>
  </si>
  <si>
    <t>(INSERT additional rows as required IN THE MIDDLE OF EACH SECTION to cover all project partners - DON'T INSERT ROWS AT THE END OF A SECTION)</t>
  </si>
  <si>
    <t>Company / Project partner</t>
  </si>
  <si>
    <t>Number of R&amp;D/Design employees upskilled working on R&amp;D project each year</t>
  </si>
  <si>
    <t>Production employees upskilled</t>
  </si>
  <si>
    <t>Number of Production employees upskilled working on R&amp;D project each year</t>
  </si>
  <si>
    <t>Apprentices</t>
  </si>
  <si>
    <t>Number of Apprentices working on R&amp;D project each year</t>
  </si>
  <si>
    <t>MSc Students</t>
  </si>
  <si>
    <t>Number of MSc students (full/part time) working on R&amp;D project each year</t>
  </si>
  <si>
    <t>PhD students</t>
  </si>
  <si>
    <t>Number of PhD students (full/part time) working on R&amp;D project each year</t>
  </si>
  <si>
    <t>Current Status (INSERT additional rows as required)</t>
  </si>
  <si>
    <t>System, sub-system or technology element</t>
  </si>
  <si>
    <t>TRL Level</t>
  </si>
  <si>
    <t>MRL Level</t>
  </si>
  <si>
    <t>Please explain why you have assigned this TRL Level</t>
  </si>
  <si>
    <t>Please explain why you have assigned this MRL Level</t>
  </si>
  <si>
    <t>End Status (INSERT additional rows as required)</t>
  </si>
  <si>
    <t>The table below sets out the various qualifications accepted as equivalent of National Vocational Qualifications:</t>
  </si>
  <si>
    <t xml:space="preserve">NVQ Level </t>
  </si>
  <si>
    <t xml:space="preserve">Academic NVQ Qualification Name </t>
  </si>
  <si>
    <t xml:space="preserve">Vocational Qualification Name </t>
  </si>
  <si>
    <t>Description</t>
  </si>
  <si>
    <t xml:space="preserve">●         BTEC/SCOTBTEC/SQA-First Certificate </t>
  </si>
  <si>
    <t>●         Competence that involves the application of knowledge in the performance of a range of varied work activities, most of which are routine and predictable.</t>
  </si>
  <si>
    <t xml:space="preserve">●         BEC/SCOTBEC – General Certificate / Diploma </t>
  </si>
  <si>
    <t xml:space="preserve">●         City &amp; Guilds – Operative Awards </t>
  </si>
  <si>
    <t xml:space="preserve">●         CPVE- Year 1 (Technician) </t>
  </si>
  <si>
    <t xml:space="preserve">●         LCCI/RSA/PEI – Elementary/ First Level </t>
  </si>
  <si>
    <t xml:space="preserve">●         RSA- Vocational Certificate </t>
  </si>
  <si>
    <t xml:space="preserve">●         Foundation GNVQ/GSVQ </t>
  </si>
  <si>
    <t xml:space="preserve">●         NVQ/SVQ Level 1 </t>
  </si>
  <si>
    <t xml:space="preserve">●         5 or more GCSE/SCE/O-level grades at A – C </t>
  </si>
  <si>
    <t xml:space="preserve">●         BTEC/SCOTVEC/SQA-First Diploma </t>
  </si>
  <si>
    <t xml:space="preserve">●         Competence that involves the application of knowledge in a significant range of varied work activities, performed in a variety of contexts. </t>
  </si>
  <si>
    <t xml:space="preserve">●         BEC/SCOTBEC/BTEC/SCOTVEC/SQA – General Certificate / Diploma with credit </t>
  </si>
  <si>
    <t xml:space="preserve">●         CSE grade 1 </t>
  </si>
  <si>
    <t xml:space="preserve">●         1 A level pass </t>
  </si>
  <si>
    <t xml:space="preserve">●         City &amp; Guilds – Higher Operative / craft </t>
  </si>
  <si>
    <t>●         Collaboration with others, perhaps through membership of a work group or team, is often a requirement.</t>
  </si>
  <si>
    <t xml:space="preserve">●         2 or 3 AS levels </t>
  </si>
  <si>
    <t xml:space="preserve">●         LCCI – Certificate / Second Level </t>
  </si>
  <si>
    <t xml:space="preserve">●         PEI – Stage 2 </t>
  </si>
  <si>
    <t>●         Pitmans – Intermediate Level 2 Diploma Certificate</t>
  </si>
  <si>
    <t xml:space="preserve">●         RSA- Diploma </t>
  </si>
  <si>
    <t xml:space="preserve">●         Intermediate GNVQ/GSVQ </t>
  </si>
  <si>
    <t xml:space="preserve">●        NVQ/SVQ Level 2 </t>
  </si>
  <si>
    <t xml:space="preserve">●         2 or more A level passes </t>
  </si>
  <si>
    <t xml:space="preserve">●         BEC/SCOTBEC BTEC/SCOTVEC/SQA – National OND </t>
  </si>
  <si>
    <t>●        Competence that involves the application of knowledge in a broad range of varied work activities performed in a wide variety of contexts, most of which are complex and non-routine.</t>
  </si>
  <si>
    <t xml:space="preserve">●         4 or more AS levels </t>
  </si>
  <si>
    <t xml:space="preserve">●         TEC/SCOTEC – Certificate / Diploma </t>
  </si>
  <si>
    <t xml:space="preserve">●         City &amp; Guilds – Advanced Craft </t>
  </si>
  <si>
    <t xml:space="preserve">●         LCCI – Third level Diploma </t>
  </si>
  <si>
    <t>●         There is considerable responsibility and autonomy and control or guidance of others is often required.</t>
  </si>
  <si>
    <t xml:space="preserve">●         Pitmans – Level 3 Advanced Higher Certificate </t>
  </si>
  <si>
    <t xml:space="preserve">●         RSA- Stage 3 Advanced Diploma </t>
  </si>
  <si>
    <t xml:space="preserve">●         Advanced GNVQ/GSVQ </t>
  </si>
  <si>
    <t xml:space="preserve">●         Access to Higher Education Courses </t>
  </si>
  <si>
    <t xml:space="preserve">●         Advanced awards in ESOL and foreign languages </t>
  </si>
  <si>
    <t xml:space="preserve">●         NVQ/SVQ Level 3 </t>
  </si>
  <si>
    <t xml:space="preserve">●         Teaching qualifications (including PGCE) </t>
  </si>
  <si>
    <t xml:space="preserve">●         BEC/SCOTBEC BTEC/SCOTVEC/SQA –  HND/ HNC </t>
  </si>
  <si>
    <t>●         Competence that involves the application of knowledge in a broad range of complex, technical or professional work activities performed in a variety of contexts and with a substantial degree of personal responsibility and autonomy.</t>
  </si>
  <si>
    <t xml:space="preserve">●         First degree </t>
  </si>
  <si>
    <t xml:space="preserve">●         TEC/SCOTEC – Higher Certificate / Diploma </t>
  </si>
  <si>
    <t xml:space="preserve">●         LCCI – Advanced level </t>
  </si>
  <si>
    <t xml:space="preserve">●         RSA - Advanced Certificate/ Higher Diploma </t>
  </si>
  <si>
    <t>●         Responsibility for the work of others and the allocation of resources is often present.</t>
  </si>
  <si>
    <t xml:space="preserve">●         Diploma in Higher Education </t>
  </si>
  <si>
    <t xml:space="preserve">●         Nursing (SRN) </t>
  </si>
  <si>
    <t xml:space="preserve">●         Certificate in Higher Education </t>
  </si>
  <si>
    <t xml:space="preserve">●         NVQ/SVQ Level 4 </t>
  </si>
  <si>
    <t xml:space="preserve">●         Higher degree </t>
  </si>
  <si>
    <t xml:space="preserve">●         Continuing Education Diploma </t>
  </si>
  <si>
    <t>●         Competence that involves the application of a range of fundamental principles across a wide and often unpredictable variety of contexts.</t>
  </si>
  <si>
    <t xml:space="preserve">●         Other high level professional qualification </t>
  </si>
  <si>
    <t>●         Very substantial personal autonomy and often significant responsibility for the work of others and for the allocation of substantial resources features strongly, as do personal accountabilities for analysis, diagnosis, design, planning, execution and evaluation</t>
  </si>
  <si>
    <t>2018/19</t>
  </si>
  <si>
    <t>Link to Guidance</t>
  </si>
  <si>
    <t>IMPORTANT: DATA IN THIS SHEET NEEDS TO BE RECORDED AS CUMULATIVE JOBS - see Guidance for example</t>
  </si>
  <si>
    <t>Progress needs to be reported in terms of both TRL and MRL.</t>
  </si>
  <si>
    <t>Please provide a description of the project TRL/MRL level broken down by development stages and name the project partner responsible for reporting progress, if necessary insert additional rows.</t>
  </si>
  <si>
    <t>Project Expenditure</t>
  </si>
  <si>
    <t>Number of Jobs Created and Safeguarded</t>
  </si>
  <si>
    <t>NVQ Definitions using Alternative Qualifications</t>
  </si>
  <si>
    <t>Link to Alternative NVQ definitions</t>
  </si>
  <si>
    <t>Number of Employees upskilled; and Apprentices, MSc and Phd students working on R&amp;D project</t>
  </si>
  <si>
    <t>Vehicles sales expected to adopt the APC technology under development</t>
  </si>
  <si>
    <t>Expected vehicle sales, carbon and fuel savings expected to adopt the APC technology under development.</t>
  </si>
  <si>
    <t>Technology Readiness Level (TRL) and Manufacturing Readiness Level (MRL) progress through this project?</t>
  </si>
  <si>
    <t>Version Control 2.6 April 2018</t>
  </si>
  <si>
    <t>Q11 Project expenditure</t>
  </si>
  <si>
    <t>Q12 Jobs</t>
  </si>
  <si>
    <t>Q15 Training</t>
  </si>
  <si>
    <t>Return to Top of Sheet</t>
  </si>
  <si>
    <t xml:space="preserve">Return to Jobs Guidance </t>
  </si>
  <si>
    <t>Return to Top of Jobs Worksheet</t>
  </si>
  <si>
    <t>Return to Top of Worksheet</t>
  </si>
  <si>
    <t>Return To Top of Worksheet</t>
  </si>
  <si>
    <t>Guidance on how to complete each worksheet is included at the bottom of each sheet - this can accessed via the link at the top of the sheet or by scrolling down.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</si>
</sst>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6">
    <numFmt numFmtId="164" formatCode="[$£-809]#,##0"/>
    <numFmt numFmtId="165" formatCode="#,##0&quot; &quot;;&quot;-&quot;#,##0&quot; &quot;"/>
    <numFmt numFmtId="166" formatCode="0.0"/>
    <numFmt numFmtId="167" formatCode="0.0000"/>
    <numFmt numFmtId="168" formatCode="&quot; &quot;#,##0&quot; &quot;;&quot;-&quot;#,##0&quot; &quot;;&quot; -&quot;00&quot; &quot;;&quot; &quot;@&quot; &quot;"/>
    <numFmt numFmtId="169" formatCode="&quot; &quot;#,##0.00&quot; &quot;;&quot;-&quot;#,##0.00&quot; &quot;;&quot; -&quot;00&quot; &quot;;&quot; &quot;@&quot; &quot;"/>
  </numFmts>
  <fonts count="46" x14ac:knownFonts="1">
    <font>
      <sz val="12"/>
      <color rgb="FF000000"/>
      <name val="Arial"/>
      <family val="2"/>
    </font>
    <font>
      <sz val="12"/>
      <color rgb="FF000000"/>
      <name val="Arial"/>
      <family val="2"/>
    </font>
    <font>
      <b/>
      <sz val="10"/>
      <color rgb="FF000000"/>
      <name val="Arial"/>
      <family val="2"/>
    </font>
    <font>
      <u/>
      <sz val="12"/>
      <color rgb="FF0000FF"/>
      <name val="Arial"/>
      <family val="2"/>
    </font>
    <font>
      <sz val="10"/>
      <color rgb="FF000000"/>
      <name val="Arial"/>
      <family val="2"/>
    </font>
    <font>
      <b/>
      <sz val="12"/>
      <color rgb="FF000000"/>
      <name val="Arial"/>
      <family val="2"/>
    </font>
    <font>
      <b/>
      <sz val="24"/>
      <color rgb="FF000000"/>
      <name val="Arial"/>
      <family val="2"/>
    </font>
    <font>
      <b/>
      <sz val="14"/>
      <color rgb="FF000000"/>
      <name val="Arial"/>
      <family val="2"/>
    </font>
    <font>
      <b/>
      <sz val="16"/>
      <color rgb="FF003366"/>
      <name val="Arial"/>
      <family val="2"/>
    </font>
    <font>
      <b/>
      <sz val="12"/>
      <color rgb="FF003366"/>
      <name val="Arial"/>
      <family val="2"/>
    </font>
    <font>
      <b/>
      <sz val="12"/>
      <color rgb="FF16365C"/>
      <name val="Arial"/>
      <family val="2"/>
    </font>
    <font>
      <sz val="11"/>
      <color rgb="FF000000"/>
      <name val="Arial"/>
      <family val="2"/>
    </font>
    <font>
      <b/>
      <sz val="12"/>
      <color rgb="FF1F497D"/>
      <name val="Arial"/>
      <family val="2"/>
    </font>
    <font>
      <b/>
      <u/>
      <sz val="12"/>
      <color rgb="FF0000FF"/>
      <name val="Arial"/>
      <family val="2"/>
    </font>
    <font>
      <b/>
      <sz val="16"/>
      <color rgb="FF333399"/>
      <name val="Arial"/>
      <family val="2"/>
    </font>
    <font>
      <b/>
      <sz val="12"/>
      <color rgb="FF333399"/>
      <name val="Arial"/>
      <family val="2"/>
    </font>
    <font>
      <b/>
      <sz val="11"/>
      <color rgb="FFFFFFFF"/>
      <name val="Arial"/>
      <family val="2"/>
    </font>
    <font>
      <sz val="12"/>
      <color rgb="FFFFFFFF"/>
      <name val="Arial"/>
      <family val="2"/>
    </font>
    <font>
      <b/>
      <sz val="11"/>
      <color rgb="FF000000"/>
      <name val="Arial"/>
      <family val="2"/>
    </font>
    <font>
      <b/>
      <sz val="14"/>
      <color rgb="FF333399"/>
      <name val="Arial"/>
      <family val="2"/>
    </font>
    <font>
      <b/>
      <sz val="11"/>
      <color rgb="FF333399"/>
      <name val="Arial"/>
      <family val="2"/>
    </font>
    <font>
      <sz val="11"/>
      <color rgb="FFFF0000"/>
      <name val="Arial"/>
      <family val="2"/>
    </font>
    <font>
      <b/>
      <sz val="10"/>
      <color rgb="FF000080"/>
      <name val="Arial"/>
      <family val="2"/>
    </font>
    <font>
      <b/>
      <sz val="11"/>
      <color rgb="FF244062"/>
      <name val="Arial"/>
      <family val="2"/>
    </font>
    <font>
      <b/>
      <sz val="11"/>
      <color rgb="FF16365C"/>
      <name val="Arial"/>
      <family val="2"/>
    </font>
    <font>
      <b/>
      <sz val="11"/>
      <color rgb="FF1F497D"/>
      <name val="Arial"/>
      <family val="2"/>
    </font>
    <font>
      <b/>
      <sz val="14"/>
      <color rgb="FF000080"/>
      <name val="Arial"/>
      <family val="2"/>
    </font>
    <font>
      <sz val="10"/>
      <color rgb="FF000080"/>
      <name val="Arial"/>
      <family val="2"/>
    </font>
    <font>
      <b/>
      <sz val="20"/>
      <color rgb="FF16365C"/>
      <name val="Arial"/>
      <family val="2"/>
    </font>
    <font>
      <b/>
      <sz val="16"/>
      <color rgb="FF1F497D"/>
      <name val="Arial"/>
      <family val="2"/>
    </font>
    <font>
      <b/>
      <sz val="16"/>
      <color rgb="FF16365C"/>
      <name val="Arial"/>
      <family val="2"/>
    </font>
    <font>
      <sz val="11"/>
      <color rgb="FF16365C"/>
      <name val="Arial"/>
      <family val="2"/>
    </font>
    <font>
      <sz val="12"/>
      <color rgb="FF16365C"/>
      <name val="Arial"/>
      <family val="2"/>
    </font>
    <font>
      <b/>
      <sz val="12"/>
      <color rgb="FFFF0000"/>
      <name val="Arial"/>
      <family val="2"/>
    </font>
    <font>
      <b/>
      <sz val="11"/>
      <color rgb="FF000080"/>
      <name val="Arial"/>
      <family val="2"/>
    </font>
    <font>
      <sz val="11"/>
      <color rgb="FFFF6600"/>
      <name val="Arial"/>
      <family val="2"/>
    </font>
    <font>
      <b/>
      <sz val="16"/>
      <color rgb="FF000000"/>
      <name val="Arial"/>
      <family val="2"/>
    </font>
    <font>
      <b/>
      <sz val="11"/>
      <color rgb="FF002060"/>
      <name val="Arial"/>
      <family val="2"/>
    </font>
    <font>
      <b/>
      <sz val="12"/>
      <color rgb="FF002060"/>
      <name val="Arial"/>
      <family val="2"/>
    </font>
    <font>
      <i/>
      <sz val="11"/>
      <color rgb="FF000000"/>
      <name val="Arial"/>
      <family val="2"/>
    </font>
    <font>
      <b/>
      <sz val="14"/>
      <color theme="3"/>
      <name val="Arial"/>
      <family val="2"/>
    </font>
    <font>
      <sz val="14"/>
      <color rgb="FF000000"/>
      <name val="Arial"/>
      <family val="2"/>
    </font>
    <font>
      <b/>
      <u/>
      <sz val="14"/>
      <color rgb="FF0000FF"/>
      <name val="Arial"/>
      <family val="2"/>
    </font>
    <font>
      <b/>
      <u/>
      <sz val="16"/>
      <color rgb="FF0000FF"/>
      <name val="Arial"/>
      <family val="2"/>
    </font>
    <font>
      <b/>
      <sz val="16"/>
      <color rgb="FFFFFFFF"/>
      <name val="Arial"/>
      <family val="2"/>
    </font>
    <font>
      <b/>
      <sz val="14"/>
      <color rgb="FFFF0000"/>
      <name val="Arial"/>
      <family val="2"/>
    </font>
  </fonts>
  <fills count="16">
    <fill>
      <patternFill patternType="none"/>
    </fill>
    <fill>
      <patternFill patternType="gray125"/>
    </fill>
    <fill>
      <patternFill patternType="solid">
        <fgColor rgb="FFFFFFFF"/>
        <bgColor rgb="FFFFFFFF"/>
      </patternFill>
    </fill>
    <fill>
      <patternFill patternType="solid">
        <fgColor rgb="FFD9D9D9"/>
        <bgColor rgb="FFD9D9D9"/>
      </patternFill>
    </fill>
    <fill>
      <patternFill patternType="solid">
        <fgColor rgb="FFFCD5B4"/>
        <bgColor rgb="FFFCD5B4"/>
      </patternFill>
    </fill>
    <fill>
      <patternFill patternType="solid">
        <fgColor rgb="FFFFFFCC"/>
        <bgColor rgb="FFFFFFCC"/>
      </patternFill>
    </fill>
    <fill>
      <patternFill patternType="solid">
        <fgColor rgb="FFF7F9B9"/>
        <bgColor rgb="FFF7F9B9"/>
      </patternFill>
    </fill>
    <fill>
      <patternFill patternType="solid">
        <fgColor theme="0"/>
        <bgColor indexed="64"/>
      </patternFill>
    </fill>
    <fill>
      <patternFill patternType="solid">
        <fgColor theme="0"/>
        <bgColor rgb="FF000080"/>
      </patternFill>
    </fill>
    <fill>
      <patternFill patternType="solid">
        <fgColor theme="0"/>
        <bgColor rgb="FFD9D9D9"/>
      </patternFill>
    </fill>
    <fill>
      <patternFill patternType="solid">
        <fgColor theme="0"/>
        <bgColor rgb="FFFFFFCC"/>
      </patternFill>
    </fill>
    <fill>
      <patternFill patternType="solid">
        <fgColor theme="0"/>
        <bgColor rgb="FFFCD5B4"/>
      </patternFill>
    </fill>
    <fill>
      <patternFill patternType="solid">
        <fgColor theme="9" tint="0.59999389629810485"/>
        <bgColor rgb="FFFFFFCC"/>
      </patternFill>
    </fill>
    <fill>
      <patternFill patternType="solid">
        <fgColor theme="0"/>
        <bgColor rgb="FFFFFFFF"/>
      </patternFill>
    </fill>
    <fill>
      <patternFill patternType="solid">
        <fgColor theme="0"/>
        <bgColor rgb="FFDA9694"/>
      </patternFill>
    </fill>
    <fill>
      <patternFill patternType="solid">
        <fgColor rgb="FFFFFFCC"/>
        <bgColor rgb="FFFFFFFF"/>
      </patternFill>
    </fill>
  </fills>
  <borders count="59">
    <border>
      <left/>
      <right/>
      <top/>
      <bottom/>
      <diagonal/>
    </border>
    <border>
      <left style="thick">
        <color rgb="FF000080"/>
      </left>
      <right/>
      <top style="thick">
        <color rgb="FF000080"/>
      </top>
      <bottom/>
      <diagonal/>
    </border>
    <border>
      <left/>
      <right/>
      <top style="thick">
        <color rgb="FF000080"/>
      </top>
      <bottom/>
      <diagonal/>
    </border>
    <border>
      <left/>
      <right style="thick">
        <color rgb="FF000080"/>
      </right>
      <top style="thick">
        <color rgb="FF000080"/>
      </top>
      <bottom/>
      <diagonal/>
    </border>
    <border>
      <left style="thick">
        <color rgb="FF000080"/>
      </left>
      <right/>
      <top/>
      <bottom/>
      <diagonal/>
    </border>
    <border>
      <left/>
      <right/>
      <top/>
      <bottom style="thin">
        <color rgb="FF000000"/>
      </bottom>
      <diagonal/>
    </border>
    <border>
      <left/>
      <right style="thick">
        <color rgb="FF000080"/>
      </right>
      <top/>
      <bottom/>
      <diagonal/>
    </border>
    <border>
      <left style="thin">
        <color rgb="FF000000"/>
      </left>
      <right style="thin">
        <color rgb="FF000000"/>
      </right>
      <top style="thin">
        <color rgb="FF000000"/>
      </top>
      <bottom style="thin">
        <color rgb="FF000000"/>
      </bottom>
      <diagonal/>
    </border>
    <border>
      <left style="thick">
        <color rgb="FF000080"/>
      </left>
      <right/>
      <top/>
      <bottom style="thick">
        <color rgb="FF000080"/>
      </bottom>
      <diagonal/>
    </border>
    <border>
      <left/>
      <right/>
      <top/>
      <bottom style="thick">
        <color rgb="FF000080"/>
      </bottom>
      <diagonal/>
    </border>
    <border>
      <left/>
      <right style="thick">
        <color rgb="FF000080"/>
      </right>
      <top/>
      <bottom style="thick">
        <color rgb="FF000080"/>
      </bottom>
      <diagonal/>
    </border>
    <border>
      <left style="medium">
        <color rgb="FF000000"/>
      </left>
      <right style="medium">
        <color rgb="FF000000"/>
      </right>
      <top style="medium">
        <color rgb="FF000000"/>
      </top>
      <bottom style="medium">
        <color rgb="FF000000"/>
      </bottom>
      <diagonal/>
    </border>
    <border>
      <left style="medium">
        <color rgb="FF000080"/>
      </left>
      <right style="thin">
        <color rgb="FF000000"/>
      </right>
      <top style="medium">
        <color rgb="FF000080"/>
      </top>
      <bottom style="medium">
        <color rgb="FF000080"/>
      </bottom>
      <diagonal/>
    </border>
    <border>
      <left/>
      <right/>
      <top/>
      <bottom style="medium">
        <color rgb="FF000000"/>
      </bottom>
      <diagonal/>
    </border>
    <border>
      <left style="medium">
        <color rgb="FF403151"/>
      </left>
      <right style="medium">
        <color rgb="FF403151"/>
      </right>
      <top style="medium">
        <color rgb="FF403151"/>
      </top>
      <bottom/>
      <diagonal/>
    </border>
    <border>
      <left style="medium">
        <color rgb="FF403151"/>
      </left>
      <right style="medium">
        <color rgb="FF403151"/>
      </right>
      <top style="thin">
        <color rgb="FF000000"/>
      </top>
      <bottom/>
      <diagonal/>
    </border>
    <border>
      <left style="medium">
        <color rgb="FF403151"/>
      </left>
      <right style="medium">
        <color rgb="FF403151"/>
      </right>
      <top style="thin">
        <color rgb="FF000000"/>
      </top>
      <bottom style="medium">
        <color rgb="FF403151"/>
      </bottom>
      <diagonal/>
    </border>
    <border>
      <left style="thin">
        <color rgb="FFFFFFFF"/>
      </left>
      <right style="thin">
        <color rgb="FFFFFFFF"/>
      </right>
      <top style="thick">
        <color rgb="FF000080"/>
      </top>
      <bottom style="thick">
        <color rgb="FF000080"/>
      </bottom>
      <diagonal/>
    </border>
    <border>
      <left/>
      <right/>
      <top/>
      <bottom style="medium">
        <color rgb="FFFF0000"/>
      </bottom>
      <diagonal/>
    </border>
    <border>
      <left/>
      <right/>
      <top/>
      <bottom style="medium">
        <color rgb="FF000080"/>
      </bottom>
      <diagonal/>
    </border>
    <border>
      <left style="medium">
        <color rgb="FF000080"/>
      </left>
      <right style="medium">
        <color rgb="FF000080"/>
      </right>
      <top style="medium">
        <color rgb="FF000080"/>
      </top>
      <bottom style="thin">
        <color rgb="FF000000"/>
      </bottom>
      <diagonal/>
    </border>
    <border>
      <left style="medium">
        <color rgb="FF000080"/>
      </left>
      <right style="medium">
        <color rgb="FF000080"/>
      </right>
      <top style="thin">
        <color rgb="FF000000"/>
      </top>
      <bottom style="thin">
        <color rgb="FF000000"/>
      </bottom>
      <diagonal/>
    </border>
    <border>
      <left style="medium">
        <color rgb="FF000080"/>
      </left>
      <right style="medium">
        <color rgb="FF000080"/>
      </right>
      <top/>
      <bottom style="thin">
        <color rgb="FF000000"/>
      </bottom>
      <diagonal/>
    </border>
    <border>
      <left/>
      <right/>
      <top/>
      <bottom style="medium">
        <color rgb="FF1F497D"/>
      </bottom>
      <diagonal/>
    </border>
    <border>
      <left style="medium">
        <color rgb="FF1F497D"/>
      </left>
      <right style="medium">
        <color rgb="FF1F497D"/>
      </right>
      <top/>
      <bottom style="medium">
        <color rgb="FF1F497D"/>
      </bottom>
      <diagonal/>
    </border>
    <border>
      <left style="medium">
        <color rgb="FF000080"/>
      </left>
      <right style="medium">
        <color rgb="FF000080"/>
      </right>
      <top style="medium">
        <color rgb="FF000080"/>
      </top>
      <bottom/>
      <diagonal/>
    </border>
    <border>
      <left style="medium">
        <color rgb="FF000080"/>
      </left>
      <right style="medium">
        <color rgb="FF000080"/>
      </right>
      <top/>
      <bottom/>
      <diagonal/>
    </border>
    <border>
      <left style="medium">
        <color rgb="FF000080"/>
      </left>
      <right style="medium">
        <color rgb="FF000080"/>
      </right>
      <top/>
      <bottom style="medium">
        <color rgb="FF000080"/>
      </bottom>
      <diagonal/>
    </border>
    <border>
      <left style="medium">
        <color rgb="FF000080"/>
      </left>
      <right style="thin">
        <color rgb="FF000080"/>
      </right>
      <top style="medium">
        <color rgb="FF000080"/>
      </top>
      <bottom style="medium">
        <color rgb="FF000080"/>
      </bottom>
      <diagonal/>
    </border>
    <border>
      <left/>
      <right/>
      <top style="thick">
        <color rgb="FF000080"/>
      </top>
      <bottom style="medium">
        <color rgb="FF000080"/>
      </bottom>
      <diagonal/>
    </border>
    <border>
      <left style="thin">
        <color rgb="FFFFFFFF"/>
      </left>
      <right style="thick">
        <color rgb="FF000080"/>
      </right>
      <top style="thin">
        <color rgb="FFFFFFFF"/>
      </top>
      <bottom style="thin">
        <color rgb="FFFFFFFF"/>
      </bottom>
      <diagonal/>
    </border>
    <border>
      <left style="thin">
        <color rgb="FFFFFFFF"/>
      </left>
      <right style="thin">
        <color rgb="FFFFFFFF"/>
      </right>
      <top style="thin">
        <color rgb="FFFFFFFF"/>
      </top>
      <bottom style="thin">
        <color rgb="FFFFFFFF"/>
      </bottom>
      <diagonal/>
    </border>
    <border>
      <left style="thin">
        <color rgb="FFFFFFFF"/>
      </left>
      <right style="thin">
        <color rgb="FFFFFFFF"/>
      </right>
      <top style="thin">
        <color rgb="FFFFFFFF"/>
      </top>
      <bottom/>
      <diagonal/>
    </border>
    <border>
      <left style="thin">
        <color rgb="FFFFFFFF"/>
      </left>
      <right style="thin">
        <color rgb="FFFFFFFF"/>
      </right>
      <top style="thick">
        <color rgb="FF000080"/>
      </top>
      <bottom style="medium">
        <color rgb="FF000080"/>
      </bottom>
      <diagonal/>
    </border>
    <border>
      <left style="thin">
        <color rgb="FFFFFFFF"/>
      </left>
      <right style="thin">
        <color rgb="FFFFFFFF"/>
      </right>
      <top style="thick">
        <color rgb="FF000080"/>
      </top>
      <bottom style="thin">
        <color rgb="FFFFFFFF"/>
      </bottom>
      <diagonal/>
    </border>
    <border>
      <left style="thin">
        <color rgb="FFFFFFFF"/>
      </left>
      <right style="thin">
        <color rgb="FFFFFFFF"/>
      </right>
      <top/>
      <bottom style="thin">
        <color rgb="FFFFFFFF"/>
      </bottom>
      <diagonal/>
    </border>
    <border>
      <left style="thin">
        <color rgb="FFFFFFFF"/>
      </left>
      <right style="thin">
        <color rgb="FFFFFFFF"/>
      </right>
      <top style="medium">
        <color rgb="FF000080"/>
      </top>
      <bottom style="medium">
        <color rgb="FF000080"/>
      </bottom>
      <diagonal/>
    </border>
    <border>
      <left style="thin">
        <color rgb="FFFFFFFF"/>
      </left>
      <right style="thin">
        <color rgb="FFFFFFFF"/>
      </right>
      <top style="medium">
        <color rgb="FF000080"/>
      </top>
      <bottom style="thin">
        <color rgb="FFFFFFFF"/>
      </bottom>
      <diagonal/>
    </border>
    <border>
      <left style="thin">
        <color rgb="FFFFFFFF"/>
      </left>
      <right style="thin">
        <color rgb="FFFFFFFF"/>
      </right>
      <top style="thin">
        <color rgb="FFFFFFFF"/>
      </top>
      <bottom style="medium">
        <color rgb="FF000080"/>
      </bottom>
      <diagonal/>
    </border>
    <border>
      <left style="thin">
        <color rgb="FFFFFFFF"/>
      </left>
      <right style="thin">
        <color rgb="FFFFFFFF"/>
      </right>
      <top style="medium">
        <color rgb="FF000080"/>
      </top>
      <bottom style="thick">
        <color rgb="FF000080"/>
      </bottom>
      <diagonal/>
    </border>
    <border>
      <left style="thin">
        <color rgb="FFFFFFFF"/>
      </left>
      <right style="thin">
        <color rgb="FFFFFFFF"/>
      </right>
      <top style="thin">
        <color rgb="FFFFFFFF"/>
      </top>
      <bottom style="thick">
        <color rgb="FF000080"/>
      </bottom>
      <diagonal/>
    </border>
    <border>
      <left style="thin">
        <color rgb="FFFFFFFF"/>
      </left>
      <right style="thin">
        <color rgb="FFFFFFFF"/>
      </right>
      <top/>
      <bottom style="thick">
        <color rgb="FF000080"/>
      </bottom>
      <diagonal/>
    </border>
    <border>
      <left style="thin">
        <color rgb="FFFFFFFF"/>
      </left>
      <right style="thick">
        <color rgb="FF000080"/>
      </right>
      <top style="thin">
        <color rgb="FFFFFFFF"/>
      </top>
      <bottom style="thick">
        <color rgb="FF000080"/>
      </bottom>
      <diagonal/>
    </border>
    <border>
      <left style="medium">
        <color rgb="FF000000"/>
      </left>
      <right style="medium">
        <color rgb="FF000000"/>
      </right>
      <top style="medium">
        <color rgb="FF000000"/>
      </top>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style="medium">
        <color rgb="FF000000"/>
      </left>
      <right/>
      <top/>
      <bottom style="medium">
        <color rgb="FF000000"/>
      </bottom>
      <diagonal/>
    </border>
    <border>
      <left/>
      <right style="medium">
        <color rgb="FF000000"/>
      </right>
      <top/>
      <bottom style="medium">
        <color rgb="FF000000"/>
      </bottom>
      <diagonal/>
    </border>
    <border>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s>
  <cellStyleXfs count="24">
    <xf numFmtId="0" fontId="0" fillId="0" borderId="0"/>
    <xf numFmtId="169" fontId="1" fillId="0" borderId="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0" fontId="1" fillId="0" borderId="0" applyNumberFormat="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169" fontId="1" fillId="0" borderId="0" applyFont="0" applyFill="0" applyBorder="0" applyAlignment="0" applyProtection="0"/>
    <xf numFmtId="0" fontId="2" fillId="0" borderId="0" applyNumberFormat="0" applyBorder="0" applyProtection="0"/>
    <xf numFmtId="0" fontId="2" fillId="0" borderId="0" applyNumberFormat="0" applyBorder="0" applyProtection="0"/>
    <xf numFmtId="0" fontId="2" fillId="0" borderId="0" applyNumberFormat="0" applyBorder="0" applyProtection="0"/>
    <xf numFmtId="0" fontId="3" fillId="0" borderId="0" applyNumberFormat="0" applyFill="0" applyBorder="0" applyAlignment="0" applyProtection="0"/>
    <xf numFmtId="0" fontId="1" fillId="0" borderId="0" applyNumberFormat="0" applyFont="0" applyBorder="0" applyProtection="0"/>
    <xf numFmtId="0" fontId="1" fillId="0" borderId="0" applyNumberFormat="0" applyFont="0" applyBorder="0" applyProtection="0"/>
    <xf numFmtId="0" fontId="4" fillId="0" borderId="0" applyNumberFormat="0" applyBorder="0" applyProtection="0"/>
    <xf numFmtId="0" fontId="1" fillId="0" borderId="0" applyNumberFormat="0" applyFont="0" applyBorder="0" applyProtection="0"/>
    <xf numFmtId="9" fontId="1" fillId="0" borderId="0" applyFont="0" applyFill="0" applyBorder="0" applyAlignment="0" applyProtection="0"/>
    <xf numFmtId="0" fontId="4" fillId="0" borderId="0" applyNumberFormat="0" applyBorder="0" applyProtection="0">
      <alignment textRotation="90"/>
    </xf>
    <xf numFmtId="0" fontId="4" fillId="0" borderId="0" applyNumberFormat="0" applyBorder="0" applyProtection="0"/>
    <xf numFmtId="0" fontId="4" fillId="0" borderId="0" applyNumberFormat="0" applyBorder="0" applyProtection="0"/>
    <xf numFmtId="0" fontId="5" fillId="0" borderId="0" applyNumberFormat="0" applyBorder="0" applyProtection="0"/>
    <xf numFmtId="0" fontId="2" fillId="0" borderId="0" applyNumberFormat="0" applyBorder="0" applyProtection="0"/>
    <xf numFmtId="0" fontId="2" fillId="0" borderId="0" applyNumberFormat="0" applyBorder="0" applyProtection="0"/>
  </cellStyleXfs>
  <cellXfs count="447">
    <xf numFmtId="0" fontId="0" fillId="0" borderId="0" xfId="0"/>
    <xf numFmtId="0" fontId="0" fillId="2" borderId="0" xfId="0" applyFill="1" applyProtection="1"/>
    <xf numFmtId="0" fontId="6" fillId="2" borderId="0" xfId="0" applyFont="1" applyFill="1" applyProtection="1"/>
    <xf numFmtId="0" fontId="0" fillId="0" borderId="0" xfId="0" applyFill="1" applyProtection="1"/>
    <xf numFmtId="0" fontId="0" fillId="0" borderId="0" xfId="0" applyFill="1" applyProtection="1">
      <protection locked="0"/>
    </xf>
    <xf numFmtId="0" fontId="5" fillId="2" borderId="0" xfId="0" applyFont="1" applyFill="1" applyProtection="1"/>
    <xf numFmtId="0" fontId="7" fillId="2" borderId="0" xfId="0" applyFont="1" applyFill="1" applyProtection="1"/>
    <xf numFmtId="0" fontId="7" fillId="3" borderId="0" xfId="0" applyFont="1" applyFill="1" applyAlignment="1" applyProtection="1"/>
    <xf numFmtId="0" fontId="0" fillId="3" borderId="0" xfId="0" applyFill="1" applyProtection="1"/>
    <xf numFmtId="0" fontId="8" fillId="0" borderId="0" xfId="0" applyFont="1" applyAlignment="1" applyProtection="1">
      <alignment vertical="center"/>
    </xf>
    <xf numFmtId="0" fontId="8" fillId="2" borderId="0" xfId="0" applyFont="1" applyFill="1" applyAlignment="1" applyProtection="1">
      <alignment vertical="center"/>
    </xf>
    <xf numFmtId="0" fontId="7" fillId="4" borderId="0" xfId="0" applyFont="1" applyFill="1" applyProtection="1"/>
    <xf numFmtId="0" fontId="0" fillId="4" borderId="0" xfId="0" applyFill="1" applyProtection="1"/>
    <xf numFmtId="0" fontId="8" fillId="0" borderId="0" xfId="0" applyFont="1" applyFill="1" applyAlignment="1" applyProtection="1">
      <alignment vertical="center"/>
    </xf>
    <xf numFmtId="0" fontId="0" fillId="0" borderId="0" xfId="0" applyProtection="1"/>
    <xf numFmtId="0" fontId="0" fillId="2" borderId="1" xfId="0" applyFill="1" applyBorder="1" applyProtection="1"/>
    <xf numFmtId="0" fontId="0" fillId="2" borderId="2" xfId="0" applyFill="1" applyBorder="1" applyProtection="1"/>
    <xf numFmtId="0" fontId="0" fillId="0" borderId="2" xfId="0" applyFill="1" applyBorder="1" applyProtection="1"/>
    <xf numFmtId="0" fontId="0" fillId="2" borderId="3" xfId="0" applyFill="1" applyBorder="1" applyProtection="1"/>
    <xf numFmtId="0" fontId="0" fillId="2" borderId="4" xfId="0" applyFill="1" applyBorder="1" applyProtection="1"/>
    <xf numFmtId="0" fontId="9" fillId="2" borderId="5" xfId="0" applyFont="1" applyFill="1" applyBorder="1" applyAlignment="1" applyProtection="1"/>
    <xf numFmtId="0" fontId="0" fillId="2" borderId="6" xfId="0" applyFill="1" applyBorder="1" applyProtection="1"/>
    <xf numFmtId="0" fontId="7" fillId="0" borderId="0" xfId="0" applyFont="1" applyFill="1" applyAlignment="1" applyProtection="1">
      <alignment horizontal="left" wrapText="1"/>
      <protection locked="0"/>
    </xf>
    <xf numFmtId="0" fontId="9" fillId="2" borderId="5" xfId="0" applyFont="1" applyFill="1" applyBorder="1" applyAlignment="1" applyProtection="1">
      <alignment horizontal="left"/>
    </xf>
    <xf numFmtId="0" fontId="9" fillId="2" borderId="0" xfId="0" applyFont="1" applyFill="1" applyAlignment="1" applyProtection="1">
      <alignment horizontal="left"/>
    </xf>
    <xf numFmtId="0" fontId="5" fillId="3" borderId="7" xfId="0" applyFont="1" applyFill="1" applyBorder="1" applyAlignment="1" applyProtection="1">
      <alignment horizontal="center" vertical="center"/>
      <protection locked="0"/>
    </xf>
    <xf numFmtId="0" fontId="0" fillId="2" borderId="0" xfId="0" applyFill="1" applyAlignment="1" applyProtection="1">
      <alignment horizontal="left" vertical="center"/>
    </xf>
    <xf numFmtId="0" fontId="0" fillId="2" borderId="0" xfId="0" applyFill="1" applyAlignment="1" applyProtection="1">
      <alignment horizontal="right"/>
    </xf>
    <xf numFmtId="0" fontId="0" fillId="2" borderId="4" xfId="0" applyFill="1" applyBorder="1" applyAlignment="1" applyProtection="1">
      <alignment horizontal="right"/>
    </xf>
    <xf numFmtId="0" fontId="9" fillId="2" borderId="0" xfId="0" applyFont="1" applyFill="1" applyAlignment="1" applyProtection="1">
      <alignment horizontal="right"/>
    </xf>
    <xf numFmtId="0" fontId="7" fillId="0" borderId="0" xfId="0" applyFont="1" applyFill="1" applyAlignment="1" applyProtection="1">
      <alignment horizontal="left"/>
      <protection locked="0"/>
    </xf>
    <xf numFmtId="0" fontId="7" fillId="4" borderId="7" xfId="0" applyFont="1" applyFill="1" applyBorder="1" applyAlignment="1" applyProtection="1">
      <alignment horizontal="center" vertical="center" wrapText="1"/>
      <protection locked="0"/>
    </xf>
    <xf numFmtId="0" fontId="7" fillId="2" borderId="0" xfId="0" applyFont="1" applyFill="1" applyAlignment="1" applyProtection="1"/>
    <xf numFmtId="0" fontId="0" fillId="2" borderId="8" xfId="0" applyFill="1" applyBorder="1" applyProtection="1"/>
    <xf numFmtId="0" fontId="11" fillId="2" borderId="9" xfId="0" applyFont="1" applyFill="1" applyBorder="1" applyProtection="1"/>
    <xf numFmtId="0" fontId="11" fillId="0" borderId="9" xfId="0" applyFont="1" applyFill="1" applyBorder="1" applyProtection="1"/>
    <xf numFmtId="0" fontId="11" fillId="2" borderId="10" xfId="0" applyFont="1" applyFill="1" applyBorder="1" applyProtection="1"/>
    <xf numFmtId="0" fontId="11" fillId="0" borderId="0" xfId="0" applyFont="1" applyFill="1" applyProtection="1"/>
    <xf numFmtId="0" fontId="11" fillId="0" borderId="0" xfId="0" applyFont="1" applyFill="1" applyProtection="1">
      <protection locked="0"/>
    </xf>
    <xf numFmtId="0" fontId="12" fillId="2" borderId="0" xfId="0" applyFont="1" applyFill="1" applyProtection="1"/>
    <xf numFmtId="0" fontId="0" fillId="2" borderId="0" xfId="0" applyFill="1" applyAlignment="1" applyProtection="1"/>
    <xf numFmtId="0" fontId="0" fillId="0" borderId="0" xfId="0" applyFill="1" applyAlignment="1" applyProtection="1"/>
    <xf numFmtId="0" fontId="0" fillId="2" borderId="0" xfId="0" applyFill="1"/>
    <xf numFmtId="0" fontId="0" fillId="2" borderId="1" xfId="0" applyFill="1" applyBorder="1"/>
    <xf numFmtId="0" fontId="0" fillId="2" borderId="2" xfId="0" applyFill="1" applyBorder="1"/>
    <xf numFmtId="0" fontId="0" fillId="2" borderId="3" xfId="0" applyFill="1" applyBorder="1"/>
    <xf numFmtId="0" fontId="0" fillId="2" borderId="4" xfId="0" applyFill="1" applyBorder="1"/>
    <xf numFmtId="0" fontId="7" fillId="2" borderId="0" xfId="0" applyFont="1" applyFill="1"/>
    <xf numFmtId="0" fontId="11" fillId="2" borderId="6" xfId="0" applyFont="1" applyFill="1" applyBorder="1"/>
    <xf numFmtId="0" fontId="11" fillId="2" borderId="0" xfId="0" applyFont="1" applyFill="1"/>
    <xf numFmtId="0" fontId="14" fillId="2" borderId="0" xfId="0" applyFont="1" applyFill="1"/>
    <xf numFmtId="0" fontId="15" fillId="2" borderId="0" xfId="0" applyFont="1" applyFill="1"/>
    <xf numFmtId="0" fontId="7" fillId="3" borderId="0" xfId="0" applyFont="1" applyFill="1"/>
    <xf numFmtId="0" fontId="18" fillId="2" borderId="0" xfId="0" applyFont="1" applyFill="1"/>
    <xf numFmtId="0" fontId="7" fillId="5" borderId="0" xfId="0" applyFont="1" applyFill="1" applyAlignment="1">
      <alignment horizontal="left"/>
    </xf>
    <xf numFmtId="0" fontId="0" fillId="2" borderId="0" xfId="0" applyFill="1" applyAlignment="1">
      <alignment wrapText="1"/>
    </xf>
    <xf numFmtId="0" fontId="0" fillId="2" borderId="4" xfId="0" applyFill="1" applyBorder="1" applyAlignment="1">
      <alignment wrapText="1"/>
    </xf>
    <xf numFmtId="0" fontId="11" fillId="2" borderId="0" xfId="0" applyFont="1" applyFill="1" applyAlignment="1">
      <alignment horizontal="left" wrapText="1"/>
    </xf>
    <xf numFmtId="0" fontId="4" fillId="2" borderId="0" xfId="0" applyFont="1" applyFill="1" applyAlignment="1">
      <alignment horizontal="left" wrapText="1"/>
    </xf>
    <xf numFmtId="0" fontId="4" fillId="2" borderId="6" xfId="0" applyFont="1" applyFill="1" applyBorder="1" applyAlignment="1">
      <alignment horizontal="left" wrapText="1"/>
    </xf>
    <xf numFmtId="0" fontId="0" fillId="0" borderId="0" xfId="0" applyAlignment="1">
      <alignment wrapText="1"/>
    </xf>
    <xf numFmtId="0" fontId="18" fillId="2" borderId="0" xfId="0" applyFont="1" applyFill="1" applyAlignment="1">
      <alignment vertical="center" wrapText="1"/>
    </xf>
    <xf numFmtId="0" fontId="18" fillId="2" borderId="0" xfId="0" applyFont="1" applyFill="1" applyAlignment="1">
      <alignment horizontal="center" vertical="center" wrapText="1"/>
    </xf>
    <xf numFmtId="0" fontId="11" fillId="2" borderId="0" xfId="0" applyFont="1" applyFill="1" applyAlignment="1">
      <alignment horizontal="center" vertical="center" wrapText="1"/>
    </xf>
    <xf numFmtId="0" fontId="5" fillId="2" borderId="0" xfId="0" applyFont="1" applyFill="1"/>
    <xf numFmtId="0" fontId="18" fillId="2" borderId="0" xfId="0" applyFont="1" applyFill="1" applyAlignment="1">
      <alignment wrapText="1"/>
    </xf>
    <xf numFmtId="0" fontId="0" fillId="0" borderId="0" xfId="0" applyFill="1" applyAlignment="1">
      <alignment wrapText="1"/>
    </xf>
    <xf numFmtId="0" fontId="22" fillId="2" borderId="0" xfId="0" applyFont="1" applyFill="1" applyAlignment="1">
      <alignment horizontal="center" wrapText="1"/>
    </xf>
    <xf numFmtId="0" fontId="18" fillId="5" borderId="11" xfId="0" applyFont="1" applyFill="1" applyBorder="1" applyAlignment="1">
      <alignment horizontal="left" wrapText="1"/>
    </xf>
    <xf numFmtId="164" fontId="11" fillId="5" borderId="12" xfId="0" applyNumberFormat="1" applyFont="1" applyFill="1" applyBorder="1" applyAlignment="1">
      <alignment horizontal="right" wrapText="1"/>
    </xf>
    <xf numFmtId="164" fontId="18" fillId="5" borderId="11" xfId="0" applyNumberFormat="1" applyFont="1" applyFill="1" applyBorder="1" applyAlignment="1">
      <alignment wrapText="1"/>
    </xf>
    <xf numFmtId="0" fontId="18" fillId="2" borderId="0" xfId="0" applyFont="1" applyFill="1" applyAlignment="1">
      <alignment horizontal="left" wrapText="1"/>
    </xf>
    <xf numFmtId="0" fontId="18" fillId="5" borderId="14" xfId="0" applyFont="1" applyFill="1" applyBorder="1" applyAlignment="1">
      <alignment wrapText="1"/>
    </xf>
    <xf numFmtId="164" fontId="18" fillId="3" borderId="14" xfId="0" applyNumberFormat="1" applyFont="1" applyFill="1" applyBorder="1" applyAlignment="1" applyProtection="1">
      <alignment wrapText="1"/>
      <protection locked="0"/>
    </xf>
    <xf numFmtId="164" fontId="18" fillId="5" borderId="14" xfId="0" applyNumberFormat="1" applyFont="1" applyFill="1" applyBorder="1" applyAlignment="1">
      <alignment wrapText="1"/>
    </xf>
    <xf numFmtId="0" fontId="18" fillId="5" borderId="15" xfId="0" applyFont="1" applyFill="1" applyBorder="1" applyAlignment="1">
      <alignment wrapText="1"/>
    </xf>
    <xf numFmtId="164" fontId="18" fillId="3" borderId="15" xfId="0" applyNumberFormat="1" applyFont="1" applyFill="1" applyBorder="1" applyAlignment="1" applyProtection="1">
      <alignment wrapText="1"/>
      <protection locked="0"/>
    </xf>
    <xf numFmtId="164" fontId="18" fillId="5" borderId="15" xfId="0" applyNumberFormat="1" applyFont="1" applyFill="1" applyBorder="1" applyAlignment="1">
      <alignment wrapText="1"/>
    </xf>
    <xf numFmtId="0" fontId="18" fillId="5" borderId="16" xfId="0" applyFont="1" applyFill="1" applyBorder="1" applyAlignment="1">
      <alignment wrapText="1"/>
    </xf>
    <xf numFmtId="164" fontId="18" fillId="3" borderId="16" xfId="0" applyNumberFormat="1" applyFont="1" applyFill="1" applyBorder="1" applyAlignment="1" applyProtection="1">
      <alignment wrapText="1"/>
      <protection locked="0"/>
    </xf>
    <xf numFmtId="164" fontId="18" fillId="5" borderId="16" xfId="0" applyNumberFormat="1" applyFont="1" applyFill="1" applyBorder="1" applyAlignment="1">
      <alignment wrapText="1"/>
    </xf>
    <xf numFmtId="3" fontId="11" fillId="2" borderId="0" xfId="0" applyNumberFormat="1" applyFont="1" applyFill="1" applyAlignment="1">
      <alignment horizontal="right" vertical="center" wrapText="1"/>
    </xf>
    <xf numFmtId="0" fontId="7" fillId="2" borderId="0" xfId="0" applyFont="1" applyFill="1" applyAlignment="1"/>
    <xf numFmtId="0" fontId="25" fillId="2" borderId="0" xfId="0" applyFont="1" applyFill="1" applyAlignment="1">
      <alignment horizontal="right" wrapText="1"/>
    </xf>
    <xf numFmtId="0" fontId="5" fillId="0" borderId="0" xfId="0" applyFont="1" applyFill="1"/>
    <xf numFmtId="0" fontId="18" fillId="0" borderId="0" xfId="0" applyFont="1" applyFill="1" applyAlignment="1">
      <alignment horizontal="center" vertical="center" wrapText="1"/>
    </xf>
    <xf numFmtId="0" fontId="26" fillId="2" borderId="0" xfId="0" applyFont="1" applyFill="1" applyAlignment="1"/>
    <xf numFmtId="0" fontId="18" fillId="2" borderId="0" xfId="0" applyFont="1" applyFill="1" applyAlignment="1" applyProtection="1">
      <alignment horizontal="center" vertical="center" wrapText="1"/>
      <protection locked="0"/>
    </xf>
    <xf numFmtId="0" fontId="0" fillId="2" borderId="8" xfId="0" applyFill="1" applyBorder="1"/>
    <xf numFmtId="0" fontId="11" fillId="2" borderId="9" xfId="0" applyFont="1" applyFill="1" applyBorder="1"/>
    <xf numFmtId="0" fontId="11" fillId="2" borderId="10" xfId="0" applyFont="1" applyFill="1" applyBorder="1"/>
    <xf numFmtId="0" fontId="0" fillId="0" borderId="0" xfId="0" applyFill="1"/>
    <xf numFmtId="0" fontId="11" fillId="0" borderId="0" xfId="0" applyFont="1" applyFill="1"/>
    <xf numFmtId="0" fontId="0" fillId="2" borderId="6" xfId="0" applyFill="1" applyBorder="1"/>
    <xf numFmtId="0" fontId="7" fillId="2" borderId="0" xfId="0" applyFont="1" applyFill="1" applyAlignment="1">
      <alignment wrapText="1"/>
    </xf>
    <xf numFmtId="0" fontId="11" fillId="2" borderId="4" xfId="0" applyFont="1" applyFill="1" applyBorder="1"/>
    <xf numFmtId="0" fontId="18" fillId="2" borderId="6" xfId="0" applyFont="1" applyFill="1" applyBorder="1"/>
    <xf numFmtId="0" fontId="18" fillId="2" borderId="4" xfId="0" applyFont="1" applyFill="1" applyBorder="1"/>
    <xf numFmtId="0" fontId="18" fillId="0" borderId="0" xfId="0" applyFont="1" applyFill="1"/>
    <xf numFmtId="0" fontId="22" fillId="2" borderId="17" xfId="0" applyFont="1" applyFill="1" applyBorder="1" applyAlignment="1">
      <alignment vertical="top" wrapText="1"/>
    </xf>
    <xf numFmtId="0" fontId="11" fillId="2" borderId="0" xfId="0" applyFont="1" applyFill="1" applyAlignment="1">
      <alignment wrapText="1"/>
    </xf>
    <xf numFmtId="0" fontId="29" fillId="2" borderId="0" xfId="0" applyFont="1" applyFill="1"/>
    <xf numFmtId="0" fontId="11" fillId="2" borderId="4" xfId="0" applyFont="1" applyFill="1" applyBorder="1" applyAlignment="1">
      <alignment horizontal="left" wrapText="1"/>
    </xf>
    <xf numFmtId="0" fontId="30" fillId="0" borderId="0" xfId="0" applyFont="1" applyFill="1"/>
    <xf numFmtId="0" fontId="31" fillId="0" borderId="0" xfId="0" applyFont="1" applyFill="1"/>
    <xf numFmtId="0" fontId="32" fillId="0" borderId="0" xfId="0" applyFont="1" applyFill="1"/>
    <xf numFmtId="0" fontId="31" fillId="0" borderId="0" xfId="0" applyFont="1" applyFill="1" applyAlignment="1">
      <alignment horizontal="left" wrapText="1"/>
    </xf>
    <xf numFmtId="0" fontId="31" fillId="2" borderId="0" xfId="0" applyFont="1" applyFill="1" applyAlignment="1">
      <alignment horizontal="left" wrapText="1"/>
    </xf>
    <xf numFmtId="0" fontId="33" fillId="2" borderId="0" xfId="0" applyFont="1" applyFill="1"/>
    <xf numFmtId="0" fontId="25" fillId="2" borderId="18" xfId="0" applyFont="1" applyFill="1" applyBorder="1" applyAlignment="1">
      <alignment horizontal="center" vertical="center" wrapText="1"/>
    </xf>
    <xf numFmtId="0" fontId="5" fillId="2" borderId="0" xfId="0" applyFont="1" applyFill="1" applyAlignment="1">
      <alignment horizontal="right"/>
    </xf>
    <xf numFmtId="3" fontId="11" fillId="5" borderId="12" xfId="0" applyNumberFormat="1" applyFont="1" applyFill="1" applyBorder="1" applyAlignment="1">
      <alignment horizontal="center" wrapText="1"/>
    </xf>
    <xf numFmtId="3" fontId="11" fillId="2" borderId="0" xfId="0" applyNumberFormat="1" applyFont="1" applyFill="1" applyAlignment="1">
      <alignment horizontal="center" wrapText="1"/>
    </xf>
    <xf numFmtId="0" fontId="5" fillId="2" borderId="0" xfId="0" applyFont="1" applyFill="1" applyAlignment="1"/>
    <xf numFmtId="1" fontId="11" fillId="2" borderId="0" xfId="0" applyNumberFormat="1" applyFont="1" applyFill="1" applyAlignment="1">
      <alignment horizontal="center" vertical="center" wrapText="1"/>
    </xf>
    <xf numFmtId="0" fontId="20" fillId="2" borderId="0" xfId="0" applyFont="1" applyFill="1"/>
    <xf numFmtId="0" fontId="20" fillId="2" borderId="0" xfId="0" applyFont="1" applyFill="1" applyAlignment="1">
      <alignment horizontal="center"/>
    </xf>
    <xf numFmtId="0" fontId="21" fillId="2" borderId="0" xfId="0" applyFont="1" applyFill="1" applyAlignment="1">
      <alignment wrapText="1"/>
    </xf>
    <xf numFmtId="0" fontId="34" fillId="2" borderId="0" xfId="0" applyFont="1" applyFill="1" applyAlignment="1">
      <alignment horizontal="center" wrapText="1"/>
    </xf>
    <xf numFmtId="0" fontId="7" fillId="2" borderId="0" xfId="0" applyFont="1" applyFill="1" applyAlignment="1">
      <alignment horizontal="left"/>
    </xf>
    <xf numFmtId="0" fontId="34" fillId="2" borderId="0" xfId="0" applyFont="1" applyFill="1" applyAlignment="1">
      <alignment horizontal="center" vertical="top" wrapText="1"/>
    </xf>
    <xf numFmtId="0" fontId="34" fillId="2" borderId="0" xfId="0" applyFont="1" applyFill="1" applyAlignment="1">
      <alignment horizontal="right" wrapText="1"/>
    </xf>
    <xf numFmtId="0" fontId="18" fillId="3" borderId="20" xfId="0" applyFont="1" applyFill="1" applyBorder="1" applyAlignment="1" applyProtection="1">
      <alignment horizontal="left" vertical="center" wrapText="1"/>
      <protection locked="0"/>
    </xf>
    <xf numFmtId="0" fontId="11" fillId="2" borderId="0" xfId="0" applyFont="1" applyFill="1" applyAlignment="1" applyProtection="1">
      <alignment wrapText="1"/>
      <protection locked="0"/>
    </xf>
    <xf numFmtId="1" fontId="18" fillId="3" borderId="20" xfId="0" applyNumberFormat="1" applyFont="1" applyFill="1" applyBorder="1" applyAlignment="1" applyProtection="1">
      <alignment horizontal="center" vertical="center" wrapText="1"/>
      <protection locked="0"/>
    </xf>
    <xf numFmtId="0" fontId="18" fillId="3" borderId="20" xfId="0" applyFont="1" applyFill="1" applyBorder="1" applyAlignment="1" applyProtection="1">
      <alignment horizontal="center" vertical="center" wrapText="1"/>
      <protection locked="0"/>
    </xf>
    <xf numFmtId="164" fontId="18" fillId="3" borderId="20" xfId="0" applyNumberFormat="1" applyFont="1" applyFill="1" applyBorder="1" applyAlignment="1" applyProtection="1">
      <alignment horizontal="center" vertical="center" wrapText="1"/>
      <protection locked="0"/>
    </xf>
    <xf numFmtId="1" fontId="11" fillId="3" borderId="20" xfId="0" applyNumberFormat="1" applyFont="1" applyFill="1" applyBorder="1" applyAlignment="1" applyProtection="1">
      <alignment horizontal="center" vertical="center" wrapText="1"/>
      <protection locked="0"/>
    </xf>
    <xf numFmtId="1" fontId="11" fillId="2" borderId="0" xfId="0" applyNumberFormat="1" applyFont="1" applyFill="1" applyAlignment="1" applyProtection="1">
      <alignment horizontal="center" vertical="center" wrapText="1"/>
    </xf>
    <xf numFmtId="0" fontId="21" fillId="2" borderId="6" xfId="0" applyFont="1" applyFill="1" applyBorder="1"/>
    <xf numFmtId="0" fontId="21" fillId="2" borderId="0" xfId="0" applyFont="1" applyFill="1"/>
    <xf numFmtId="0" fontId="21" fillId="0" borderId="0" xfId="0" applyFont="1" applyFill="1"/>
    <xf numFmtId="0" fontId="18" fillId="3" borderId="21" xfId="0" applyFont="1" applyFill="1" applyBorder="1" applyAlignment="1" applyProtection="1">
      <alignment horizontal="left" vertical="center" wrapText="1"/>
      <protection locked="0"/>
    </xf>
    <xf numFmtId="1" fontId="18" fillId="3" borderId="21" xfId="0" applyNumberFormat="1" applyFont="1" applyFill="1" applyBorder="1" applyAlignment="1" applyProtection="1">
      <alignment horizontal="center" vertical="center" wrapText="1"/>
      <protection locked="0"/>
    </xf>
    <xf numFmtId="0" fontId="18" fillId="3" borderId="21" xfId="0" applyFont="1" applyFill="1" applyBorder="1" applyAlignment="1" applyProtection="1">
      <alignment horizontal="center" vertical="center" wrapText="1"/>
      <protection locked="0"/>
    </xf>
    <xf numFmtId="164" fontId="18" fillId="3" borderId="21" xfId="0" applyNumberFormat="1" applyFont="1" applyFill="1" applyBorder="1" applyAlignment="1" applyProtection="1">
      <alignment horizontal="center" vertical="center" wrapText="1"/>
      <protection locked="0"/>
    </xf>
    <xf numFmtId="1" fontId="11" fillId="3" borderId="21" xfId="0" applyNumberFormat="1" applyFont="1" applyFill="1" applyBorder="1" applyAlignment="1" applyProtection="1">
      <alignment horizontal="center" vertical="center" wrapText="1"/>
      <protection locked="0"/>
    </xf>
    <xf numFmtId="0" fontId="18" fillId="3" borderId="22" xfId="0" applyFont="1" applyFill="1" applyBorder="1" applyAlignment="1" applyProtection="1">
      <alignment horizontal="left" vertical="center" wrapText="1"/>
      <protection locked="0"/>
    </xf>
    <xf numFmtId="1" fontId="0" fillId="2" borderId="0" xfId="0" applyNumberFormat="1" applyFill="1" applyAlignment="1">
      <alignment horizontal="center" vertical="center"/>
    </xf>
    <xf numFmtId="0" fontId="0" fillId="2" borderId="0" xfId="0" applyFill="1" applyAlignment="1">
      <alignment horizontal="center" vertical="center"/>
    </xf>
    <xf numFmtId="164" fontId="34" fillId="2" borderId="0" xfId="0" applyNumberFormat="1" applyFont="1" applyFill="1" applyAlignment="1">
      <alignment horizontal="center" vertical="center" wrapText="1"/>
    </xf>
    <xf numFmtId="1" fontId="0" fillId="2" borderId="0" xfId="0" applyNumberFormat="1" applyFill="1"/>
    <xf numFmtId="0" fontId="22" fillId="2" borderId="0" xfId="0" applyFont="1" applyFill="1" applyAlignment="1" applyProtection="1">
      <alignment horizontal="center" wrapText="1"/>
    </xf>
    <xf numFmtId="1" fontId="34" fillId="2" borderId="0" xfId="0" applyNumberFormat="1" applyFont="1" applyFill="1" applyAlignment="1">
      <alignment horizontal="center" wrapText="1"/>
    </xf>
    <xf numFmtId="164" fontId="34" fillId="2" borderId="0" xfId="0" applyNumberFormat="1" applyFont="1" applyFill="1" applyAlignment="1">
      <alignment horizontal="center" wrapText="1"/>
    </xf>
    <xf numFmtId="1" fontId="22" fillId="2" borderId="0" xfId="0" applyNumberFormat="1" applyFont="1" applyFill="1" applyAlignment="1">
      <alignment horizontal="center" wrapText="1"/>
    </xf>
    <xf numFmtId="0" fontId="11" fillId="2" borderId="0" xfId="0" applyFont="1" applyFill="1" applyAlignment="1">
      <alignment horizontal="right" wrapText="1"/>
    </xf>
    <xf numFmtId="164" fontId="0" fillId="2" borderId="0" xfId="0" applyNumberFormat="1" applyFill="1"/>
    <xf numFmtId="0" fontId="14" fillId="2" borderId="9" xfId="0" applyFont="1" applyFill="1" applyBorder="1" applyProtection="1"/>
    <xf numFmtId="0" fontId="20" fillId="2" borderId="9" xfId="0" applyFont="1" applyFill="1" applyBorder="1" applyProtection="1"/>
    <xf numFmtId="1" fontId="20" fillId="2" borderId="9" xfId="0" applyNumberFormat="1" applyFont="1" applyFill="1" applyBorder="1" applyProtection="1"/>
    <xf numFmtId="164" fontId="20" fillId="2" borderId="9" xfId="0" applyNumberFormat="1" applyFont="1" applyFill="1" applyBorder="1" applyProtection="1"/>
    <xf numFmtId="0" fontId="21" fillId="2" borderId="9" xfId="0" applyFont="1" applyFill="1" applyBorder="1" applyAlignment="1" applyProtection="1">
      <alignment wrapText="1"/>
    </xf>
    <xf numFmtId="0" fontId="11" fillId="2" borderId="6" xfId="0" applyFont="1" applyFill="1" applyBorder="1" applyProtection="1"/>
    <xf numFmtId="0" fontId="11" fillId="2" borderId="0" xfId="0" applyFont="1" applyFill="1" applyProtection="1"/>
    <xf numFmtId="0" fontId="30" fillId="2" borderId="2" xfId="0" applyFont="1" applyFill="1" applyBorder="1" applyAlignment="1"/>
    <xf numFmtId="0" fontId="24" fillId="2" borderId="0" xfId="0" applyFont="1" applyFill="1" applyProtection="1"/>
    <xf numFmtId="0" fontId="32" fillId="2" borderId="0" xfId="0" applyFont="1" applyFill="1" applyProtection="1"/>
    <xf numFmtId="0" fontId="21" fillId="2" borderId="0" xfId="0" applyFont="1" applyFill="1" applyAlignment="1" applyProtection="1">
      <alignment wrapText="1"/>
    </xf>
    <xf numFmtId="0" fontId="30" fillId="2" borderId="0" xfId="0" applyFont="1" applyFill="1" applyAlignment="1"/>
    <xf numFmtId="0" fontId="26" fillId="2" borderId="0" xfId="0" applyFont="1" applyFill="1" applyAlignment="1">
      <alignment horizontal="left"/>
    </xf>
    <xf numFmtId="0" fontId="20" fillId="2" borderId="0" xfId="0" applyFont="1" applyFill="1" applyProtection="1"/>
    <xf numFmtId="0" fontId="36" fillId="2" borderId="0" xfId="0" applyFont="1" applyFill="1" applyAlignment="1"/>
    <xf numFmtId="0" fontId="7" fillId="2" borderId="0" xfId="0" applyFont="1" applyFill="1" applyAlignment="1" applyProtection="1">
      <alignment horizontal="left"/>
    </xf>
    <xf numFmtId="1" fontId="20" fillId="2" borderId="0" xfId="0" applyNumberFormat="1" applyFont="1" applyFill="1" applyAlignment="1" applyProtection="1">
      <alignment horizontal="center"/>
    </xf>
    <xf numFmtId="164" fontId="20" fillId="2" borderId="0" xfId="0" applyNumberFormat="1" applyFont="1" applyFill="1" applyAlignment="1" applyProtection="1">
      <alignment horizontal="center"/>
    </xf>
    <xf numFmtId="1" fontId="20" fillId="2" borderId="0" xfId="0" applyNumberFormat="1" applyFont="1" applyFill="1" applyProtection="1"/>
    <xf numFmtId="0" fontId="34" fillId="2" borderId="0" xfId="0" applyFont="1" applyFill="1" applyAlignment="1" applyProtection="1">
      <alignment horizontal="center" wrapText="1"/>
    </xf>
    <xf numFmtId="1" fontId="34" fillId="2" borderId="0" xfId="0" applyNumberFormat="1" applyFont="1" applyFill="1" applyAlignment="1" applyProtection="1">
      <alignment horizontal="center" wrapText="1"/>
    </xf>
    <xf numFmtId="164" fontId="34" fillId="2" borderId="0" xfId="0" applyNumberFormat="1" applyFont="1" applyFill="1" applyAlignment="1" applyProtection="1">
      <alignment horizontal="center" wrapText="1"/>
    </xf>
    <xf numFmtId="0" fontId="34" fillId="2" borderId="0" xfId="0" applyFont="1" applyFill="1" applyAlignment="1" applyProtection="1">
      <alignment horizontal="center" vertical="top" wrapText="1"/>
    </xf>
    <xf numFmtId="0" fontId="35" fillId="2" borderId="0" xfId="0" applyFont="1" applyFill="1" applyAlignment="1">
      <alignment wrapText="1"/>
    </xf>
    <xf numFmtId="1" fontId="34" fillId="2" borderId="0" xfId="0" applyNumberFormat="1" applyFont="1" applyFill="1" applyAlignment="1">
      <alignment horizontal="center" vertical="center" wrapText="1"/>
    </xf>
    <xf numFmtId="0" fontId="34" fillId="2" borderId="0" xfId="0" applyFont="1" applyFill="1" applyAlignment="1">
      <alignment horizontal="center" vertical="center" wrapText="1"/>
    </xf>
    <xf numFmtId="1" fontId="22" fillId="2" borderId="0" xfId="0" applyNumberFormat="1" applyFont="1" applyFill="1" applyAlignment="1">
      <alignment horizontal="center" vertical="center" wrapText="1"/>
    </xf>
    <xf numFmtId="0" fontId="0" fillId="2" borderId="0" xfId="14" applyFont="1" applyFill="1" applyAlignment="1"/>
    <xf numFmtId="0" fontId="0" fillId="0" borderId="0" xfId="14" applyFont="1" applyFill="1" applyAlignment="1"/>
    <xf numFmtId="0" fontId="0" fillId="2" borderId="1" xfId="14" applyFont="1" applyFill="1" applyBorder="1" applyAlignment="1"/>
    <xf numFmtId="0" fontId="0" fillId="2" borderId="2" xfId="14" applyFont="1" applyFill="1" applyBorder="1" applyAlignment="1"/>
    <xf numFmtId="0" fontId="7" fillId="2" borderId="2" xfId="0" applyFont="1" applyFill="1" applyBorder="1"/>
    <xf numFmtId="0" fontId="0" fillId="2" borderId="3" xfId="14" applyFont="1" applyFill="1" applyBorder="1" applyAlignment="1"/>
    <xf numFmtId="0" fontId="0" fillId="2" borderId="4" xfId="14" applyFont="1" applyFill="1" applyBorder="1" applyAlignment="1"/>
    <xf numFmtId="0" fontId="11" fillId="2" borderId="0" xfId="14" applyFont="1" applyFill="1" applyAlignment="1"/>
    <xf numFmtId="0" fontId="11" fillId="2" borderId="6" xfId="14" applyFont="1" applyFill="1" applyBorder="1" applyAlignment="1"/>
    <xf numFmtId="0" fontId="11" fillId="0" borderId="0" xfId="14" applyFont="1" applyFill="1" applyAlignment="1"/>
    <xf numFmtId="0" fontId="7" fillId="5" borderId="0" xfId="0" applyFont="1" applyFill="1"/>
    <xf numFmtId="0" fontId="19" fillId="2" borderId="9" xfId="14" applyFont="1" applyFill="1" applyBorder="1" applyAlignment="1"/>
    <xf numFmtId="0" fontId="20" fillId="2" borderId="9" xfId="14" applyFont="1" applyFill="1" applyBorder="1" applyAlignment="1"/>
    <xf numFmtId="0" fontId="21" fillId="2" borderId="0" xfId="14" applyFont="1" applyFill="1" applyAlignment="1">
      <alignment wrapText="1"/>
    </xf>
    <xf numFmtId="0" fontId="7" fillId="0" borderId="0" xfId="0" applyFont="1" applyFill="1" applyAlignment="1">
      <alignment wrapText="1"/>
    </xf>
    <xf numFmtId="0" fontId="34" fillId="2" borderId="23" xfId="14" applyFont="1" applyFill="1" applyBorder="1" applyAlignment="1">
      <alignment horizontal="center" wrapText="1"/>
    </xf>
    <xf numFmtId="165" fontId="18" fillId="4" borderId="24" xfId="5" applyNumberFormat="1" applyFont="1" applyFill="1" applyBorder="1" applyAlignment="1" applyProtection="1">
      <alignment horizontal="center" vertical="center" wrapText="1"/>
      <protection locked="0"/>
    </xf>
    <xf numFmtId="0" fontId="34" fillId="2" borderId="0" xfId="14" applyFont="1" applyFill="1" applyAlignment="1">
      <alignment horizontal="center" wrapText="1"/>
    </xf>
    <xf numFmtId="0" fontId="35" fillId="2" borderId="0" xfId="14" applyFont="1" applyFill="1" applyAlignment="1">
      <alignment wrapText="1"/>
    </xf>
    <xf numFmtId="0" fontId="26" fillId="2" borderId="0" xfId="0" applyFont="1" applyFill="1" applyAlignment="1">
      <alignment wrapText="1"/>
    </xf>
    <xf numFmtId="1" fontId="18" fillId="3" borderId="24" xfId="14" applyNumberFormat="1" applyFont="1" applyFill="1" applyBorder="1" applyAlignment="1" applyProtection="1">
      <alignment horizontal="center" vertical="center" wrapText="1"/>
      <protection locked="0"/>
    </xf>
    <xf numFmtId="0" fontId="21" fillId="2" borderId="6" xfId="14" applyFont="1" applyFill="1" applyBorder="1" applyAlignment="1"/>
    <xf numFmtId="0" fontId="21" fillId="2" borderId="0" xfId="14" applyFont="1" applyFill="1" applyAlignment="1"/>
    <xf numFmtId="0" fontId="21" fillId="0" borderId="0" xfId="14" applyFont="1" applyFill="1" applyAlignment="1"/>
    <xf numFmtId="1" fontId="18" fillId="4" borderId="24" xfId="14" applyNumberFormat="1" applyFont="1" applyFill="1" applyBorder="1" applyAlignment="1" applyProtection="1">
      <alignment horizontal="center" vertical="center" wrapText="1"/>
      <protection locked="0"/>
    </xf>
    <xf numFmtId="165" fontId="18" fillId="3" borderId="24" xfId="5" applyNumberFormat="1" applyFont="1" applyFill="1" applyBorder="1" applyAlignment="1" applyProtection="1">
      <alignment horizontal="center" vertical="center" wrapText="1"/>
      <protection locked="0"/>
    </xf>
    <xf numFmtId="9" fontId="18" fillId="3" borderId="24" xfId="17" applyFont="1" applyFill="1" applyBorder="1" applyAlignment="1" applyProtection="1">
      <alignment horizontal="center" vertical="center" wrapText="1"/>
      <protection locked="0"/>
    </xf>
    <xf numFmtId="0" fontId="0" fillId="2" borderId="8" xfId="14" applyFont="1" applyFill="1" applyBorder="1" applyAlignment="1"/>
    <xf numFmtId="0" fontId="0" fillId="2" borderId="9" xfId="14" applyFont="1" applyFill="1" applyBorder="1" applyAlignment="1"/>
    <xf numFmtId="0" fontId="11" fillId="2" borderId="9" xfId="14" applyFont="1" applyFill="1" applyBorder="1" applyAlignment="1"/>
    <xf numFmtId="0" fontId="11" fillId="2" borderId="10" xfId="14" applyFont="1" applyFill="1" applyBorder="1" applyAlignment="1"/>
    <xf numFmtId="0" fontId="7" fillId="2" borderId="9" xfId="14" applyFont="1" applyFill="1" applyBorder="1" applyAlignment="1"/>
    <xf numFmtId="0" fontId="19" fillId="2" borderId="0" xfId="14" applyFont="1" applyFill="1" applyAlignment="1"/>
    <xf numFmtId="0" fontId="20" fillId="2" borderId="0" xfId="14" applyFont="1" applyFill="1" applyAlignment="1"/>
    <xf numFmtId="0" fontId="26" fillId="2" borderId="23" xfId="14" applyFont="1" applyFill="1" applyBorder="1" applyAlignment="1">
      <alignment horizontal="left" wrapText="1"/>
    </xf>
    <xf numFmtId="1" fontId="18" fillId="5" borderId="24" xfId="14" applyNumberFormat="1" applyFont="1" applyFill="1" applyBorder="1" applyAlignment="1">
      <alignment horizontal="left" vertical="center" wrapText="1"/>
    </xf>
    <xf numFmtId="0" fontId="18" fillId="5" borderId="24" xfId="14" applyFont="1" applyFill="1" applyBorder="1" applyAlignment="1">
      <alignment horizontal="left" vertical="center" wrapText="1"/>
    </xf>
    <xf numFmtId="0" fontId="18" fillId="2" borderId="0" xfId="14" applyFont="1" applyFill="1" applyAlignment="1">
      <alignment horizontal="center" vertical="center" wrapText="1"/>
    </xf>
    <xf numFmtId="165" fontId="11" fillId="3" borderId="24" xfId="5" applyNumberFormat="1" applyFont="1" applyFill="1" applyBorder="1" applyAlignment="1" applyProtection="1">
      <alignment horizontal="center" vertical="center" wrapText="1"/>
      <protection locked="0"/>
    </xf>
    <xf numFmtId="166" fontId="11" fillId="3" borderId="24" xfId="14" applyNumberFormat="1" applyFont="1" applyFill="1" applyBorder="1" applyAlignment="1" applyProtection="1">
      <alignment horizontal="center" vertical="center" wrapText="1"/>
      <protection locked="0"/>
    </xf>
    <xf numFmtId="167" fontId="11" fillId="3" borderId="24" xfId="14" applyNumberFormat="1" applyFont="1" applyFill="1" applyBorder="1" applyAlignment="1" applyProtection="1">
      <alignment horizontal="center" vertical="center" wrapText="1"/>
      <protection locked="0"/>
    </xf>
    <xf numFmtId="0" fontId="14" fillId="2" borderId="0" xfId="14" applyFont="1" applyFill="1" applyAlignment="1"/>
    <xf numFmtId="0" fontId="15" fillId="2" borderId="0" xfId="14" applyFont="1" applyFill="1" applyAlignment="1"/>
    <xf numFmtId="168" fontId="0" fillId="2" borderId="0" xfId="5" applyNumberFormat="1" applyFont="1" applyFill="1"/>
    <xf numFmtId="0" fontId="12" fillId="2" borderId="0" xfId="14" applyFont="1" applyFill="1" applyAlignment="1">
      <alignment horizontal="center"/>
    </xf>
    <xf numFmtId="0" fontId="22" fillId="2" borderId="0" xfId="14" applyFont="1" applyFill="1" applyAlignment="1">
      <alignment horizontal="center" wrapText="1"/>
    </xf>
    <xf numFmtId="0" fontId="5" fillId="6" borderId="25" xfId="14" applyFont="1" applyFill="1" applyBorder="1" applyAlignment="1">
      <alignment wrapText="1"/>
    </xf>
    <xf numFmtId="165" fontId="11" fillId="6" borderId="25" xfId="5" applyNumberFormat="1" applyFont="1" applyFill="1" applyBorder="1" applyAlignment="1">
      <alignment wrapText="1"/>
    </xf>
    <xf numFmtId="0" fontId="5" fillId="6" borderId="26" xfId="14" applyFont="1" applyFill="1" applyBorder="1" applyAlignment="1">
      <alignment wrapText="1"/>
    </xf>
    <xf numFmtId="3" fontId="11" fillId="6" borderId="26" xfId="14" applyNumberFormat="1" applyFont="1" applyFill="1" applyBorder="1" applyAlignment="1">
      <alignment wrapText="1"/>
    </xf>
    <xf numFmtId="3" fontId="11" fillId="6" borderId="26" xfId="17" applyNumberFormat="1" applyFont="1" applyFill="1" applyBorder="1" applyAlignment="1">
      <alignment wrapText="1"/>
    </xf>
    <xf numFmtId="0" fontId="5" fillId="6" borderId="27" xfId="14" applyFont="1" applyFill="1" applyBorder="1" applyAlignment="1">
      <alignment wrapText="1"/>
    </xf>
    <xf numFmtId="3" fontId="11" fillId="6" borderId="27" xfId="5" applyNumberFormat="1" applyFont="1" applyFill="1" applyBorder="1" applyAlignment="1">
      <alignment wrapText="1"/>
    </xf>
    <xf numFmtId="3" fontId="0" fillId="2" borderId="0" xfId="14" applyNumberFormat="1" applyFont="1" applyFill="1" applyAlignment="1"/>
    <xf numFmtId="164" fontId="0" fillId="2" borderId="0" xfId="14" applyNumberFormat="1" applyFont="1" applyFill="1" applyAlignment="1"/>
    <xf numFmtId="0" fontId="14" fillId="2" borderId="0" xfId="0" applyFont="1" applyFill="1" applyProtection="1"/>
    <xf numFmtId="0" fontId="15" fillId="2" borderId="0" xfId="0" applyFont="1" applyFill="1" applyProtection="1"/>
    <xf numFmtId="0" fontId="19" fillId="2" borderId="9" xfId="0" applyFont="1" applyFill="1" applyBorder="1" applyProtection="1"/>
    <xf numFmtId="0" fontId="18" fillId="2" borderId="0" xfId="0" applyFont="1" applyFill="1" applyAlignment="1" applyProtection="1">
      <alignment wrapText="1"/>
    </xf>
    <xf numFmtId="0" fontId="7" fillId="2" borderId="2" xfId="0" applyFont="1" applyFill="1" applyBorder="1" applyProtection="1"/>
    <xf numFmtId="0" fontId="14" fillId="2" borderId="0" xfId="0" applyFont="1" applyFill="1" applyAlignment="1" applyProtection="1">
      <alignment wrapText="1"/>
    </xf>
    <xf numFmtId="0" fontId="7" fillId="3" borderId="0" xfId="0" applyFont="1" applyFill="1" applyProtection="1"/>
    <xf numFmtId="0" fontId="7" fillId="5" borderId="0" xfId="0" applyFont="1" applyFill="1" applyAlignment="1" applyProtection="1">
      <alignment horizontal="left"/>
    </xf>
    <xf numFmtId="0" fontId="7" fillId="2" borderId="0" xfId="0" applyFont="1" applyFill="1" applyAlignment="1" applyProtection="1">
      <alignment horizontal="left" wrapText="1"/>
    </xf>
    <xf numFmtId="0" fontId="34" fillId="2" borderId="0" xfId="0" applyFont="1" applyFill="1" applyAlignment="1" applyProtection="1">
      <alignment wrapText="1"/>
    </xf>
    <xf numFmtId="0" fontId="34" fillId="2" borderId="0" xfId="0" applyFont="1" applyFill="1" applyAlignment="1" applyProtection="1">
      <alignment horizontal="right" wrapText="1"/>
    </xf>
    <xf numFmtId="0" fontId="7" fillId="2" borderId="0" xfId="0" applyFont="1" applyFill="1" applyAlignment="1" applyProtection="1">
      <alignment wrapText="1"/>
    </xf>
    <xf numFmtId="0" fontId="26" fillId="2" borderId="0" xfId="0" applyFont="1" applyFill="1" applyAlignment="1" applyProtection="1">
      <alignment horizontal="left"/>
    </xf>
    <xf numFmtId="0" fontId="34" fillId="2" borderId="0" xfId="0" applyFont="1" applyFill="1" applyAlignment="1" applyProtection="1">
      <alignment horizontal="left" wrapText="1"/>
    </xf>
    <xf numFmtId="0" fontId="34" fillId="2" borderId="0" xfId="0" applyFont="1" applyFill="1" applyAlignment="1" applyProtection="1">
      <alignment horizontal="left"/>
    </xf>
    <xf numFmtId="0" fontId="26" fillId="2" borderId="23" xfId="0" applyFont="1" applyFill="1" applyBorder="1" applyAlignment="1" applyProtection="1">
      <alignment horizontal="left"/>
    </xf>
    <xf numFmtId="0" fontId="38" fillId="2" borderId="0" xfId="0" applyFont="1" applyFill="1" applyAlignment="1" applyProtection="1">
      <alignment horizontal="center" wrapText="1"/>
    </xf>
    <xf numFmtId="0" fontId="11" fillId="2" borderId="0" xfId="0" applyFont="1" applyFill="1" applyAlignment="1" applyProtection="1">
      <alignment horizontal="center" vertical="center" wrapText="1"/>
    </xf>
    <xf numFmtId="0" fontId="4" fillId="2" borderId="0" xfId="0" applyFont="1" applyFill="1" applyAlignment="1" applyProtection="1">
      <alignment wrapText="1"/>
    </xf>
    <xf numFmtId="1" fontId="11" fillId="5" borderId="28" xfId="0" applyNumberFormat="1" applyFont="1" applyFill="1" applyBorder="1" applyAlignment="1" applyProtection="1">
      <alignment horizontal="center" wrapText="1"/>
    </xf>
    <xf numFmtId="1" fontId="11" fillId="2" borderId="0" xfId="0" applyNumberFormat="1" applyFont="1" applyFill="1" applyAlignment="1" applyProtection="1">
      <alignment horizontal="center" wrapText="1"/>
    </xf>
    <xf numFmtId="0" fontId="0" fillId="2" borderId="0" xfId="13" applyFont="1" applyFill="1" applyAlignment="1"/>
    <xf numFmtId="0" fontId="0" fillId="0" borderId="0" xfId="13" applyFont="1" applyFill="1" applyAlignment="1"/>
    <xf numFmtId="0" fontId="0" fillId="2" borderId="1" xfId="13" applyFont="1" applyFill="1" applyBorder="1" applyAlignment="1"/>
    <xf numFmtId="0" fontId="0" fillId="2" borderId="2" xfId="13" applyFont="1" applyFill="1" applyBorder="1" applyAlignment="1"/>
    <xf numFmtId="0" fontId="0" fillId="2" borderId="3" xfId="13" applyFont="1" applyFill="1" applyBorder="1" applyAlignment="1"/>
    <xf numFmtId="0" fontId="0" fillId="2" borderId="4" xfId="13" applyFont="1" applyFill="1" applyBorder="1" applyAlignment="1"/>
    <xf numFmtId="0" fontId="14" fillId="2" borderId="0" xfId="13" applyFont="1" applyFill="1" applyAlignment="1">
      <alignment wrapText="1"/>
    </xf>
    <xf numFmtId="0" fontId="11" fillId="2" borderId="6" xfId="13" applyFont="1" applyFill="1" applyBorder="1" applyAlignment="1"/>
    <xf numFmtId="0" fontId="11" fillId="2" borderId="0" xfId="13" applyFont="1" applyFill="1" applyAlignment="1"/>
    <xf numFmtId="0" fontId="11" fillId="0" borderId="0" xfId="13" applyFont="1" applyFill="1" applyAlignment="1"/>
    <xf numFmtId="0" fontId="0" fillId="2" borderId="6" xfId="13" applyFont="1" applyFill="1" applyBorder="1" applyAlignment="1"/>
    <xf numFmtId="0" fontId="14" fillId="2" borderId="0" xfId="13" applyFont="1" applyFill="1" applyAlignment="1"/>
    <xf numFmtId="0" fontId="15" fillId="2" borderId="0" xfId="13" applyFont="1" applyFill="1" applyAlignment="1"/>
    <xf numFmtId="0" fontId="11" fillId="2" borderId="4" xfId="13" applyFont="1" applyFill="1" applyBorder="1" applyAlignment="1"/>
    <xf numFmtId="0" fontId="18" fillId="2" borderId="0" xfId="13" applyFont="1" applyFill="1" applyAlignment="1"/>
    <xf numFmtId="0" fontId="11" fillId="2" borderId="0" xfId="13" applyFont="1" applyFill="1" applyAlignment="1">
      <alignment wrapText="1"/>
    </xf>
    <xf numFmtId="0" fontId="19" fillId="2" borderId="9" xfId="13" applyFont="1" applyFill="1" applyBorder="1" applyAlignment="1"/>
    <xf numFmtId="0" fontId="20" fillId="2" borderId="9" xfId="13" applyFont="1" applyFill="1" applyBorder="1" applyAlignment="1"/>
    <xf numFmtId="0" fontId="11" fillId="2" borderId="4" xfId="13" applyFont="1" applyFill="1" applyBorder="1" applyAlignment="1">
      <alignment horizontal="left" wrapText="1"/>
    </xf>
    <xf numFmtId="0" fontId="18" fillId="2" borderId="0" xfId="13" applyFont="1" applyFill="1" applyAlignment="1">
      <alignment horizontal="left" wrapText="1"/>
    </xf>
    <xf numFmtId="0" fontId="18" fillId="2" borderId="19" xfId="13" applyFont="1" applyFill="1" applyBorder="1" applyAlignment="1">
      <alignment horizontal="left"/>
    </xf>
    <xf numFmtId="0" fontId="11" fillId="2" borderId="0" xfId="13" applyFont="1" applyFill="1" applyAlignment="1">
      <alignment horizontal="left" wrapText="1"/>
    </xf>
    <xf numFmtId="0" fontId="0" fillId="2" borderId="0" xfId="13" applyFont="1" applyFill="1" applyAlignment="1">
      <alignment wrapText="1"/>
    </xf>
    <xf numFmtId="0" fontId="18" fillId="3" borderId="22" xfId="0" applyFont="1" applyFill="1" applyBorder="1" applyAlignment="1" applyProtection="1">
      <alignment horizontal="center" vertical="center" wrapText="1"/>
      <protection locked="0"/>
    </xf>
    <xf numFmtId="0" fontId="18" fillId="3" borderId="27" xfId="0" applyFont="1" applyFill="1" applyBorder="1" applyAlignment="1" applyProtection="1">
      <alignment horizontal="center" vertical="center" wrapText="1"/>
      <protection locked="0"/>
    </xf>
    <xf numFmtId="0" fontId="21" fillId="2" borderId="6" xfId="13" applyFont="1" applyFill="1" applyBorder="1" applyAlignment="1"/>
    <xf numFmtId="0" fontId="21" fillId="2" borderId="0" xfId="13" applyFont="1" applyFill="1" applyAlignment="1"/>
    <xf numFmtId="0" fontId="21" fillId="0" borderId="0" xfId="13" applyFont="1" applyFill="1" applyAlignment="1"/>
    <xf numFmtId="0" fontId="0" fillId="2" borderId="8" xfId="13" applyFont="1" applyFill="1" applyBorder="1" applyAlignment="1"/>
    <xf numFmtId="0" fontId="20" fillId="2" borderId="10" xfId="13" applyFont="1" applyFill="1" applyBorder="1" applyAlignment="1"/>
    <xf numFmtId="0" fontId="0" fillId="2" borderId="31" xfId="0" applyFill="1" applyBorder="1"/>
    <xf numFmtId="0" fontId="0" fillId="2" borderId="30" xfId="0" applyFill="1" applyBorder="1"/>
    <xf numFmtId="0" fontId="39" fillId="2" borderId="31" xfId="0" applyFont="1" applyFill="1" applyBorder="1" applyAlignment="1">
      <alignment horizontal="left"/>
    </xf>
    <xf numFmtId="0" fontId="0" fillId="2" borderId="32" xfId="0" applyFill="1" applyBorder="1"/>
    <xf numFmtId="0" fontId="4" fillId="2" borderId="35" xfId="0" applyFont="1" applyFill="1" applyBorder="1" applyAlignment="1">
      <alignment horizontal="left" vertical="top" wrapText="1" indent="2"/>
    </xf>
    <xf numFmtId="0" fontId="4" fillId="2" borderId="31" xfId="0" applyFont="1" applyFill="1" applyBorder="1" applyAlignment="1">
      <alignment horizontal="left" vertical="top" wrapText="1" indent="2"/>
    </xf>
    <xf numFmtId="0" fontId="4" fillId="2" borderId="31" xfId="0" applyFont="1" applyFill="1" applyBorder="1" applyAlignment="1">
      <alignment vertical="top" wrapText="1"/>
    </xf>
    <xf numFmtId="0" fontId="4" fillId="2" borderId="32" xfId="0" applyFont="1" applyFill="1" applyBorder="1" applyAlignment="1">
      <alignment vertical="top" wrapText="1"/>
    </xf>
    <xf numFmtId="0" fontId="4" fillId="2" borderId="32" xfId="0" applyFont="1" applyFill="1" applyBorder="1" applyAlignment="1">
      <alignment horizontal="left" vertical="top" wrapText="1" indent="2"/>
    </xf>
    <xf numFmtId="0" fontId="4" fillId="2" borderId="37" xfId="0" applyFont="1" applyFill="1" applyBorder="1" applyAlignment="1">
      <alignment horizontal="left" vertical="top" wrapText="1" indent="2"/>
    </xf>
    <xf numFmtId="0" fontId="4" fillId="2" borderId="38" xfId="0" applyFont="1" applyFill="1" applyBorder="1" applyAlignment="1">
      <alignment vertical="top" wrapText="1"/>
    </xf>
    <xf numFmtId="0" fontId="4" fillId="2" borderId="38" xfId="0" applyFont="1" applyFill="1" applyBorder="1" applyAlignment="1">
      <alignment horizontal="left" vertical="top" wrapText="1" indent="2"/>
    </xf>
    <xf numFmtId="0" fontId="4" fillId="2" borderId="31" xfId="0" applyFont="1" applyFill="1" applyBorder="1" applyAlignment="1">
      <alignment horizontal="left" vertical="top" indent="2"/>
    </xf>
    <xf numFmtId="0" fontId="4" fillId="2" borderId="40" xfId="0" applyFont="1" applyFill="1" applyBorder="1" applyAlignment="1">
      <alignment horizontal="left" vertical="top" wrapText="1" indent="2"/>
    </xf>
    <xf numFmtId="0" fontId="0" fillId="2" borderId="41" xfId="0" applyFill="1" applyBorder="1"/>
    <xf numFmtId="0" fontId="0" fillId="2" borderId="42" xfId="0" applyFill="1" applyBorder="1"/>
    <xf numFmtId="0" fontId="0" fillId="2" borderId="35" xfId="0" applyFill="1" applyBorder="1"/>
    <xf numFmtId="0" fontId="7" fillId="2" borderId="0" xfId="0" applyFont="1" applyFill="1" applyAlignment="1" applyProtection="1">
      <alignment horizontal="left" wrapText="1"/>
    </xf>
    <xf numFmtId="0" fontId="17" fillId="2" borderId="0" xfId="0" applyFont="1" applyFill="1" applyAlignment="1" applyProtection="1">
      <alignment horizontal="left" wrapText="1" indent="1"/>
    </xf>
    <xf numFmtId="0" fontId="18" fillId="2" borderId="0" xfId="0" applyFont="1" applyFill="1" applyProtection="1"/>
    <xf numFmtId="0" fontId="16" fillId="2" borderId="0" xfId="4" applyFont="1" applyFill="1" applyProtection="1"/>
    <xf numFmtId="0" fontId="0" fillId="2" borderId="0" xfId="0" applyFill="1" applyAlignment="1" applyProtection="1">
      <alignment wrapText="1"/>
    </xf>
    <xf numFmtId="0" fontId="0" fillId="2" borderId="4" xfId="0" applyFill="1" applyBorder="1" applyAlignment="1" applyProtection="1">
      <alignment wrapText="1"/>
    </xf>
    <xf numFmtId="0" fontId="11" fillId="2" borderId="0" xfId="0" applyFont="1" applyFill="1" applyAlignment="1" applyProtection="1">
      <alignment horizontal="left" wrapText="1"/>
    </xf>
    <xf numFmtId="0" fontId="0" fillId="2" borderId="0" xfId="0" applyFill="1" applyAlignment="1" applyProtection="1">
      <alignment horizontal="left" wrapText="1"/>
    </xf>
    <xf numFmtId="0" fontId="4" fillId="2" borderId="0" xfId="0" applyFont="1" applyFill="1" applyAlignment="1" applyProtection="1">
      <alignment horizontal="left" wrapText="1"/>
    </xf>
    <xf numFmtId="0" fontId="4" fillId="2" borderId="6" xfId="0" applyFont="1" applyFill="1" applyBorder="1" applyAlignment="1" applyProtection="1">
      <alignment horizontal="left" wrapText="1"/>
    </xf>
    <xf numFmtId="0" fontId="18" fillId="2" borderId="0" xfId="0" applyFont="1" applyFill="1" applyAlignment="1" applyProtection="1">
      <alignment vertical="center" wrapText="1"/>
    </xf>
    <xf numFmtId="0" fontId="18" fillId="2" borderId="0" xfId="0" applyFont="1" applyFill="1" applyAlignment="1" applyProtection="1">
      <alignment horizontal="center" vertical="center" wrapText="1"/>
    </xf>
    <xf numFmtId="0" fontId="7" fillId="2" borderId="0" xfId="0" applyFont="1" applyFill="1" applyAlignment="1" applyProtection="1">
      <alignment vertical="center" wrapText="1"/>
    </xf>
    <xf numFmtId="0" fontId="23" fillId="2" borderId="0" xfId="0" applyFont="1" applyFill="1" applyAlignment="1" applyProtection="1">
      <alignment horizontal="right" wrapText="1"/>
    </xf>
    <xf numFmtId="0" fontId="18" fillId="5" borderId="11" xfId="0" applyFont="1" applyFill="1" applyBorder="1" applyAlignment="1" applyProtection="1">
      <alignment horizontal="left" wrapText="1"/>
    </xf>
    <xf numFmtId="164" fontId="11" fillId="5" borderId="12" xfId="0" applyNumberFormat="1" applyFont="1" applyFill="1" applyBorder="1" applyAlignment="1" applyProtection="1">
      <alignment horizontal="right" wrapText="1"/>
    </xf>
    <xf numFmtId="164" fontId="18" fillId="5" borderId="11" xfId="0" applyNumberFormat="1" applyFont="1" applyFill="1" applyBorder="1" applyAlignment="1" applyProtection="1">
      <alignment wrapText="1"/>
    </xf>
    <xf numFmtId="0" fontId="7" fillId="2" borderId="13" xfId="0" applyFont="1" applyFill="1" applyBorder="1" applyAlignment="1" applyProtection="1">
      <alignment horizontal="left"/>
    </xf>
    <xf numFmtId="0" fontId="24" fillId="2" borderId="0" xfId="0" applyFont="1" applyFill="1" applyAlignment="1" applyProtection="1">
      <alignment horizontal="right" wrapText="1"/>
    </xf>
    <xf numFmtId="0" fontId="18" fillId="2" borderId="0" xfId="0" applyFont="1" applyFill="1" applyAlignment="1" applyProtection="1">
      <alignment horizontal="left" wrapText="1"/>
    </xf>
    <xf numFmtId="164" fontId="11" fillId="2" borderId="0" xfId="0" applyNumberFormat="1" applyFont="1" applyFill="1" applyAlignment="1" applyProtection="1">
      <alignment horizontal="right" wrapText="1"/>
    </xf>
    <xf numFmtId="164" fontId="18" fillId="2" borderId="0" xfId="0" applyNumberFormat="1" applyFont="1" applyFill="1" applyAlignment="1" applyProtection="1">
      <alignment wrapText="1"/>
    </xf>
    <xf numFmtId="0" fontId="18" fillId="2" borderId="0" xfId="0" applyFont="1" applyFill="1" applyAlignment="1" applyProtection="1">
      <alignment horizontal="center" vertical="top" wrapText="1"/>
    </xf>
    <xf numFmtId="0" fontId="26" fillId="2" borderId="0" xfId="0" applyFont="1" applyFill="1" applyAlignment="1" applyProtection="1"/>
    <xf numFmtId="0" fontId="18" fillId="0" borderId="0" xfId="0" applyFont="1" applyFill="1" applyAlignment="1" applyProtection="1">
      <alignment horizontal="center" vertical="center" wrapText="1"/>
    </xf>
    <xf numFmtId="0" fontId="5" fillId="0" borderId="0" xfId="0" applyFont="1" applyFill="1" applyProtection="1"/>
    <xf numFmtId="0" fontId="25" fillId="2" borderId="0" xfId="0" applyFont="1" applyFill="1" applyAlignment="1" applyProtection="1">
      <alignment horizontal="right" wrapText="1"/>
    </xf>
    <xf numFmtId="0" fontId="34" fillId="2" borderId="23" xfId="14" applyFont="1" applyFill="1" applyBorder="1" applyAlignment="1" applyProtection="1">
      <alignment horizontal="center" wrapText="1"/>
    </xf>
    <xf numFmtId="1" fontId="18" fillId="5" borderId="24" xfId="14" applyNumberFormat="1" applyFont="1" applyFill="1" applyBorder="1" applyAlignment="1" applyProtection="1">
      <alignment horizontal="left" vertical="center" wrapText="1"/>
    </xf>
    <xf numFmtId="0" fontId="0" fillId="2" borderId="0" xfId="14" applyFont="1" applyFill="1" applyAlignment="1" applyProtection="1"/>
    <xf numFmtId="0" fontId="0" fillId="2" borderId="4" xfId="14" applyFont="1" applyFill="1" applyBorder="1" applyAlignment="1" applyProtection="1"/>
    <xf numFmtId="0" fontId="34" fillId="2" borderId="0" xfId="14" applyFont="1" applyFill="1" applyAlignment="1" applyProtection="1">
      <alignment horizontal="center" wrapText="1"/>
    </xf>
    <xf numFmtId="165" fontId="5" fillId="2" borderId="0" xfId="14" applyNumberFormat="1" applyFont="1" applyFill="1" applyAlignment="1" applyProtection="1">
      <alignment horizontal="center" vertical="center"/>
    </xf>
    <xf numFmtId="0" fontId="5" fillId="2" borderId="0" xfId="14" applyFont="1" applyFill="1" applyAlignment="1" applyProtection="1">
      <alignment horizontal="center" vertical="center"/>
    </xf>
    <xf numFmtId="0" fontId="0" fillId="2" borderId="8" xfId="14" applyFont="1" applyFill="1" applyBorder="1" applyAlignment="1" applyProtection="1"/>
    <xf numFmtId="0" fontId="0" fillId="2" borderId="9" xfId="14" applyFont="1" applyFill="1" applyBorder="1" applyAlignment="1" applyProtection="1"/>
    <xf numFmtId="0" fontId="14" fillId="2" borderId="0" xfId="0" applyFont="1" applyFill="1" applyAlignment="1" applyProtection="1">
      <alignment horizontal="left" wrapText="1"/>
    </xf>
    <xf numFmtId="0" fontId="14" fillId="2" borderId="0" xfId="14" applyFont="1" applyFill="1" applyAlignment="1">
      <alignment horizontal="left" wrapText="1"/>
    </xf>
    <xf numFmtId="0" fontId="0" fillId="2" borderId="0" xfId="0" applyFill="1"/>
    <xf numFmtId="0" fontId="0" fillId="7" borderId="0" xfId="0" applyFill="1"/>
    <xf numFmtId="0" fontId="5" fillId="2" borderId="0" xfId="0" applyFont="1" applyFill="1" applyAlignment="1">
      <alignment wrapText="1"/>
    </xf>
    <xf numFmtId="0" fontId="7" fillId="9" borderId="0" xfId="0" applyFont="1" applyFill="1"/>
    <xf numFmtId="0" fontId="18" fillId="7" borderId="0" xfId="0" applyFont="1" applyFill="1"/>
    <xf numFmtId="0" fontId="7" fillId="11" borderId="9" xfId="14" applyFont="1" applyFill="1" applyBorder="1" applyAlignment="1"/>
    <xf numFmtId="0" fontId="7" fillId="12" borderId="0" xfId="0" applyFont="1" applyFill="1"/>
    <xf numFmtId="0" fontId="7" fillId="10" borderId="0" xfId="0" applyFont="1" applyFill="1"/>
    <xf numFmtId="0" fontId="7" fillId="10" borderId="0" xfId="0" applyFont="1" applyFill="1" applyAlignment="1" applyProtection="1">
      <alignment horizontal="left"/>
    </xf>
    <xf numFmtId="0" fontId="5" fillId="2" borderId="0" xfId="0" applyFont="1" applyFill="1" applyAlignment="1" applyProtection="1">
      <alignment horizontal="left" wrapText="1"/>
    </xf>
    <xf numFmtId="0" fontId="36" fillId="2" borderId="0" xfId="0" applyFont="1" applyFill="1" applyAlignment="1">
      <alignment wrapText="1"/>
    </xf>
    <xf numFmtId="0" fontId="5" fillId="7" borderId="0" xfId="0" applyFont="1" applyFill="1"/>
    <xf numFmtId="0" fontId="40" fillId="7" borderId="0" xfId="0" applyFont="1" applyFill="1"/>
    <xf numFmtId="0" fontId="41" fillId="0" borderId="0" xfId="0" applyFont="1" applyFill="1"/>
    <xf numFmtId="0" fontId="7" fillId="0" borderId="0" xfId="0" applyFont="1" applyFill="1"/>
    <xf numFmtId="0" fontId="41" fillId="2" borderId="0" xfId="14" applyFont="1" applyFill="1" applyAlignment="1"/>
    <xf numFmtId="0" fontId="19" fillId="2" borderId="0" xfId="14" applyFont="1" applyFill="1" applyAlignment="1">
      <alignment horizontal="left" wrapText="1"/>
    </xf>
    <xf numFmtId="0" fontId="41" fillId="2" borderId="6" xfId="14" applyFont="1" applyFill="1" applyBorder="1" applyAlignment="1"/>
    <xf numFmtId="0" fontId="41" fillId="0" borderId="0" xfId="14" applyFont="1" applyFill="1" applyAlignment="1"/>
    <xf numFmtId="0" fontId="0" fillId="13" borderId="0" xfId="0" applyFill="1" applyProtection="1"/>
    <xf numFmtId="0" fontId="43" fillId="0" borderId="0" xfId="12" applyFont="1"/>
    <xf numFmtId="0" fontId="44" fillId="8" borderId="0" xfId="0" applyFont="1" applyFill="1" applyAlignment="1" applyProtection="1">
      <alignment horizontal="left" wrapText="1" indent="1"/>
    </xf>
    <xf numFmtId="0" fontId="36" fillId="2" borderId="0" xfId="0" applyFont="1" applyFill="1"/>
    <xf numFmtId="0" fontId="36" fillId="2" borderId="0" xfId="0" applyFont="1" applyFill="1" applyProtection="1"/>
    <xf numFmtId="0" fontId="0" fillId="13" borderId="0" xfId="0" applyFill="1"/>
    <xf numFmtId="0" fontId="43" fillId="2" borderId="0" xfId="12" applyFont="1" applyFill="1" applyAlignment="1">
      <alignment wrapText="1"/>
    </xf>
    <xf numFmtId="0" fontId="36" fillId="13" borderId="0" xfId="0" applyFont="1" applyFill="1" applyProtection="1"/>
    <xf numFmtId="0" fontId="21" fillId="13" borderId="0" xfId="14" applyFont="1" applyFill="1" applyAlignment="1" applyProtection="1"/>
    <xf numFmtId="0" fontId="21" fillId="13" borderId="0" xfId="14" applyFont="1" applyFill="1" applyAlignment="1"/>
    <xf numFmtId="0" fontId="21" fillId="7" borderId="0" xfId="14" applyFont="1" applyFill="1" applyAlignment="1"/>
    <xf numFmtId="0" fontId="11" fillId="7" borderId="0" xfId="14" applyFont="1" applyFill="1" applyAlignment="1"/>
    <xf numFmtId="0" fontId="0" fillId="7" borderId="0" xfId="14" applyFont="1" applyFill="1" applyAlignment="1"/>
    <xf numFmtId="0" fontId="7" fillId="2" borderId="4" xfId="14" applyFont="1" applyFill="1" applyBorder="1" applyAlignment="1"/>
    <xf numFmtId="0" fontId="42" fillId="0" borderId="0" xfId="12" applyFont="1" applyFill="1"/>
    <xf numFmtId="0" fontId="42" fillId="2" borderId="0" xfId="12" applyFont="1" applyFill="1" applyAlignment="1" applyProtection="1"/>
    <xf numFmtId="0" fontId="7" fillId="2" borderId="0" xfId="14" applyFont="1" applyFill="1" applyAlignment="1"/>
    <xf numFmtId="0" fontId="42" fillId="2" borderId="0" xfId="12" applyFont="1" applyFill="1" applyAlignment="1"/>
    <xf numFmtId="0" fontId="45" fillId="0" borderId="0" xfId="14" applyFont="1" applyFill="1" applyAlignment="1"/>
    <xf numFmtId="0" fontId="7" fillId="0" borderId="0" xfId="14" applyFont="1" applyFill="1" applyAlignment="1"/>
    <xf numFmtId="0" fontId="36" fillId="2" borderId="4" xfId="14" applyFont="1" applyFill="1" applyBorder="1" applyAlignment="1"/>
    <xf numFmtId="0" fontId="0" fillId="7" borderId="0" xfId="0" applyFill="1" applyProtection="1"/>
    <xf numFmtId="0" fontId="7" fillId="2" borderId="0" xfId="13" applyFont="1" applyFill="1" applyAlignment="1"/>
    <xf numFmtId="0" fontId="0" fillId="7" borderId="0" xfId="13" applyFont="1" applyFill="1" applyAlignment="1"/>
    <xf numFmtId="0" fontId="13" fillId="2" borderId="0" xfId="12" applyFont="1" applyFill="1" applyProtection="1"/>
    <xf numFmtId="0" fontId="5" fillId="7" borderId="0" xfId="0" applyFont="1" applyFill="1" applyProtection="1"/>
    <xf numFmtId="0" fontId="5" fillId="14" borderId="0" xfId="0" applyFont="1" applyFill="1" applyAlignment="1" applyProtection="1"/>
    <xf numFmtId="0" fontId="30" fillId="2" borderId="0" xfId="0" applyFont="1" applyFill="1" applyProtection="1"/>
    <xf numFmtId="0" fontId="0" fillId="0" borderId="0" xfId="0" applyAlignment="1"/>
    <xf numFmtId="0" fontId="35" fillId="2" borderId="0" xfId="14" applyFont="1" applyFill="1" applyAlignment="1" applyProtection="1">
      <alignment horizontal="center" vertical="center" wrapText="1"/>
    </xf>
    <xf numFmtId="0" fontId="0" fillId="2" borderId="0" xfId="0" applyFill="1" applyAlignment="1"/>
    <xf numFmtId="0" fontId="35" fillId="2" borderId="0" xfId="14" applyFont="1" applyFill="1" applyAlignment="1" applyProtection="1">
      <alignment wrapText="1"/>
    </xf>
    <xf numFmtId="0" fontId="28" fillId="2" borderId="0" xfId="0" applyFont="1" applyFill="1" applyAlignment="1"/>
    <xf numFmtId="0" fontId="5" fillId="14" borderId="0" xfId="0" applyFont="1" applyFill="1" applyAlignment="1" applyProtection="1">
      <alignment horizontal="center"/>
    </xf>
    <xf numFmtId="0" fontId="7" fillId="15" borderId="57" xfId="0" applyFont="1" applyFill="1" applyBorder="1" applyAlignment="1" applyProtection="1">
      <alignment horizontal="center" wrapText="1"/>
    </xf>
    <xf numFmtId="0" fontId="7" fillId="15" borderId="58" xfId="0" applyFont="1" applyFill="1" applyBorder="1" applyAlignment="1" applyProtection="1">
      <alignment horizontal="center" wrapText="1"/>
    </xf>
    <xf numFmtId="0" fontId="7" fillId="15" borderId="56" xfId="0" applyFont="1" applyFill="1" applyBorder="1" applyAlignment="1" applyProtection="1">
      <alignment horizontal="center" wrapText="1"/>
    </xf>
    <xf numFmtId="0" fontId="13" fillId="2" borderId="0" xfId="12" applyFont="1" applyFill="1" applyAlignment="1" applyProtection="1"/>
    <xf numFmtId="0" fontId="13" fillId="0" borderId="0" xfId="12" applyFont="1" applyAlignment="1" applyProtection="1"/>
    <xf numFmtId="0" fontId="5" fillId="3" borderId="46" xfId="0" applyFont="1" applyFill="1" applyBorder="1" applyAlignment="1" applyProtection="1">
      <alignment horizontal="center" vertical="center"/>
      <protection locked="0"/>
    </xf>
    <xf numFmtId="0" fontId="5" fillId="3" borderId="47" xfId="0" applyFont="1" applyFill="1" applyBorder="1" applyAlignment="1" applyProtection="1">
      <alignment horizontal="center" vertical="center"/>
      <protection locked="0"/>
    </xf>
    <xf numFmtId="0" fontId="5" fillId="3" borderId="48" xfId="0" applyFont="1" applyFill="1" applyBorder="1" applyAlignment="1" applyProtection="1">
      <alignment horizontal="center" vertical="center"/>
      <protection locked="0"/>
    </xf>
    <xf numFmtId="0" fontId="9" fillId="2" borderId="5" xfId="0" applyFont="1" applyFill="1" applyBorder="1" applyAlignment="1" applyProtection="1">
      <alignment horizontal="center" wrapText="1"/>
    </xf>
    <xf numFmtId="0" fontId="10" fillId="2" borderId="5" xfId="0" applyFont="1" applyFill="1" applyBorder="1" applyAlignment="1" applyProtection="1">
      <alignment horizontal="center" wrapText="1"/>
    </xf>
    <xf numFmtId="0" fontId="5" fillId="14" borderId="0" xfId="0" applyFont="1" applyFill="1" applyAlignment="1" applyProtection="1">
      <alignment horizontal="center"/>
    </xf>
    <xf numFmtId="0" fontId="5" fillId="14" borderId="0" xfId="0" applyFont="1" applyFill="1" applyAlignment="1" applyProtection="1">
      <alignment horizontal="center" wrapText="1"/>
    </xf>
    <xf numFmtId="0" fontId="43" fillId="0" borderId="0" xfId="12" applyFont="1" applyFill="1"/>
    <xf numFmtId="0" fontId="14" fillId="2" borderId="0" xfId="0" applyFont="1" applyFill="1" applyAlignment="1" applyProtection="1">
      <alignment horizontal="left" wrapText="1"/>
    </xf>
    <xf numFmtId="0" fontId="7" fillId="2" borderId="0" xfId="0" applyFont="1" applyFill="1" applyAlignment="1" applyProtection="1">
      <alignment horizontal="left" wrapText="1"/>
    </xf>
    <xf numFmtId="0" fontId="5" fillId="3" borderId="43" xfId="0" applyFont="1" applyFill="1" applyBorder="1" applyAlignment="1" applyProtection="1">
      <alignment vertical="center"/>
      <protection locked="0"/>
    </xf>
    <xf numFmtId="0" fontId="5" fillId="3" borderId="44" xfId="0" applyFont="1" applyFill="1" applyBorder="1" applyAlignment="1" applyProtection="1">
      <alignment vertical="center"/>
      <protection locked="0"/>
    </xf>
    <xf numFmtId="0" fontId="5" fillId="3" borderId="45" xfId="0" applyFont="1" applyFill="1" applyBorder="1" applyAlignment="1" applyProtection="1">
      <alignment vertical="center"/>
      <protection locked="0"/>
    </xf>
    <xf numFmtId="0" fontId="7" fillId="2" borderId="0" xfId="0" applyFont="1" applyFill="1" applyAlignment="1">
      <alignment horizontal="left" wrapText="1"/>
    </xf>
    <xf numFmtId="0" fontId="34" fillId="2" borderId="19" xfId="0" applyFont="1" applyFill="1" applyBorder="1" applyAlignment="1">
      <alignment horizontal="left" wrapText="1"/>
    </xf>
    <xf numFmtId="0" fontId="20" fillId="2" borderId="19" xfId="0" applyFont="1" applyFill="1" applyBorder="1" applyAlignment="1">
      <alignment horizontal="center" wrapText="1"/>
    </xf>
    <xf numFmtId="0" fontId="0" fillId="3" borderId="25" xfId="0" applyFill="1" applyBorder="1" applyAlignment="1" applyProtection="1">
      <alignment horizontal="left" vertical="center"/>
      <protection locked="0"/>
    </xf>
    <xf numFmtId="0" fontId="0" fillId="3" borderId="26" xfId="0" applyFill="1" applyBorder="1" applyAlignment="1" applyProtection="1">
      <alignment horizontal="left" vertical="center"/>
      <protection locked="0"/>
    </xf>
    <xf numFmtId="0" fontId="0" fillId="3" borderId="27" xfId="0" applyFill="1" applyBorder="1" applyAlignment="1" applyProtection="1">
      <alignment horizontal="left" vertical="center"/>
      <protection locked="0"/>
    </xf>
    <xf numFmtId="0" fontId="13" fillId="7" borderId="0" xfId="12" applyFont="1" applyFill="1" applyBorder="1" applyAlignment="1" applyProtection="1">
      <alignment horizontal="left"/>
    </xf>
    <xf numFmtId="0" fontId="13" fillId="7" borderId="0" xfId="12" applyFont="1" applyFill="1" applyProtection="1"/>
    <xf numFmtId="0" fontId="30" fillId="2" borderId="0" xfId="0" applyFont="1" applyFill="1" applyAlignment="1">
      <alignment horizontal="center" wrapText="1"/>
    </xf>
    <xf numFmtId="0" fontId="14" fillId="2" borderId="0" xfId="14" applyFont="1" applyFill="1" applyAlignment="1">
      <alignment horizontal="left" wrapText="1"/>
    </xf>
    <xf numFmtId="0" fontId="30" fillId="0" borderId="0" xfId="0" applyFont="1" applyFill="1" applyAlignment="1">
      <alignment horizontal="center" wrapText="1"/>
    </xf>
    <xf numFmtId="0" fontId="42" fillId="2" borderId="0" xfId="12" applyFont="1" applyFill="1" applyAlignment="1" applyProtection="1"/>
    <xf numFmtId="0" fontId="0" fillId="0" borderId="0" xfId="0" applyAlignment="1"/>
    <xf numFmtId="0" fontId="5" fillId="3" borderId="49" xfId="0" applyFont="1" applyFill="1" applyBorder="1" applyAlignment="1" applyProtection="1">
      <alignment vertical="center"/>
      <protection locked="0"/>
    </xf>
    <xf numFmtId="0" fontId="5" fillId="3" borderId="50" xfId="0" applyFont="1" applyFill="1" applyBorder="1" applyAlignment="1" applyProtection="1">
      <alignment vertical="center"/>
      <protection locked="0"/>
    </xf>
    <xf numFmtId="0" fontId="5" fillId="3" borderId="51" xfId="0" applyFont="1" applyFill="1" applyBorder="1" applyAlignment="1" applyProtection="1">
      <alignment vertical="center"/>
      <protection locked="0"/>
    </xf>
    <xf numFmtId="0" fontId="5" fillId="3" borderId="52" xfId="0" applyFont="1" applyFill="1" applyBorder="1" applyAlignment="1" applyProtection="1">
      <alignment vertical="center"/>
      <protection locked="0"/>
    </xf>
    <xf numFmtId="0" fontId="5" fillId="3" borderId="0" xfId="0" applyFont="1" applyFill="1" applyBorder="1" applyAlignment="1" applyProtection="1">
      <alignment vertical="center"/>
      <protection locked="0"/>
    </xf>
    <xf numFmtId="0" fontId="5" fillId="3" borderId="53" xfId="0" applyFont="1" applyFill="1" applyBorder="1" applyAlignment="1" applyProtection="1">
      <alignment vertical="center"/>
      <protection locked="0"/>
    </xf>
    <xf numFmtId="0" fontId="5" fillId="3" borderId="54" xfId="0" applyFont="1" applyFill="1" applyBorder="1" applyAlignment="1" applyProtection="1">
      <alignment vertical="center"/>
      <protection locked="0"/>
    </xf>
    <xf numFmtId="0" fontId="5" fillId="3" borderId="13" xfId="0" applyFont="1" applyFill="1" applyBorder="1" applyAlignment="1" applyProtection="1">
      <alignment vertical="center"/>
      <protection locked="0"/>
    </xf>
    <xf numFmtId="0" fontId="5" fillId="3" borderId="55" xfId="0" applyFont="1" applyFill="1" applyBorder="1" applyAlignment="1" applyProtection="1">
      <alignment vertical="center"/>
      <protection locked="0"/>
    </xf>
    <xf numFmtId="0" fontId="37" fillId="2" borderId="19" xfId="0" applyFont="1" applyFill="1" applyBorder="1" applyAlignment="1" applyProtection="1">
      <alignment horizontal="center" wrapText="1"/>
    </xf>
    <xf numFmtId="0" fontId="5" fillId="2" borderId="0" xfId="0" applyFont="1" applyFill="1" applyAlignment="1" applyProtection="1">
      <alignment horizontal="left" wrapText="1"/>
    </xf>
    <xf numFmtId="0" fontId="5" fillId="2" borderId="0" xfId="0" applyFont="1" applyFill="1" applyAlignment="1" applyProtection="1">
      <alignment horizontal="left"/>
    </xf>
    <xf numFmtId="0" fontId="19" fillId="2" borderId="0" xfId="13" applyFont="1" applyFill="1" applyAlignment="1">
      <alignment horizontal="left" wrapText="1"/>
    </xf>
    <xf numFmtId="0" fontId="2" fillId="2" borderId="29" xfId="13" applyFont="1" applyFill="1" applyBorder="1" applyAlignment="1">
      <alignment horizontal="left" wrapText="1"/>
    </xf>
    <xf numFmtId="0" fontId="18" fillId="2" borderId="29" xfId="13" applyFont="1" applyFill="1" applyBorder="1" applyAlignment="1">
      <alignment horizontal="center" wrapText="1"/>
    </xf>
    <xf numFmtId="0" fontId="0" fillId="0" borderId="0" xfId="0" applyAlignment="1">
      <alignment horizontal="left" wrapText="1"/>
    </xf>
    <xf numFmtId="0" fontId="27" fillId="2" borderId="39" xfId="0" applyFont="1" applyFill="1" applyBorder="1" applyAlignment="1">
      <alignment vertical="top" wrapText="1"/>
    </xf>
    <xf numFmtId="0" fontId="4" fillId="2" borderId="39" xfId="0" applyFont="1" applyFill="1" applyBorder="1" applyAlignment="1">
      <alignment horizontal="left" vertical="top" wrapText="1" indent="2"/>
    </xf>
    <xf numFmtId="0" fontId="4" fillId="2" borderId="37" xfId="0" applyFont="1" applyFill="1" applyBorder="1" applyAlignment="1">
      <alignment horizontal="left" vertical="top" wrapText="1" indent="2"/>
    </xf>
    <xf numFmtId="0" fontId="27" fillId="2" borderId="36" xfId="0" applyFont="1" applyFill="1" applyBorder="1" applyAlignment="1">
      <alignment vertical="top" wrapText="1"/>
    </xf>
    <xf numFmtId="0" fontId="4" fillId="2" borderId="31" xfId="0" applyFont="1" applyFill="1" applyBorder="1" applyAlignment="1">
      <alignment horizontal="left" vertical="center" wrapText="1" indent="2"/>
    </xf>
    <xf numFmtId="0" fontId="4" fillId="2" borderId="31" xfId="0" applyFont="1" applyFill="1" applyBorder="1" applyAlignment="1">
      <alignment horizontal="left" vertical="top" wrapText="1" indent="2"/>
    </xf>
    <xf numFmtId="0" fontId="4" fillId="2" borderId="37" xfId="0" applyFont="1" applyFill="1" applyBorder="1" applyAlignment="1">
      <alignment horizontal="left" vertical="center" wrapText="1" indent="2"/>
    </xf>
    <xf numFmtId="0" fontId="13" fillId="7" borderId="0" xfId="12" applyFont="1" applyFill="1" applyAlignment="1">
      <alignment horizontal="left"/>
    </xf>
    <xf numFmtId="0" fontId="27" fillId="2" borderId="33" xfId="0" applyFont="1" applyFill="1" applyBorder="1" applyAlignment="1">
      <alignment vertical="top" wrapText="1"/>
    </xf>
    <xf numFmtId="0" fontId="4" fillId="2" borderId="34" xfId="0" applyFont="1" applyFill="1" applyBorder="1" applyAlignment="1">
      <alignment horizontal="left" vertical="top" wrapText="1" indent="2"/>
    </xf>
    <xf numFmtId="0" fontId="4" fillId="2" borderId="33" xfId="0" applyFont="1" applyFill="1" applyBorder="1" applyAlignment="1">
      <alignment horizontal="left" vertical="top" wrapText="1" indent="2"/>
    </xf>
  </cellXfs>
  <cellStyles count="24">
    <cellStyle name="??@?" xfId="2" xr:uid="{00000000-0005-0000-0000-000000000000}"/>
    <cellStyle name="??@? 2" xfId="3" xr:uid="{00000000-0005-0000-0000-000001000000}"/>
    <cellStyle name="?Ⅱ@?" xfId="4" xr:uid="{00000000-0005-0000-0000-000002000000}"/>
    <cellStyle name="Comma" xfId="1" builtinId="3" customBuiltin="1"/>
    <cellStyle name="Comma 2" xfId="5" xr:uid="{00000000-0005-0000-0000-000004000000}"/>
    <cellStyle name="Comma 2 2" xfId="6" xr:uid="{00000000-0005-0000-0000-000005000000}"/>
    <cellStyle name="Comma 3" xfId="7" xr:uid="{00000000-0005-0000-0000-000006000000}"/>
    <cellStyle name="Comma 4" xfId="8" xr:uid="{00000000-0005-0000-0000-000007000000}"/>
    <cellStyle name="Data_Total" xfId="9" xr:uid="{00000000-0005-0000-0000-000008000000}"/>
    <cellStyle name="Headings" xfId="10" xr:uid="{00000000-0005-0000-0000-000009000000}"/>
    <cellStyle name="Headings 2" xfId="11" xr:uid="{00000000-0005-0000-0000-00000A000000}"/>
    <cellStyle name="Hyperlink" xfId="12" xr:uid="{00000000-0005-0000-0000-00000B000000}"/>
    <cellStyle name="Normal" xfId="0" builtinId="0" customBuiltin="1"/>
    <cellStyle name="Normal 2" xfId="13" xr:uid="{00000000-0005-0000-0000-00000D000000}"/>
    <cellStyle name="Normal 2 2" xfId="14" xr:uid="{00000000-0005-0000-0000-00000E000000}"/>
    <cellStyle name="Normal 3" xfId="15" xr:uid="{00000000-0005-0000-0000-00000F000000}"/>
    <cellStyle name="Normal 7" xfId="16" xr:uid="{00000000-0005-0000-0000-000010000000}"/>
    <cellStyle name="Percent 2" xfId="17" xr:uid="{00000000-0005-0000-0000-000011000000}"/>
    <cellStyle name="Row_CategoryHeadings" xfId="18" xr:uid="{00000000-0005-0000-0000-000012000000}"/>
    <cellStyle name="Source" xfId="19" xr:uid="{00000000-0005-0000-0000-000013000000}"/>
    <cellStyle name="Source 2" xfId="20" xr:uid="{00000000-0005-0000-0000-000014000000}"/>
    <cellStyle name="Table_Name" xfId="21" xr:uid="{00000000-0005-0000-0000-000015000000}"/>
    <cellStyle name="Warnings" xfId="22" xr:uid="{00000000-0005-0000-0000-000016000000}"/>
    <cellStyle name="Warnings 2" xfId="23" xr:uid="{00000000-0005-0000-0000-000017000000}"/>
  </cellStyles>
  <dxfs count="0"/>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17" Type="http://schemas.openxmlformats.org/officeDocument/2006/relationships/customXml" Target="../customXml/item4.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ustomXml" Target="../customXml/item1.xm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s>
</file>

<file path=xl/drawings/_rels/drawing7.x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oneCellAnchor>
    <xdr:from>
      <xdr:col>0</xdr:col>
      <xdr:colOff>152400</xdr:colOff>
      <xdr:row>37</xdr:row>
      <xdr:rowOff>121920</xdr:rowOff>
    </xdr:from>
    <xdr:ext cx="10706100" cy="3893820"/>
    <xdr:sp macro="" textlink="">
      <xdr:nvSpPr>
        <xdr:cNvPr id="2" name="TextBox 1">
          <a:extLst>
            <a:ext uri="{FF2B5EF4-FFF2-40B4-BE49-F238E27FC236}">
              <a16:creationId xmlns:a16="http://schemas.microsoft.com/office/drawing/2014/main" id="{82359092-E5B4-40B4-871A-70B069CD0984}"/>
            </a:ext>
          </a:extLst>
        </xdr:cNvPr>
        <xdr:cNvSpPr txBox="1"/>
      </xdr:nvSpPr>
      <xdr:spPr>
        <a:xfrm>
          <a:off x="152400" y="8717280"/>
          <a:ext cx="10706100" cy="389382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600" b="1" i="0" u="none" strike="noStrike">
              <a:solidFill>
                <a:schemeClr val="tx1"/>
              </a:solidFill>
              <a:effectLst/>
              <a:latin typeface="+mn-lt"/>
              <a:ea typeface="+mn-ea"/>
              <a:cs typeface="+mn-cs"/>
            </a:rPr>
            <a:t>Guidance for completing INDEX Sheet</a:t>
          </a:r>
          <a:r>
            <a:rPr lang="en-GB" sz="1600"/>
            <a:t>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Background</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All data needs to be entered into the grey cells in the worksheets, or by selecting an option from a list in a drop-down menu (these cells are coloured brown). Cells coloured yellow are title or calculation cells which cannot be changed. Worksheets are protected so that data cannot be entered into incorrect cells.</a:t>
          </a:r>
        </a:p>
        <a:p>
          <a:pPr fontAlgn="base"/>
          <a:r>
            <a:rPr lang="en-GB" sz="1200">
              <a:solidFill>
                <a:schemeClr val="tx1"/>
              </a:solidFill>
              <a:effectLst/>
              <a:latin typeface="+mn-lt"/>
              <a:ea typeface="+mn-ea"/>
              <a:cs typeface="+mn-cs"/>
            </a:rPr>
            <a:t>The ‘source/evidence/assumptions’ boxes should be filled in on each worksheet, to record sources of evidence or how data has been calculated. </a:t>
          </a:r>
        </a:p>
        <a:p>
          <a:pPr fontAlgn="base"/>
          <a:endParaRPr lang="en-GB" sz="1200" b="1">
            <a:solidFill>
              <a:schemeClr val="tx1"/>
            </a:solidFill>
            <a:effectLst/>
            <a:latin typeface="+mn-lt"/>
            <a:ea typeface="+mn-ea"/>
            <a:cs typeface="+mn-cs"/>
          </a:endParaRPr>
        </a:p>
        <a:p>
          <a:pPr fontAlgn="base"/>
          <a:r>
            <a:rPr lang="en-GB" sz="1200" b="1">
              <a:solidFill>
                <a:schemeClr val="tx1"/>
              </a:solidFill>
              <a:effectLst/>
              <a:latin typeface="+mn-lt"/>
              <a:ea typeface="+mn-ea"/>
              <a:cs typeface="+mn-cs"/>
            </a:rPr>
            <a:t>Index</a:t>
          </a:r>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index sheet, provide the following information:</a:t>
          </a:r>
        </a:p>
        <a:p>
          <a:pPr lvl="0" fontAlgn="base"/>
          <a:endParaRPr lang="en-GB" sz="1200">
            <a:solidFill>
              <a:schemeClr val="tx1"/>
            </a:solidFill>
            <a:effectLst/>
            <a:latin typeface="+mn-lt"/>
            <a:ea typeface="+mn-ea"/>
            <a:cs typeface="+mn-cs"/>
          </a:endParaRPr>
        </a:p>
        <a:p>
          <a:pPr lvl="0" fontAlgn="base"/>
          <a:r>
            <a:rPr lang="en-GB" sz="1200">
              <a:solidFill>
                <a:schemeClr val="tx1"/>
              </a:solidFill>
              <a:effectLst/>
              <a:latin typeface="+mn-lt"/>
              <a:ea typeface="+mn-ea"/>
              <a:cs typeface="+mn-cs"/>
            </a:rPr>
            <a:t>- Project title</a:t>
          </a:r>
        </a:p>
        <a:p>
          <a:pPr lvl="0" fontAlgn="base"/>
          <a:r>
            <a:rPr lang="en-GB" sz="1200">
              <a:solidFill>
                <a:schemeClr val="tx1"/>
              </a:solidFill>
              <a:effectLst/>
              <a:latin typeface="+mn-lt"/>
              <a:ea typeface="+mn-ea"/>
              <a:cs typeface="+mn-cs"/>
            </a:rPr>
            <a:t>- Applicant number (if known)</a:t>
          </a:r>
        </a:p>
        <a:p>
          <a:pPr lvl="0" fontAlgn="base"/>
          <a:r>
            <a:rPr lang="en-GB" sz="1200">
              <a:solidFill>
                <a:schemeClr val="tx1"/>
              </a:solidFill>
              <a:effectLst/>
              <a:latin typeface="+mn-lt"/>
              <a:ea typeface="+mn-ea"/>
              <a:cs typeface="+mn-cs"/>
            </a:rPr>
            <a:t>- Lead company</a:t>
          </a:r>
        </a:p>
        <a:p>
          <a:pPr lvl="0" fontAlgn="base"/>
          <a:r>
            <a:rPr lang="en-GB" sz="1200">
              <a:solidFill>
                <a:schemeClr val="tx1"/>
              </a:solidFill>
              <a:effectLst/>
              <a:latin typeface="+mn-lt"/>
              <a:ea typeface="+mn-ea"/>
              <a:cs typeface="+mn-cs"/>
            </a:rPr>
            <a:t>- Partner name</a:t>
          </a:r>
        </a:p>
        <a:p>
          <a:pPr lvl="0" fontAlgn="base"/>
          <a:r>
            <a:rPr lang="en-GB" sz="1200">
              <a:solidFill>
                <a:schemeClr val="tx1"/>
              </a:solidFill>
              <a:effectLst/>
              <a:latin typeface="+mn-lt"/>
              <a:ea typeface="+mn-ea"/>
              <a:cs typeface="+mn-cs"/>
            </a:rPr>
            <a:t>- Contact email address of person completing this form</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The first year of the project is set by default to the year that grant funding is available. It can be changed to the next year if needed, using the drop-down menu. Using the second drop-down menu, ensure that the first year of expected sales is defined. This is consistent with the first year that corresponding manufacturing jobs will be created and/or safeguarded. This may be towards the end of the government funded R&amp;D project or later.</a:t>
          </a:r>
        </a:p>
        <a:p>
          <a:endParaRPr lang="en-GB" sz="1100"/>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xdr:col>
      <xdr:colOff>91118</xdr:colOff>
      <xdr:row>56</xdr:row>
      <xdr:rowOff>424</xdr:rowOff>
    </xdr:from>
    <xdr:to>
      <xdr:col>17</xdr:col>
      <xdr:colOff>3979945</xdr:colOff>
      <xdr:row>92</xdr:row>
      <xdr:rowOff>13138</xdr:rowOff>
    </xdr:to>
    <xdr:sp macro="" textlink="">
      <xdr:nvSpPr>
        <xdr:cNvPr id="2" name="TextBox 1">
          <a:extLst>
            <a:ext uri="{FF2B5EF4-FFF2-40B4-BE49-F238E27FC236}">
              <a16:creationId xmlns:a16="http://schemas.microsoft.com/office/drawing/2014/main" id="{EA574269-46B8-495C-ADAB-017A8B6E3CD3}"/>
            </a:ext>
          </a:extLst>
        </xdr:cNvPr>
        <xdr:cNvSpPr txBox="1"/>
      </xdr:nvSpPr>
      <xdr:spPr>
        <a:xfrm>
          <a:off x="261911" y="15332390"/>
          <a:ext cx="18406241" cy="710719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600" b="1">
              <a:solidFill>
                <a:schemeClr val="dk1"/>
              </a:solidFill>
              <a:effectLst/>
              <a:latin typeface="+mn-lt"/>
              <a:ea typeface="+mn-ea"/>
              <a:cs typeface="+mn-cs"/>
            </a:rPr>
            <a:t>Guidance on Project expenditure Data</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project expenditure worksheet captures the level of expected UK spending on R&amp;D, as well as expenditure on capital and training. This is split between the life of the project and any further investment which is expected to be made on completion of the project, but which is not supported by any further government grant funding.  There is also a section at the bottom of the worksheet to record any investment outside the UK which is related to the project.</a:t>
          </a:r>
        </a:p>
        <a:p>
          <a:pPr fontAlgn="base"/>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Data should be entered for R&amp;D expenditure, capital equipment and skills and training for the following three areas:</a:t>
          </a:r>
        </a:p>
        <a:p>
          <a:endParaRPr lang="en-GB" sz="1200">
            <a:solidFill>
              <a:schemeClr val="dk1"/>
            </a:solidFill>
            <a:effectLst/>
            <a:latin typeface="+mn-lt"/>
            <a:ea typeface="+mn-ea"/>
            <a:cs typeface="+mn-cs"/>
          </a:endParaRPr>
        </a:p>
        <a:p>
          <a:pPr lvl="0"/>
          <a:r>
            <a:rPr lang="en-GB" sz="1200">
              <a:solidFill>
                <a:schemeClr val="dk1"/>
              </a:solidFill>
              <a:effectLst/>
              <a:latin typeface="+mn-lt"/>
              <a:ea typeface="+mn-ea"/>
              <a:cs typeface="+mn-cs"/>
            </a:rPr>
            <a:t>-  UK government funding</a:t>
          </a:r>
        </a:p>
        <a:p>
          <a:pPr lvl="0"/>
          <a:r>
            <a:rPr lang="en-GB" sz="1200">
              <a:solidFill>
                <a:schemeClr val="dk1"/>
              </a:solidFill>
              <a:effectLst/>
              <a:latin typeface="+mn-lt"/>
              <a:ea typeface="+mn-ea"/>
              <a:cs typeface="+mn-cs"/>
            </a:rPr>
            <a:t>-  Funding from industrial partners in the UK</a:t>
          </a:r>
        </a:p>
        <a:p>
          <a:pPr lvl="0"/>
          <a:r>
            <a:rPr lang="en-GB" sz="1200">
              <a:solidFill>
                <a:schemeClr val="dk1"/>
              </a:solidFill>
              <a:effectLst/>
              <a:latin typeface="+mn-lt"/>
              <a:ea typeface="+mn-ea"/>
              <a:cs typeface="+mn-cs"/>
            </a:rPr>
            <a:t>-  Additional spend on related projects in the UK: This relates to expenditure that is expected to be required to commercialise a technology following the successful completion of a project.</a:t>
          </a:r>
        </a:p>
        <a:p>
          <a:pPr lvl="0"/>
          <a:r>
            <a:rPr lang="en-GB" sz="1200" baseline="0">
              <a:solidFill>
                <a:schemeClr val="dk1"/>
              </a:solidFill>
              <a:effectLst/>
              <a:latin typeface="+mn-lt"/>
              <a:ea typeface="+mn-ea"/>
              <a:cs typeface="+mn-cs"/>
            </a:rPr>
            <a:t>   </a:t>
          </a:r>
          <a:r>
            <a:rPr lang="en-GB" sz="1200">
              <a:solidFill>
                <a:schemeClr val="dk1"/>
              </a:solidFill>
              <a:effectLst/>
              <a:latin typeface="+mn-lt"/>
              <a:ea typeface="+mn-ea"/>
              <a:cs typeface="+mn-cs"/>
            </a:rPr>
            <a:t>Any expenditure for which funding may be requested from the UK government should be excluded.</a:t>
          </a:r>
        </a:p>
        <a:p>
          <a:r>
            <a:rPr lang="en-GB" sz="1200">
              <a:solidFill>
                <a:schemeClr val="dk1"/>
              </a:solidFill>
              <a:effectLst/>
              <a:latin typeface="+mn-lt"/>
              <a:ea typeface="+mn-ea"/>
              <a:cs typeface="+mn-cs"/>
            </a:rPr>
            <a:t> </a:t>
          </a:r>
        </a:p>
        <a:p>
          <a:r>
            <a:rPr lang="en-GB" sz="1200">
              <a:solidFill>
                <a:schemeClr val="dk1"/>
              </a:solidFill>
              <a:effectLst/>
              <a:latin typeface="+mn-lt"/>
              <a:ea typeface="+mn-ea"/>
              <a:cs typeface="+mn-cs"/>
            </a:rPr>
            <a:t>Using the drop-down menu towards the bottom of the sheet, indicate if there will be any overseas investment either directly on or related to the project.  Where relevant, expenditure data can also be included in the investment outside of the UK section of this spreadsheet.</a:t>
          </a:r>
        </a:p>
        <a:p>
          <a:endParaRPr lang="en-GB" sz="1200">
            <a:solidFill>
              <a:schemeClr val="dk1"/>
            </a:solidFill>
            <a:effectLst/>
            <a:latin typeface="+mn-lt"/>
            <a:ea typeface="+mn-ea"/>
            <a:cs typeface="+mn-cs"/>
          </a:endParaRPr>
        </a:p>
        <a:p>
          <a:r>
            <a:rPr lang="en-GB" sz="1200">
              <a:solidFill>
                <a:schemeClr val="dk1"/>
              </a:solidFill>
              <a:effectLst/>
              <a:latin typeface="+mn-lt"/>
              <a:ea typeface="+mn-ea"/>
              <a:cs typeface="+mn-cs"/>
            </a:rPr>
            <a:t>All data provided in this R&amp;D expenditure spreadsheet should be in line with state aid guidelines. Under EU State Aid guidelines, R&amp;D expenditure can fall into one of three categories and project activities need to be consistent with these definitions. A breakdown between these three categories is not normally required:</a:t>
          </a:r>
        </a:p>
        <a:p>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'fundamental research' means experimental or theoretical work undertaken primarily to acquire new knowledge of the underlying foundations of phenomena and observable facts without any direct practical application or use in view;</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'industrial research' means the planned research or critical investigation aimed at the acquisition of new knowledge and skills for developing new products, processes or services or for bringing about a significant improvement in existing products, processes or services. It comprises the creation of components of complex systems, which is necessary for the industrial research, notably for generic technology validation, to the exclusion of prototypes;</a:t>
          </a:r>
        </a:p>
        <a:p>
          <a:pPr lvl="0"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'experimental development' means the acquiring, combining, shaping and using of existing scientific, technological, business and other relevant knowledge and skills for the purpose of producing plans and arrangements or designs for new, altered or improved products, processes or services. These may also include, for example, other activities aiming at the conceptual definition, planning and documentation of new products, processes and services. The activities may comprise producing drafts, drawings, plans and other documentation, provided that they are not intended for commercial use.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development of commercially usable prototypes and pilot projects is also included where the prototype is necessarily the final commercial product and where it is too expensive to produce for it to be used only for demonstration and validation purposes. In case of a subsequent commercial use of demonstration or pilot projects, any revenue generated from such use must be deducted from the eligible costs.  The experimental production and testing of products, processes and services are also eligible, provided that these cannot be used or transformed to be used in industrial applications or commercially.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Experimental development does not include the routine or periodic changes made to products, production lines, manufacturing processes, existing services and other operations in progress, even if such changes may represent improvements.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R&amp;D expenditure includes all R&amp;D spending that will occur if the applicant is awarded grant funding. This includes any additional (industry) funding provided by project partners. Expenditure not relating to or resulting from this project should not be included. The notes column can be used to justify or explain the numbers quoted in the application form.</a:t>
          </a:r>
        </a:p>
        <a:p>
          <a:pPr fontAlgn="base"/>
          <a:r>
            <a:rPr lang="en-GB" sz="1200">
              <a:solidFill>
                <a:schemeClr val="dk1"/>
              </a:solidFill>
              <a:effectLst/>
              <a:latin typeface="+mn-lt"/>
              <a:ea typeface="+mn-ea"/>
              <a:cs typeface="+mn-cs"/>
            </a:rPr>
            <a:t>Capital equipment includes all capital spending that will occur if the applicant is awarded grant funding. This should be calculated in the same way as ‘capital usage’ is claimed in the partner finance form. It should be the sum of capital usage for all project partners.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Skills and training includes all expenditure on training staff which is specific to and necessary for the project. </a:t>
          </a:r>
        </a:p>
        <a:p>
          <a:endParaRPr lang="en-GB"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42929</xdr:colOff>
      <xdr:row>68</xdr:row>
      <xdr:rowOff>147570</xdr:rowOff>
    </xdr:from>
    <xdr:to>
      <xdr:col>20</xdr:col>
      <xdr:colOff>0</xdr:colOff>
      <xdr:row>100</xdr:row>
      <xdr:rowOff>150254</xdr:rowOff>
    </xdr:to>
    <xdr:sp macro="" textlink="">
      <xdr:nvSpPr>
        <xdr:cNvPr id="2" name="TextBox 1">
          <a:extLst>
            <a:ext uri="{FF2B5EF4-FFF2-40B4-BE49-F238E27FC236}">
              <a16:creationId xmlns:a16="http://schemas.microsoft.com/office/drawing/2014/main" id="{F020593F-2A5C-4BDF-82BE-33243685BE73}"/>
            </a:ext>
          </a:extLst>
        </xdr:cNvPr>
        <xdr:cNvSpPr txBox="1"/>
      </xdr:nvSpPr>
      <xdr:spPr>
        <a:xfrm>
          <a:off x="193183" y="19675162"/>
          <a:ext cx="13737464" cy="618454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completing Jobs Worksheet</a:t>
          </a:r>
          <a:endParaRPr lang="en-GB" sz="1400">
            <a:effectLst/>
          </a:endParaRPr>
        </a:p>
        <a:p>
          <a:pPr fontAlgn="base"/>
          <a:r>
            <a:rPr lang="en-GB" sz="1200" b="0">
              <a:solidFill>
                <a:schemeClr val="dk1"/>
              </a:solidFill>
              <a:effectLst/>
              <a:latin typeface="+mn-lt"/>
              <a:ea typeface="+mn-ea"/>
              <a:cs typeface="+mn-cs"/>
            </a:rPr>
            <a:t> </a:t>
          </a:r>
        </a:p>
        <a:p>
          <a:pPr fontAlgn="base"/>
          <a:r>
            <a:rPr lang="en-GB" sz="1200" b="0">
              <a:solidFill>
                <a:schemeClr val="dk1"/>
              </a:solidFill>
              <a:effectLst/>
              <a:latin typeface="+mn-lt"/>
              <a:ea typeface="+mn-ea"/>
              <a:cs typeface="+mn-cs"/>
            </a:rPr>
            <a:t>Provide a detailed breakdown of the direct jobs which will be created or safeguarded in each year of the project, for all project partners.  Exclude all indirect jobs which are not directly funded by the R&amp;D project and all administrative and marketing, sales and other ‘support’ jobs.</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Additional rows can be inserted into the jobs worksheet so that jobs can be defined separately for each project partner for the required number of NVQ levels. To preserve formatting, additional lines should be inserted in the middle of rows of input cells. If desired, blank lines may also be inserted and used to group and label jobs according to your preferences. </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b="0">
              <a:solidFill>
                <a:schemeClr val="dk1"/>
              </a:solidFill>
              <a:effectLst/>
              <a:latin typeface="+mn-lt"/>
              <a:ea typeface="+mn-ea"/>
              <a:cs typeface="+mn-cs"/>
            </a:rPr>
            <a:t>Jobs should be recorded on a cumulative basis as Full Time Equivalents, broken down by each project participant and include information on:</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NVQ level of the direct or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post code location of the direct or indirect job created / safeguarded;</a:t>
          </a:r>
          <a:endParaRPr lang="en-GB" sz="1200">
            <a:effectLst/>
          </a:endParaRPr>
        </a:p>
        <a:p>
          <a:pPr fontAlgn="base"/>
          <a:endParaRPr lang="en-GB" sz="1200" b="0">
            <a:solidFill>
              <a:schemeClr val="dk1"/>
            </a:solidFill>
            <a:effectLst/>
            <a:latin typeface="+mn-lt"/>
            <a:ea typeface="+mn-ea"/>
            <a:cs typeface="+mn-cs"/>
          </a:endParaRPr>
        </a:p>
        <a:p>
          <a:pPr fontAlgn="base"/>
          <a:r>
            <a:rPr lang="en-GB" sz="1200" b="0">
              <a:solidFill>
                <a:schemeClr val="dk1"/>
              </a:solidFill>
              <a:effectLst/>
              <a:latin typeface="+mn-lt"/>
              <a:ea typeface="+mn-ea"/>
              <a:cs typeface="+mn-cs"/>
            </a:rPr>
            <a:t> - The approximate gross annual salary in current prices of the jobs created/ safeguarded.</a:t>
          </a:r>
          <a:endParaRPr lang="en-GB" sz="1200">
            <a:effectLst/>
          </a:endParaRPr>
        </a:p>
        <a:p>
          <a:pPr fontAlgn="base"/>
          <a:r>
            <a:rPr lang="en-GB" sz="1200" b="0">
              <a:solidFill>
                <a:schemeClr val="dk1"/>
              </a:solidFill>
              <a:effectLst/>
              <a:latin typeface="+mn-lt"/>
              <a:ea typeface="+mn-ea"/>
              <a:cs typeface="+mn-cs"/>
            </a:rPr>
            <a:t> </a:t>
          </a:r>
          <a:endParaRPr lang="en-GB" sz="1200">
            <a:effectLst/>
          </a:endParaRPr>
        </a:p>
        <a:p>
          <a:pPr fontAlgn="base"/>
          <a:r>
            <a:rPr lang="en-GB" sz="1200">
              <a:solidFill>
                <a:schemeClr val="dk1"/>
              </a:solidFill>
              <a:effectLst/>
              <a:latin typeface="+mn-lt"/>
              <a:ea typeface="+mn-ea"/>
              <a:cs typeface="+mn-cs"/>
            </a:rPr>
            <a:t>NVQ levels are defined based on the following qualifications:</a:t>
          </a:r>
          <a:endParaRPr lang="en-GB" sz="1200">
            <a:effectLst/>
          </a:endParaRPr>
        </a:p>
        <a:p>
          <a:endParaRPr lang="en-GB" sz="1100"/>
        </a:p>
        <a:p>
          <a:endParaRPr lang="en-GB" sz="1100"/>
        </a:p>
      </xdr:txBody>
    </xdr:sp>
    <xdr:clientData/>
  </xdr:twoCellAnchor>
  <xdr:twoCellAnchor>
    <xdr:from>
      <xdr:col>0</xdr:col>
      <xdr:colOff>142874</xdr:colOff>
      <xdr:row>102</xdr:row>
      <xdr:rowOff>1</xdr:rowOff>
    </xdr:from>
    <xdr:to>
      <xdr:col>20</xdr:col>
      <xdr:colOff>0</xdr:colOff>
      <xdr:row>143</xdr:row>
      <xdr:rowOff>11907</xdr:rowOff>
    </xdr:to>
    <xdr:sp macro="" textlink="">
      <xdr:nvSpPr>
        <xdr:cNvPr id="3" name="TextBox 2">
          <a:extLst>
            <a:ext uri="{FF2B5EF4-FFF2-40B4-BE49-F238E27FC236}">
              <a16:creationId xmlns:a16="http://schemas.microsoft.com/office/drawing/2014/main" id="{E3F98A01-E52F-45C6-A10C-08E9F84F7CF7}"/>
            </a:ext>
          </a:extLst>
        </xdr:cNvPr>
        <xdr:cNvSpPr txBox="1"/>
      </xdr:nvSpPr>
      <xdr:spPr>
        <a:xfrm>
          <a:off x="142874" y="26169939"/>
          <a:ext cx="13799344" cy="7822406"/>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a:solidFill>
                <a:schemeClr val="dk1"/>
              </a:solidFill>
              <a:effectLst/>
              <a:latin typeface="+mn-lt"/>
              <a:ea typeface="+mn-ea"/>
              <a:cs typeface="+mn-cs"/>
            </a:rPr>
            <a:t>R&amp;D and Design jobs can be specified for up to 10 years from the start of the project. If a small number of manufacturing jobs are created or safeguarded during the R&amp;D phase of the project for example, for pilot runs to support any product development or testing, they can be included in this section and labelled accordingly.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Ensure that the first year of production has been specified in the required cell in the Index worksheet. Manufacturing jobs can be specified for up to 10 years for APC and 15 years for ART projects (due to the longer time-scales in the aerospace industry to commercialise R&amp;D outcomes).  These jobs will normally start towards the end of or after the R&amp;D / design phase of the project.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Manufacturing jobs for production should be supported by evidence of product sales. See the Sales Forecast and Wider benefits spreadsheets.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Source / evidence / assumptions section applicants must explain how the job numbers have been derived, including calculations and assumptions underpinning estimates. This could include a reference to another document which provides further detail.</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Job creation and safeguarding</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 job created is a new job that comes about as a direct result of this project and lasts for a minimum of 12 months.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Safeguarded jobs are those which already exist in the consortium before the start of the project, and would be lost if this project did not go ahead. A job must be retained for a minimum of 12 months for the job to be listed under safeguarded jobs.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Numbers quoted should only include jobs created or safeguarded in the UK. Only include jobs from within the consortium that can be directly linked to this project. The job figures should be given in units of full time equivalent (FTE) posts. Treat part-time workers as a proportion of FTE.</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Each job linked to the project should include the duration, the NVQ level (see NVQ definitions tab in the spreadsheet), salary and geographic location through a postcode. For agency workers or temporary staff, please include the posts by converting to the number of FTE posts this would represent.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Direct jobs are the UK jobs that will occur within the consortium companies. Do not include any jobs created or safeguarded outside of the consortium or the UK.</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job figures are recorded cumulatively, with a value showing in each column for the whole period over which the job will exist, not just in the year in which the job starts. The cumulative total should extend to the end of the project and could reduce in later years if staff stop working on the project before it ends.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example: in year 1, the project creates a total of 20 R&amp;D jobs. In the following 3 years, an additional 5 R&amp;D jobs will be created each year. After year 4, the R&amp;D phase of the project comes to an end. In year 3, 100 manufacturing jobs are created and these staff will remain working on the project for 3 years. The following year, 20 manufacturing staff will stop working on the project. This should result in the following:</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Year 1 </a:t>
          </a:r>
          <a:r>
            <a:rPr lang="en-GB" sz="1200">
              <a:solidFill>
                <a:schemeClr val="dk1"/>
              </a:solidFill>
              <a:effectLst/>
              <a:latin typeface="+mn-lt"/>
              <a:ea typeface="+mn-ea"/>
              <a:cs typeface="+mn-cs"/>
            </a:rPr>
            <a:t>R&amp;D jobs 20 Manufacturing jobs     0</a:t>
          </a:r>
        </a:p>
        <a:p>
          <a:pPr fontAlgn="base"/>
          <a:r>
            <a:rPr lang="en-GB" sz="1200" b="1">
              <a:solidFill>
                <a:schemeClr val="dk1"/>
              </a:solidFill>
              <a:effectLst/>
              <a:latin typeface="+mn-lt"/>
              <a:ea typeface="+mn-ea"/>
              <a:cs typeface="+mn-cs"/>
            </a:rPr>
            <a:t>Year 2 </a:t>
          </a:r>
          <a:r>
            <a:rPr lang="en-GB" sz="1200">
              <a:solidFill>
                <a:schemeClr val="dk1"/>
              </a:solidFill>
              <a:effectLst/>
              <a:latin typeface="+mn-lt"/>
              <a:ea typeface="+mn-ea"/>
              <a:cs typeface="+mn-cs"/>
            </a:rPr>
            <a:t>R&amp;D jobs 25 Manufacturing jobs     0</a:t>
          </a:r>
        </a:p>
        <a:p>
          <a:pPr fontAlgn="base"/>
          <a:r>
            <a:rPr lang="en-GB" sz="1200" b="1">
              <a:solidFill>
                <a:schemeClr val="dk1"/>
              </a:solidFill>
              <a:effectLst/>
              <a:latin typeface="+mn-lt"/>
              <a:ea typeface="+mn-ea"/>
              <a:cs typeface="+mn-cs"/>
            </a:rPr>
            <a:t>Year 3 </a:t>
          </a:r>
          <a:r>
            <a:rPr lang="en-GB" sz="1200">
              <a:solidFill>
                <a:schemeClr val="dk1"/>
              </a:solidFill>
              <a:effectLst/>
              <a:latin typeface="+mn-lt"/>
              <a:ea typeface="+mn-ea"/>
              <a:cs typeface="+mn-cs"/>
            </a:rPr>
            <a:t>R&amp;D jobs 30 Manufacturing jobs 100</a:t>
          </a:r>
        </a:p>
        <a:p>
          <a:pPr fontAlgn="base"/>
          <a:r>
            <a:rPr lang="en-GB" sz="1200" b="1">
              <a:solidFill>
                <a:schemeClr val="dk1"/>
              </a:solidFill>
              <a:effectLst/>
              <a:latin typeface="+mn-lt"/>
              <a:ea typeface="+mn-ea"/>
              <a:cs typeface="+mn-cs"/>
            </a:rPr>
            <a:t>Year 4 </a:t>
          </a:r>
          <a:r>
            <a:rPr lang="en-GB" sz="1200">
              <a:solidFill>
                <a:schemeClr val="dk1"/>
              </a:solidFill>
              <a:effectLst/>
              <a:latin typeface="+mn-lt"/>
              <a:ea typeface="+mn-ea"/>
              <a:cs typeface="+mn-cs"/>
            </a:rPr>
            <a:t>R&amp;D jobs 35 Manufacturing jobs 100</a:t>
          </a:r>
        </a:p>
        <a:p>
          <a:pPr fontAlgn="base"/>
          <a:r>
            <a:rPr lang="en-GB" sz="1200" b="1">
              <a:solidFill>
                <a:schemeClr val="dk1"/>
              </a:solidFill>
              <a:effectLst/>
              <a:latin typeface="+mn-lt"/>
              <a:ea typeface="+mn-ea"/>
              <a:cs typeface="+mn-cs"/>
            </a:rPr>
            <a:t>Year 5 </a:t>
          </a:r>
          <a:r>
            <a:rPr lang="en-GB" sz="1200">
              <a:solidFill>
                <a:schemeClr val="dk1"/>
              </a:solidFill>
              <a:effectLst/>
              <a:latin typeface="+mn-lt"/>
              <a:ea typeface="+mn-ea"/>
              <a:cs typeface="+mn-cs"/>
            </a:rPr>
            <a:t>R&amp;D jobs   0 Manufacturing jobs 100</a:t>
          </a:r>
        </a:p>
        <a:p>
          <a:pPr fontAlgn="base"/>
          <a:r>
            <a:rPr lang="en-GB" sz="1200" b="1">
              <a:solidFill>
                <a:schemeClr val="dk1"/>
              </a:solidFill>
              <a:effectLst/>
              <a:latin typeface="+mn-lt"/>
              <a:ea typeface="+mn-ea"/>
              <a:cs typeface="+mn-cs"/>
            </a:rPr>
            <a:t>Year 6 </a:t>
          </a:r>
          <a:r>
            <a:rPr lang="en-GB" sz="1200">
              <a:solidFill>
                <a:schemeClr val="dk1"/>
              </a:solidFill>
              <a:effectLst/>
              <a:latin typeface="+mn-lt"/>
              <a:ea typeface="+mn-ea"/>
              <a:cs typeface="+mn-cs"/>
            </a:rPr>
            <a:t>R&amp;D jobs   0 Manufacturing jobs   80</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analysts will consider the risk of non-delivery where applications include substantial jobs, or other benefits, outside the contractual period. Depending on the supporting evidence and narrative provided in the application, this may lead to economic benefit valuations being revised down.</a:t>
          </a:r>
        </a:p>
        <a:p>
          <a:pPr fontAlgn="base"/>
          <a:r>
            <a:rPr lang="en-GB" sz="1200" b="1">
              <a:solidFill>
                <a:schemeClr val="dk1"/>
              </a:solidFill>
              <a:effectLst/>
              <a:latin typeface="+mn-lt"/>
              <a:ea typeface="+mn-ea"/>
              <a:cs typeface="+mn-cs"/>
            </a:rPr>
            <a:t> </a:t>
          </a:r>
          <a:endParaRPr lang="en-GB" sz="1200">
            <a:solidFill>
              <a:schemeClr val="dk1"/>
            </a:solidFill>
            <a:effectLst/>
            <a:latin typeface="+mn-lt"/>
            <a:ea typeface="+mn-ea"/>
            <a:cs typeface="+mn-cs"/>
          </a:endParaRPr>
        </a:p>
        <a:p>
          <a:endParaRPr lang="en-GB" sz="1100"/>
        </a:p>
      </xdr:txBody>
    </xdr:sp>
    <xdr:clientData/>
  </xdr:twoCellAnchor>
  <xdr:twoCellAnchor editAs="oneCell">
    <xdr:from>
      <xdr:col>1</xdr:col>
      <xdr:colOff>130969</xdr:colOff>
      <xdr:row>86</xdr:row>
      <xdr:rowOff>119062</xdr:rowOff>
    </xdr:from>
    <xdr:to>
      <xdr:col>8</xdr:col>
      <xdr:colOff>572929</xdr:colOff>
      <xdr:row>100</xdr:row>
      <xdr:rowOff>58102</xdr:rowOff>
    </xdr:to>
    <xdr:pic>
      <xdr:nvPicPr>
        <xdr:cNvPr id="4" name="Picture 3">
          <a:extLst>
            <a:ext uri="{FF2B5EF4-FFF2-40B4-BE49-F238E27FC236}">
              <a16:creationId xmlns:a16="http://schemas.microsoft.com/office/drawing/2014/main" id="{5B8BF87E-4900-4A27-B94A-C50C00D19252}"/>
            </a:ext>
          </a:extLst>
        </xdr:cNvPr>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5750" y="23229093"/>
          <a:ext cx="5204460" cy="2606040"/>
        </a:xfrm>
        <a:prstGeom prst="rect">
          <a:avLst/>
        </a:prstGeom>
        <a:noFill/>
        <a:ln>
          <a:noFill/>
        </a:ln>
      </xdr:spPr>
    </xdr:pic>
    <xdr:clientData/>
  </xdr:twoCellAnchor>
</xdr:wsDr>
</file>

<file path=xl/drawings/drawing4.xml><?xml version="1.0" encoding="utf-8"?>
<xdr:wsDr xmlns:xdr="http://schemas.openxmlformats.org/drawingml/2006/spreadsheetDrawing" xmlns:a="http://schemas.openxmlformats.org/drawingml/2006/main">
  <xdr:twoCellAnchor>
    <xdr:from>
      <xdr:col>0</xdr:col>
      <xdr:colOff>170446</xdr:colOff>
      <xdr:row>25</xdr:row>
      <xdr:rowOff>0</xdr:rowOff>
    </xdr:from>
    <xdr:to>
      <xdr:col>11</xdr:col>
      <xdr:colOff>40104</xdr:colOff>
      <xdr:row>53</xdr:row>
      <xdr:rowOff>160421</xdr:rowOff>
    </xdr:to>
    <xdr:sp macro="" textlink="">
      <xdr:nvSpPr>
        <xdr:cNvPr id="2" name="TextBox 1">
          <a:extLst>
            <a:ext uri="{FF2B5EF4-FFF2-40B4-BE49-F238E27FC236}">
              <a16:creationId xmlns:a16="http://schemas.microsoft.com/office/drawing/2014/main" id="{30CEA42D-95FF-4754-B744-3BAF7EBB0EDE}"/>
            </a:ext>
          </a:extLst>
        </xdr:cNvPr>
        <xdr:cNvSpPr txBox="1"/>
      </xdr:nvSpPr>
      <xdr:spPr>
        <a:xfrm>
          <a:off x="170446" y="7519737"/>
          <a:ext cx="13485395" cy="584534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a:t>
          </a:r>
          <a:r>
            <a:rPr lang="en-GB" sz="1400" b="1" baseline="0">
              <a:solidFill>
                <a:schemeClr val="dk1"/>
              </a:solidFill>
              <a:effectLst/>
              <a:latin typeface="+mn-lt"/>
              <a:ea typeface="+mn-ea"/>
              <a:cs typeface="+mn-cs"/>
            </a:rPr>
            <a:t>Vehicle Sales Worksheet</a:t>
          </a:r>
        </a:p>
        <a:p>
          <a:pPr fontAlgn="base"/>
          <a:endParaRPr lang="en-GB" sz="1400" b="1" baseline="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Information can be submitted for up to 4 different vehicle platforms which will use the new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First use the dropdown menu to define whether vehicle usage will be defined in terms of ‘kilometre (km) or year’ (the norm) or ‘kilowatt hour (kWh) or year’ (this normally only applies to off-road vehicles). Note that the vehicle usage definition cannot be mixed within the form, but APC technology is unlikely to apply to both cases. If necessary create a copy of sheets Q13 and Q14).</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Provide the following information in separate columns for each vehicle platform (up to 4 vehicles) which will use the new project technology:</a:t>
          </a:r>
        </a:p>
        <a:p>
          <a:pPr fontAlgn="base"/>
          <a:endParaRPr lang="en-GB" sz="1200">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Vehicle make or description: </a:t>
          </a:r>
          <a:r>
            <a:rPr lang="en-GB" sz="1200">
              <a:solidFill>
                <a:schemeClr val="dk1"/>
              </a:solidFill>
              <a:effectLst/>
              <a:latin typeface="+mn-lt"/>
              <a:ea typeface="+mn-ea"/>
              <a:cs typeface="+mn-cs"/>
            </a:rPr>
            <a:t>Please provide details about the vehicle including make and model.</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Engine type:</a:t>
          </a:r>
          <a:r>
            <a:rPr lang="en-GB" sz="1200">
              <a:solidFill>
                <a:schemeClr val="dk1"/>
              </a:solidFill>
              <a:effectLst/>
              <a:latin typeface="+mn-lt"/>
              <a:ea typeface="+mn-ea"/>
              <a:cs typeface="+mn-cs"/>
            </a:rPr>
            <a:t> From the drop-down menu, please select whether the vehicle engine type is petrol, diesel, hybrid or electric.</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Comparator engine type</a:t>
          </a:r>
          <a:r>
            <a:rPr lang="en-GB" sz="1200">
              <a:solidFill>
                <a:schemeClr val="dk1"/>
              </a:solidFill>
              <a:effectLst/>
              <a:latin typeface="+mn-lt"/>
              <a:ea typeface="+mn-ea"/>
              <a:cs typeface="+mn-cs"/>
            </a:rPr>
            <a:t>: From the dropdown menu, please select whether the comparator vehicle engine type is petrol or diesel. See details on comparator vehicles in the ‘expected carbon savings’ section below.</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Usage per year</a:t>
          </a:r>
          <a:r>
            <a:rPr lang="en-GB" sz="1200">
              <a:solidFill>
                <a:schemeClr val="dk1"/>
              </a:solidFill>
              <a:effectLst/>
              <a:latin typeface="+mn-lt"/>
              <a:ea typeface="+mn-ea"/>
              <a:cs typeface="+mn-cs"/>
            </a:rPr>
            <a:t>: Please provide the average annual vehicle usage. This needs to be defined in terms of km per year or KWh per year, as defined earlier.</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Lifetime of vehicle:</a:t>
          </a:r>
          <a:r>
            <a:rPr lang="en-GB" sz="1200" i="1">
              <a:solidFill>
                <a:schemeClr val="dk1"/>
              </a:solidFill>
              <a:effectLst/>
              <a:latin typeface="+mn-lt"/>
              <a:ea typeface="+mn-ea"/>
              <a:cs typeface="+mn-cs"/>
            </a:rPr>
            <a:t> </a:t>
          </a:r>
          <a:r>
            <a:rPr lang="en-GB" sz="1200">
              <a:solidFill>
                <a:schemeClr val="dk1"/>
              </a:solidFill>
              <a:effectLst/>
              <a:latin typeface="+mn-lt"/>
              <a:ea typeface="+mn-ea"/>
              <a:cs typeface="+mn-cs"/>
            </a:rPr>
            <a:t>Please provide the average lifetime of the vehicle.</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EU:</a:t>
          </a:r>
          <a:r>
            <a:rPr lang="en-GB" sz="1200">
              <a:solidFill>
                <a:schemeClr val="dk1"/>
              </a:solidFill>
              <a:effectLst/>
              <a:latin typeface="+mn-lt"/>
              <a:ea typeface="+mn-ea"/>
              <a:cs typeface="+mn-cs"/>
            </a:rPr>
            <a:t> Please provide the expected proportion of sales which will be exported to the EU (excluding the UK).</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sales exported to the rest of the world:</a:t>
          </a:r>
          <a:r>
            <a:rPr lang="en-GB" sz="1200">
              <a:solidFill>
                <a:schemeClr val="dk1"/>
              </a:solidFill>
              <a:effectLst/>
              <a:latin typeface="+mn-lt"/>
              <a:ea typeface="+mn-ea"/>
              <a:cs typeface="+mn-cs"/>
            </a:rPr>
            <a:t> Please provide the expected proportion of sales which will be exported to the rest of the world (excluding the EU).</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tailpipe CO</a:t>
          </a:r>
          <a:r>
            <a:rPr lang="en-GB" sz="1200" b="1" i="1" baseline="-25000">
              <a:solidFill>
                <a:schemeClr val="dk1"/>
              </a:solidFill>
              <a:effectLst/>
              <a:latin typeface="+mn-lt"/>
              <a:ea typeface="+mn-ea"/>
              <a:cs typeface="+mn-cs"/>
            </a:rPr>
            <a:t>2</a:t>
          </a:r>
          <a:r>
            <a:rPr lang="en-GB" sz="1200" b="1" i="1">
              <a:solidFill>
                <a:schemeClr val="dk1"/>
              </a:solidFill>
              <a:effectLst/>
              <a:latin typeface="+mn-lt"/>
              <a:ea typeface="+mn-ea"/>
              <a:cs typeface="+mn-cs"/>
            </a:rPr>
            <a:t> savings from this APC project: </a:t>
          </a:r>
          <a:r>
            <a:rPr lang="en-GB" sz="1200">
              <a:solidFill>
                <a:schemeClr val="dk1"/>
              </a:solidFill>
              <a:effectLst/>
              <a:latin typeface="+mn-lt"/>
              <a:ea typeface="+mn-ea"/>
              <a:cs typeface="+mn-cs"/>
            </a:rPr>
            <a:t>Estimate the percentage of vehicle CO</a:t>
          </a:r>
          <a:r>
            <a:rPr lang="en-GB" sz="1200" baseline="-25000">
              <a:solidFill>
                <a:schemeClr val="dk1"/>
              </a:solidFill>
              <a:effectLst/>
              <a:latin typeface="+mn-lt"/>
              <a:ea typeface="+mn-ea"/>
              <a:cs typeface="+mn-cs"/>
            </a:rPr>
            <a:t>2 </a:t>
          </a:r>
          <a:r>
            <a:rPr lang="en-GB" sz="1200">
              <a:solidFill>
                <a:schemeClr val="dk1"/>
              </a:solidFill>
              <a:effectLst/>
              <a:latin typeface="+mn-lt"/>
              <a:ea typeface="+mn-ea"/>
              <a:cs typeface="+mn-cs"/>
            </a:rPr>
            <a:t>reduction that is achieved specifically by delivering the project technologies to the vehicle platform. For example, if the new vehicles will have multiple technologies applied, all of which will contribute to a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but only 30% of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reduction is a result of the technologies that are developed within the project, state ‘30%’. If it is claimed that 100% of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are attributed to the APC project, it should be explained why all carbon savings can be attributed to the specific technology developed in the APC project and not to any other technologies.</a:t>
          </a:r>
        </a:p>
        <a:p>
          <a:pPr lvl="0" fontAlgn="base"/>
          <a:endParaRPr lang="en-GB" sz="1200" b="1" i="1">
            <a:solidFill>
              <a:schemeClr val="dk1"/>
            </a:solidFill>
            <a:effectLst/>
            <a:latin typeface="+mn-lt"/>
            <a:ea typeface="+mn-ea"/>
            <a:cs typeface="+mn-cs"/>
          </a:endParaRPr>
        </a:p>
        <a:p>
          <a:pPr lvl="0" fontAlgn="base"/>
          <a:r>
            <a:rPr lang="en-GB" sz="1200" b="1" i="1">
              <a:solidFill>
                <a:schemeClr val="dk1"/>
              </a:solidFill>
              <a:effectLst/>
              <a:latin typeface="+mn-lt"/>
              <a:ea typeface="+mn-ea"/>
              <a:cs typeface="+mn-cs"/>
            </a:rPr>
            <a:t>-  Percentage of fuel savings from this APC project:</a:t>
          </a:r>
          <a:r>
            <a:rPr lang="en-GB" sz="1200">
              <a:solidFill>
                <a:schemeClr val="dk1"/>
              </a:solidFill>
              <a:effectLst/>
              <a:latin typeface="+mn-lt"/>
              <a:ea typeface="+mn-ea"/>
              <a:cs typeface="+mn-cs"/>
            </a:rPr>
            <a:t> As with carbon savings, applicants should identify the percentage of fuel savings that is directly attributable to the APC project.</a:t>
          </a:r>
        </a:p>
        <a:p>
          <a:endParaRPr lang="en-GB" sz="1100"/>
        </a:p>
      </xdr:txBody>
    </xdr:sp>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42</xdr:row>
      <xdr:rowOff>0</xdr:rowOff>
    </xdr:from>
    <xdr:to>
      <xdr:col>16</xdr:col>
      <xdr:colOff>20053</xdr:colOff>
      <xdr:row>75</xdr:row>
      <xdr:rowOff>0</xdr:rowOff>
    </xdr:to>
    <xdr:sp macro="" textlink="">
      <xdr:nvSpPr>
        <xdr:cNvPr id="2" name="TextBox 1">
          <a:extLst>
            <a:ext uri="{FF2B5EF4-FFF2-40B4-BE49-F238E27FC236}">
              <a16:creationId xmlns:a16="http://schemas.microsoft.com/office/drawing/2014/main" id="{A4B30632-BD13-4E56-96B6-3FCBF5291A7C}"/>
            </a:ext>
          </a:extLst>
        </xdr:cNvPr>
        <xdr:cNvSpPr txBox="1"/>
      </xdr:nvSpPr>
      <xdr:spPr>
        <a:xfrm>
          <a:off x="170447" y="14508079"/>
          <a:ext cx="15671132" cy="6637421"/>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400" b="1">
              <a:solidFill>
                <a:schemeClr val="dk1"/>
              </a:solidFill>
              <a:effectLst/>
              <a:latin typeface="+mn-lt"/>
              <a:ea typeface="+mn-ea"/>
              <a:cs typeface="+mn-cs"/>
            </a:rPr>
            <a:t>Guidance for Wider benefits worksheet</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this section applicants need to outline and quantify wider benefits, primarily carbon savings and fuel savings to UK customers.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vehicle specified in worksheet Q13, provide the following information for each year that sales are expected to take place (up to 10 years from the first year of production) as defined in the Index sheet.</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vehicle sales</a:t>
          </a:r>
          <a:r>
            <a:rPr lang="en-GB" sz="1200">
              <a:solidFill>
                <a:schemeClr val="dk1"/>
              </a:solidFill>
              <a:effectLst/>
              <a:latin typeface="+mn-lt"/>
              <a:ea typeface="+mn-ea"/>
              <a:cs typeface="+mn-cs"/>
            </a:rPr>
            <a:t> Provide for each year the forecast of vehicle sales (absolute number).</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You will need to specify the expected volume of vehicle sales which will use the new technologies developed. Vehicle sales should be based on vehicle sales which are highly likely to materialise, such as sales arising from new planned vehicle production lines or firm agreements from vehicle manufacturers. They should not be based on speculative opportunities.</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carbon savings</a:t>
          </a:r>
          <a:r>
            <a:rPr lang="en-GB" sz="1200">
              <a:solidFill>
                <a:schemeClr val="dk1"/>
              </a:solidFill>
              <a:effectLst/>
              <a:latin typeface="+mn-lt"/>
              <a:ea typeface="+mn-ea"/>
              <a:cs typeface="+mn-cs"/>
            </a:rPr>
            <a:t> For each year provide the following in terms of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/km (or gCO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/kWh as specified in Q13):</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a:t>
          </a:r>
        </a:p>
        <a:p>
          <a:pPr lvl="0" fontAlgn="base"/>
          <a:r>
            <a:rPr lang="en-GB" sz="1200">
              <a:solidFill>
                <a:schemeClr val="dk1"/>
              </a:solidFill>
              <a:effectLst/>
              <a:latin typeface="+mn-lt"/>
              <a:ea typeface="+mn-ea"/>
              <a:cs typeface="+mn-cs"/>
            </a:rPr>
            <a:t>-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tailpipe emissions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Only tailpipe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savings that are not part of an EU emissions trading scheme should be included.</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BEIS assessors need to understand the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benefits that will be delivered beyond those which are mandated by regulation, or achieved by current best in class vehicles. As such, include a comparator vehicle to represent best in-class.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comparator vehicle emissions will be expected to have an improved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over time, in-line with future emissions performance expectations. Use the notes column to explain or reference assumptions made in defining the comparator vehicle CO</a:t>
          </a:r>
          <a:r>
            <a:rPr lang="en-GB" sz="1200" baseline="-25000">
              <a:solidFill>
                <a:schemeClr val="dk1"/>
              </a:solidFill>
              <a:effectLst/>
              <a:latin typeface="+mn-lt"/>
              <a:ea typeface="+mn-ea"/>
              <a:cs typeface="+mn-cs"/>
            </a:rPr>
            <a:t>2</a:t>
          </a:r>
          <a:r>
            <a:rPr lang="en-GB" sz="1200">
              <a:solidFill>
                <a:schemeClr val="dk1"/>
              </a:solidFill>
              <a:effectLst/>
              <a:latin typeface="+mn-lt"/>
              <a:ea typeface="+mn-ea"/>
              <a:cs typeface="+mn-cs"/>
            </a:rPr>
            <a:t> performance, including reference to changing legislation.</a:t>
          </a:r>
        </a:p>
        <a:p>
          <a:pPr fontAlgn="base"/>
          <a:endParaRPr lang="en-GB" sz="1200">
            <a:solidFill>
              <a:schemeClr val="dk1"/>
            </a:solidFill>
            <a:effectLst/>
            <a:latin typeface="+mn-lt"/>
            <a:ea typeface="+mn-ea"/>
            <a:cs typeface="+mn-cs"/>
          </a:endParaRPr>
        </a:p>
        <a:p>
          <a:pPr fontAlgn="base"/>
          <a:r>
            <a:rPr lang="en-GB" sz="1200" b="1">
              <a:solidFill>
                <a:schemeClr val="dk1"/>
              </a:solidFill>
              <a:effectLst/>
              <a:latin typeface="+mn-lt"/>
              <a:ea typeface="+mn-ea"/>
              <a:cs typeface="+mn-cs"/>
            </a:rPr>
            <a:t>Expected fuel savings for consumers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For each year provide the following in terms of litres/km:</a:t>
          </a:r>
        </a:p>
        <a:p>
          <a:pPr fontAlgn="base"/>
          <a:endParaRPr lang="en-GB" sz="1200">
            <a:solidFill>
              <a:schemeClr val="dk1"/>
            </a:solidFill>
            <a:effectLst/>
            <a:latin typeface="+mn-lt"/>
            <a:ea typeface="+mn-ea"/>
            <a:cs typeface="+mn-cs"/>
          </a:endParaRPr>
        </a:p>
        <a:p>
          <a:pPr lvl="0" fontAlgn="base"/>
          <a:r>
            <a:rPr lang="en-GB" sz="1200">
              <a:solidFill>
                <a:schemeClr val="dk1"/>
              </a:solidFill>
              <a:effectLst/>
              <a:latin typeface="+mn-lt"/>
              <a:ea typeface="+mn-ea"/>
              <a:cs typeface="+mn-cs"/>
            </a:rPr>
            <a:t>-  comparator vehicle fuel use;</a:t>
          </a:r>
        </a:p>
        <a:p>
          <a:pPr lvl="0" fontAlgn="base"/>
          <a:r>
            <a:rPr lang="en-GB" sz="1200">
              <a:solidFill>
                <a:schemeClr val="dk1"/>
              </a:solidFill>
              <a:effectLst/>
              <a:latin typeface="+mn-lt"/>
              <a:ea typeface="+mn-ea"/>
              <a:cs typeface="+mn-cs"/>
            </a:rPr>
            <a:t>-  improved fuel use for sales vehicle.</a:t>
          </a:r>
        </a:p>
        <a:p>
          <a:pPr lvl="0"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Any fuel savings to consumers that arise as a result of applicants going beyond existing regulations should also be recorded. As with recording carbon savings, this should include a comparator vehicle or propulsion system which is expected to have an improved fuel economy performance over time, in-line with future performance expectations.</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Fuel savings to consumers should only be included if the additional savings will not be captured in the price of the vehicle.</a:t>
          </a:r>
        </a:p>
        <a:p>
          <a:endParaRPr lang="en-GB" sz="1100"/>
        </a:p>
      </xdr:txBody>
    </xdr:sp>
    <xdr:clientData/>
  </xdr:twoCellAnchor>
</xdr:wsDr>
</file>

<file path=xl/drawings/drawing6.xml><?xml version="1.0" encoding="utf-8"?>
<xdr:wsDr xmlns:xdr="http://schemas.openxmlformats.org/drawingml/2006/spreadsheetDrawing" xmlns:a="http://schemas.openxmlformats.org/drawingml/2006/main">
  <xdr:oneCellAnchor>
    <xdr:from>
      <xdr:col>1</xdr:col>
      <xdr:colOff>0</xdr:colOff>
      <xdr:row>68</xdr:row>
      <xdr:rowOff>0</xdr:rowOff>
    </xdr:from>
    <xdr:ext cx="13897428" cy="2286000"/>
    <xdr:sp macro="" textlink="">
      <xdr:nvSpPr>
        <xdr:cNvPr id="2" name="TextBox 1">
          <a:extLst>
            <a:ext uri="{FF2B5EF4-FFF2-40B4-BE49-F238E27FC236}">
              <a16:creationId xmlns:a16="http://schemas.microsoft.com/office/drawing/2014/main" id="{5CBE3E6E-76E2-47E2-9FD4-E823F46C32F8}"/>
            </a:ext>
          </a:extLst>
        </xdr:cNvPr>
        <xdr:cNvSpPr txBox="1"/>
      </xdr:nvSpPr>
      <xdr:spPr>
        <a:xfrm>
          <a:off x="163286" y="16655143"/>
          <a:ext cx="13897428" cy="22860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fontAlgn="base"/>
          <a:r>
            <a:rPr lang="en-GB" sz="1400" b="1">
              <a:solidFill>
                <a:schemeClr val="tx1"/>
              </a:solidFill>
              <a:effectLst/>
              <a:latin typeface="+mn-lt"/>
              <a:ea typeface="+mn-ea"/>
              <a:cs typeface="+mn-cs"/>
            </a:rPr>
            <a:t>Guidance</a:t>
          </a:r>
          <a:r>
            <a:rPr lang="en-GB" sz="1400" b="1" baseline="0">
              <a:solidFill>
                <a:schemeClr val="tx1"/>
              </a:solidFill>
              <a:effectLst/>
              <a:latin typeface="+mn-lt"/>
              <a:ea typeface="+mn-ea"/>
              <a:cs typeface="+mn-cs"/>
            </a:rPr>
            <a:t> on </a:t>
          </a:r>
          <a:r>
            <a:rPr lang="en-GB" sz="1400" b="1">
              <a:solidFill>
                <a:schemeClr val="tx1"/>
              </a:solidFill>
              <a:effectLst/>
              <a:latin typeface="+mn-lt"/>
              <a:ea typeface="+mn-ea"/>
              <a:cs typeface="+mn-cs"/>
            </a:rPr>
            <a:t>Training Worksheet</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training spreadsheet please provide details of the number of employees expected to benefit from training which is specific to or related to this project. You should only provide information on upskilling which is likely to add value, such as productivity improvements, bringing technical skills up-to-date or addressing skills gaps. Training that organisations are already required to undertake to meet health and safety or professional membership requirements should not be recorded in the table.</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In the relevant tables, please provide the expected number of R&amp;D or design and manufacturing employees who will be upskilled each year. Provide in the narrative box some indication of the duration of training and upskilling acquired.</a:t>
          </a:r>
        </a:p>
        <a:p>
          <a:pPr fontAlgn="base"/>
          <a:endParaRPr lang="en-GB" sz="1200">
            <a:solidFill>
              <a:schemeClr val="tx1"/>
            </a:solidFill>
            <a:effectLst/>
            <a:latin typeface="+mn-lt"/>
            <a:ea typeface="+mn-ea"/>
            <a:cs typeface="+mn-cs"/>
          </a:endParaRPr>
        </a:p>
        <a:p>
          <a:pPr fontAlgn="base"/>
          <a:r>
            <a:rPr lang="en-GB" sz="1200">
              <a:solidFill>
                <a:schemeClr val="tx1"/>
              </a:solidFill>
              <a:effectLst/>
              <a:latin typeface="+mn-lt"/>
              <a:ea typeface="+mn-ea"/>
              <a:cs typeface="+mn-cs"/>
            </a:rPr>
            <a:t>Report the number of apprentices, MSc and PhD students who are expected to work on the project each year. These individuals should more than likely be included in the jobs figures provided in Q12. Where apprentices, MSc or PhD students are working on the R&amp;D project on a part-time basis, report their number on a pro-rata basis using full-time equivalents (FTEs).</a:t>
          </a:r>
        </a:p>
        <a:p>
          <a:endParaRPr lang="en-GB" sz="1100"/>
        </a:p>
      </xdr:txBody>
    </xdr:sp>
    <xdr:clientData/>
  </xdr:oneCellAnchor>
</xdr:wsDr>
</file>

<file path=xl/drawings/drawing7.xml><?xml version="1.0" encoding="utf-8"?>
<xdr:wsDr xmlns:xdr="http://schemas.openxmlformats.org/drawingml/2006/spreadsheetDrawing" xmlns:a="http://schemas.openxmlformats.org/drawingml/2006/main">
  <xdr:twoCellAnchor>
    <xdr:from>
      <xdr:col>1</xdr:col>
      <xdr:colOff>0</xdr:colOff>
      <xdr:row>30</xdr:row>
      <xdr:rowOff>835</xdr:rowOff>
    </xdr:from>
    <xdr:to>
      <xdr:col>10</xdr:col>
      <xdr:colOff>4154465</xdr:colOff>
      <xdr:row>134</xdr:row>
      <xdr:rowOff>0</xdr:rowOff>
    </xdr:to>
    <xdr:sp macro="" textlink="">
      <xdr:nvSpPr>
        <xdr:cNvPr id="3" name="TextBox 2">
          <a:extLst>
            <a:ext uri="{FF2B5EF4-FFF2-40B4-BE49-F238E27FC236}">
              <a16:creationId xmlns:a16="http://schemas.microsoft.com/office/drawing/2014/main" id="{052C127B-1D5C-4197-A90B-3A06F2FC9286}"/>
            </a:ext>
          </a:extLst>
        </xdr:cNvPr>
        <xdr:cNvSpPr txBox="1"/>
      </xdr:nvSpPr>
      <xdr:spPr>
        <a:xfrm>
          <a:off x="146137" y="8236698"/>
          <a:ext cx="13079260" cy="19957302"/>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fontAlgn="base"/>
          <a:r>
            <a:rPr lang="en-GB" sz="1200" b="1">
              <a:solidFill>
                <a:schemeClr val="dk1"/>
              </a:solidFill>
              <a:effectLst/>
              <a:latin typeface="+mn-lt"/>
              <a:ea typeface="+mn-ea"/>
              <a:cs typeface="+mn-cs"/>
            </a:rPr>
            <a:t>Technology Readiness Level (TRL) and Manufacturing Readiness Level (MRL)</a:t>
          </a:r>
          <a:endParaRPr lang="en-GB" sz="1200">
            <a:solidFill>
              <a:schemeClr val="dk1"/>
            </a:solidFill>
            <a:effectLst/>
            <a:latin typeface="+mn-lt"/>
            <a:ea typeface="+mn-ea"/>
            <a:cs typeface="+mn-cs"/>
          </a:endParaRP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TRL is an international standard based on a NASA scale and definition and MRL is a standard that</a:t>
          </a:r>
          <a:r>
            <a:rPr lang="en-GB" sz="1200" baseline="0">
              <a:solidFill>
                <a:schemeClr val="dk1"/>
              </a:solidFill>
              <a:effectLst/>
              <a:latin typeface="+mn-lt"/>
              <a:ea typeface="+mn-ea"/>
              <a:cs typeface="+mn-cs"/>
            </a:rPr>
            <a:t> was developed by the US Defence department. Both scales have been adapted and developed under the auspices of the UK Automotive Council for use in the automotive industry.</a:t>
          </a:r>
          <a:r>
            <a:rPr lang="en-GB" sz="1200">
              <a:solidFill>
                <a:schemeClr val="dk1"/>
              </a:solidFill>
              <a:effectLst/>
              <a:latin typeface="+mn-lt"/>
              <a:ea typeface="+mn-ea"/>
              <a:cs typeface="+mn-cs"/>
            </a:rPr>
            <a: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The form is split into two sections. The first section covers the current status of the technology to be developed in the project and the second section covers the end state of the technology, after the proposed project has been completed.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first section identify the systems, sub-systems and/or elements that will be progressed with the project and categorise the TRL and MRL levels that they will have achieved before starting the project. </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the second section identify the end state of each technology.</a:t>
          </a:r>
        </a:p>
        <a:p>
          <a:pPr fontAlgn="base"/>
          <a:endParaRPr lang="en-GB" sz="1200">
            <a:solidFill>
              <a:schemeClr val="dk1"/>
            </a:solidFill>
            <a:effectLst/>
            <a:latin typeface="+mn-lt"/>
            <a:ea typeface="+mn-ea"/>
            <a:cs typeface="+mn-cs"/>
          </a:endParaRPr>
        </a:p>
        <a:p>
          <a:pPr fontAlgn="base"/>
          <a:r>
            <a:rPr lang="en-GB" sz="1200">
              <a:solidFill>
                <a:schemeClr val="dk1"/>
              </a:solidFill>
              <a:effectLst/>
              <a:latin typeface="+mn-lt"/>
              <a:ea typeface="+mn-ea"/>
              <a:cs typeface="+mn-cs"/>
            </a:rPr>
            <a:t>In both cases, the TRL and MRL levels assigned should be supported by specific justifications in line with the definitions in the Table below (a</a:t>
          </a:r>
          <a:r>
            <a:rPr lang="en-GB" sz="1200" baseline="0">
              <a:solidFill>
                <a:schemeClr val="dk1"/>
              </a:solidFill>
              <a:effectLst/>
              <a:latin typeface="+mn-lt"/>
              <a:ea typeface="+mn-ea"/>
              <a:cs typeface="+mn-cs"/>
            </a:rPr>
            <a:t> pdf guide is available on request from the APC)</a:t>
          </a:r>
          <a:r>
            <a:rPr lang="en-GB" sz="1200">
              <a:solidFill>
                <a:schemeClr val="dk1"/>
              </a:solidFill>
              <a:effectLst/>
              <a:latin typeface="+mn-lt"/>
              <a:ea typeface="+mn-ea"/>
              <a:cs typeface="+mn-cs"/>
            </a:rPr>
            <a:t>.</a:t>
          </a:r>
        </a:p>
        <a:p>
          <a:pPr marL="0" marR="0" lvl="0" indent="0" defTabSz="914400" eaLnBrk="1" fontAlgn="auto" latinLnBrk="0" hangingPunct="1">
            <a:lnSpc>
              <a:spcPct val="100000"/>
            </a:lnSpc>
            <a:spcBef>
              <a:spcPts val="0"/>
            </a:spcBef>
            <a:spcAft>
              <a:spcPts val="0"/>
            </a:spcAft>
            <a:buClrTx/>
            <a:buSzTx/>
            <a:buFontTx/>
            <a:buNone/>
            <a:tabLst/>
            <a:defRPr/>
          </a:pPr>
          <a:endParaRPr lang="en-GB" sz="1200">
            <a:solidFill>
              <a:schemeClr val="dk1"/>
            </a:solidFill>
            <a:effectLst/>
            <a:latin typeface="+mn-lt"/>
            <a:ea typeface="+mn-ea"/>
            <a:cs typeface="+mn-cs"/>
          </a:endParaRPr>
        </a:p>
        <a:p>
          <a:pPr marL="0" marR="0" lvl="0" indent="0" defTabSz="914400" eaLnBrk="1" fontAlgn="auto" latinLnBrk="0" hangingPunct="1">
            <a:lnSpc>
              <a:spcPct val="100000"/>
            </a:lnSpc>
            <a:spcBef>
              <a:spcPts val="0"/>
            </a:spcBef>
            <a:spcAft>
              <a:spcPts val="0"/>
            </a:spcAft>
            <a:buClrTx/>
            <a:buSzTx/>
            <a:buFontTx/>
            <a:buNone/>
            <a:tabLst/>
            <a:defRPr/>
          </a:pPr>
          <a:r>
            <a:rPr lang="en-GB" sz="1200">
              <a:solidFill>
                <a:schemeClr val="dk1"/>
              </a:solidFill>
              <a:effectLst/>
              <a:latin typeface="+mn-lt"/>
              <a:ea typeface="+mn-ea"/>
              <a:cs typeface="+mn-cs"/>
            </a:rPr>
            <a:t>Additional rows can be inserted into the TRL worksheet where a large number of development stages need to be recorded. To preserve formatting, these should be inserted in the middle of the existing rows of input cells.</a:t>
          </a:r>
          <a:endParaRPr lang="en-GB" sz="1200">
            <a:effectLst/>
          </a:endParaRPr>
        </a:p>
        <a:p>
          <a:endParaRPr lang="en-GB" sz="1100"/>
        </a:p>
        <a:p>
          <a:endParaRPr lang="en-GB" sz="1100"/>
        </a:p>
      </xdr:txBody>
    </xdr:sp>
    <xdr:clientData/>
  </xdr:twoCellAnchor>
  <xdr:twoCellAnchor editAs="oneCell">
    <xdr:from>
      <xdr:col>1</xdr:col>
      <xdr:colOff>135698</xdr:colOff>
      <xdr:row>46</xdr:row>
      <xdr:rowOff>125261</xdr:rowOff>
    </xdr:from>
    <xdr:to>
      <xdr:col>10</xdr:col>
      <xdr:colOff>751561</xdr:colOff>
      <xdr:row>133</xdr:row>
      <xdr:rowOff>93611</xdr:rowOff>
    </xdr:to>
    <xdr:pic>
      <xdr:nvPicPr>
        <xdr:cNvPr id="6" name="Picture 5">
          <a:extLst>
            <a:ext uri="{FF2B5EF4-FFF2-40B4-BE49-F238E27FC236}">
              <a16:creationId xmlns:a16="http://schemas.microsoft.com/office/drawing/2014/main" id="{E31B01D9-6112-4176-A40E-A3CE1375DF66}"/>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281835" y="11398686"/>
          <a:ext cx="9540658" cy="167323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K60"/>
  <sheetViews>
    <sheetView zoomScale="90" zoomScaleNormal="90" workbookViewId="0">
      <selection activeCell="C1" sqref="C1"/>
    </sheetView>
  </sheetViews>
  <sheetFormatPr defaultRowHeight="15" x14ac:dyDescent="0.25"/>
  <cols>
    <col min="1" max="2" width="2.54296875" style="4" customWidth="1"/>
    <col min="3" max="3" width="40" style="4" customWidth="1"/>
    <col min="4" max="4" width="2.7265625" style="4" customWidth="1"/>
    <col min="5" max="9" width="8.7265625" style="4" customWidth="1"/>
    <col min="10" max="10" width="3" style="4" customWidth="1"/>
    <col min="11" max="11" width="10.1796875" style="4" customWidth="1"/>
    <col min="12" max="12" width="3.6328125" style="4" customWidth="1"/>
    <col min="13" max="13" width="11.08984375" style="4" customWidth="1"/>
    <col min="14" max="14" width="3.54296875" style="4" customWidth="1"/>
    <col min="15" max="15" width="8.7265625" style="4" customWidth="1"/>
    <col min="16" max="16384" width="8.7265625" style="4"/>
  </cols>
  <sheetData>
    <row r="1" spans="1:25" ht="27.6" customHeight="1" x14ac:dyDescent="0.5">
      <c r="A1" s="1"/>
      <c r="B1" s="1"/>
      <c r="C1" s="2" t="s">
        <v>0</v>
      </c>
      <c r="D1" s="1"/>
      <c r="E1" s="1"/>
      <c r="F1" s="1"/>
      <c r="G1" s="1"/>
      <c r="H1" s="1"/>
      <c r="I1" s="1"/>
      <c r="J1" s="1"/>
      <c r="K1" s="1"/>
      <c r="L1" s="1"/>
      <c r="M1" s="1"/>
      <c r="N1" s="1"/>
      <c r="O1" s="1"/>
      <c r="P1" s="3"/>
      <c r="Q1" s="3"/>
      <c r="R1" s="3"/>
      <c r="S1" s="3"/>
    </row>
    <row r="2" spans="1:25" ht="10.199999999999999" customHeight="1" x14ac:dyDescent="0.25">
      <c r="A2" s="1"/>
      <c r="B2" s="1"/>
      <c r="C2" s="1"/>
      <c r="D2" s="1"/>
      <c r="E2" s="1"/>
      <c r="F2" s="1"/>
      <c r="G2" s="1"/>
      <c r="H2" s="1"/>
      <c r="I2" s="1"/>
      <c r="J2" s="1"/>
      <c r="K2" s="1"/>
      <c r="L2" s="1"/>
      <c r="M2" s="1"/>
      <c r="N2" s="1"/>
      <c r="O2" s="1"/>
      <c r="P2" s="3"/>
      <c r="Q2" s="3"/>
      <c r="R2" s="3"/>
      <c r="S2" s="3"/>
    </row>
    <row r="3" spans="1:25" ht="17.399999999999999" customHeight="1" x14ac:dyDescent="0.3">
      <c r="A3" s="1"/>
      <c r="B3" s="1"/>
      <c r="C3" s="5" t="s">
        <v>211</v>
      </c>
      <c r="D3" s="1"/>
      <c r="E3" s="1"/>
      <c r="F3" s="1"/>
      <c r="G3" s="1"/>
      <c r="H3" s="1"/>
      <c r="I3" s="1"/>
      <c r="J3" s="1"/>
      <c r="K3" s="1"/>
      <c r="L3" s="1"/>
      <c r="M3" s="1"/>
      <c r="N3" s="1"/>
      <c r="O3" s="1"/>
      <c r="P3" s="3"/>
      <c r="Q3" s="3"/>
      <c r="R3" s="3"/>
      <c r="S3" s="3"/>
    </row>
    <row r="4" spans="1:25" ht="17.399999999999999" customHeight="1" thickBot="1" x14ac:dyDescent="0.35">
      <c r="A4" s="1"/>
      <c r="B4" s="1"/>
      <c r="C4" s="5"/>
      <c r="D4" s="1"/>
      <c r="E4" s="1"/>
      <c r="F4" s="1"/>
      <c r="G4" s="1"/>
      <c r="H4" s="1"/>
      <c r="I4" s="1"/>
      <c r="J4" s="1"/>
      <c r="K4" s="1"/>
      <c r="L4" s="1"/>
      <c r="M4" s="1"/>
      <c r="N4" s="1"/>
      <c r="O4" s="1"/>
      <c r="P4" s="3"/>
      <c r="Q4" s="3"/>
      <c r="R4" s="3"/>
      <c r="S4" s="3"/>
    </row>
    <row r="5" spans="1:25" ht="34.200000000000003" customHeight="1" thickBot="1" x14ac:dyDescent="0.35">
      <c r="A5" s="1"/>
      <c r="B5" s="1"/>
      <c r="C5" s="389" t="s">
        <v>220</v>
      </c>
      <c r="D5" s="390"/>
      <c r="E5" s="390"/>
      <c r="F5" s="390"/>
      <c r="G5" s="390"/>
      <c r="H5" s="390"/>
      <c r="I5" s="391"/>
      <c r="J5" s="1"/>
      <c r="K5" s="1"/>
      <c r="L5" s="1"/>
      <c r="M5" s="1"/>
      <c r="N5" s="1"/>
      <c r="O5" s="1"/>
      <c r="P5" s="3"/>
      <c r="Q5" s="3"/>
      <c r="R5" s="3"/>
      <c r="S5" s="3"/>
    </row>
    <row r="6" spans="1:25" ht="17.399999999999999" customHeight="1" x14ac:dyDescent="0.3">
      <c r="A6" s="1"/>
      <c r="B6" s="1"/>
      <c r="C6" s="5"/>
      <c r="D6" s="1"/>
      <c r="E6" s="1"/>
      <c r="F6" s="1"/>
      <c r="G6" s="1"/>
      <c r="H6" s="1"/>
      <c r="I6" s="1"/>
      <c r="J6" s="1"/>
      <c r="K6" s="1"/>
      <c r="L6" s="1"/>
      <c r="M6" s="1"/>
      <c r="N6" s="1"/>
      <c r="O6" s="1"/>
      <c r="P6" s="3"/>
      <c r="Q6" s="3"/>
      <c r="R6" s="3"/>
      <c r="S6" s="3"/>
    </row>
    <row r="7" spans="1:25" ht="17.399999999999999" x14ac:dyDescent="0.3">
      <c r="A7" s="1"/>
      <c r="B7" s="5"/>
      <c r="C7" s="369" t="s">
        <v>199</v>
      </c>
      <c r="D7" s="1"/>
      <c r="E7" s="1"/>
      <c r="F7" s="1"/>
      <c r="G7" s="1"/>
      <c r="H7" s="1"/>
      <c r="I7" s="1"/>
      <c r="J7" s="1"/>
      <c r="K7" s="1"/>
      <c r="L7" s="6" t="s">
        <v>1</v>
      </c>
      <c r="M7" s="1"/>
      <c r="N7" s="1"/>
      <c r="O7" s="1"/>
      <c r="P7" s="3"/>
      <c r="Q7" s="3"/>
      <c r="R7" s="3"/>
      <c r="S7" s="3"/>
    </row>
    <row r="8" spans="1:25" ht="18.600000000000001" customHeight="1" x14ac:dyDescent="0.3">
      <c r="A8" s="1"/>
      <c r="B8" s="1"/>
      <c r="C8" s="1"/>
      <c r="D8" s="1"/>
      <c r="E8" s="1"/>
      <c r="F8" s="1"/>
      <c r="G8" s="1"/>
      <c r="H8" s="1"/>
      <c r="I8" s="1"/>
      <c r="J8" s="1"/>
      <c r="K8" s="1"/>
      <c r="L8" s="7" t="s">
        <v>2</v>
      </c>
      <c r="M8" s="8"/>
      <c r="N8" s="7"/>
      <c r="O8" s="1"/>
      <c r="P8" s="3"/>
      <c r="Q8" s="3"/>
      <c r="R8" s="3"/>
      <c r="S8" s="3"/>
    </row>
    <row r="9" spans="1:25" ht="18.600000000000001" customHeight="1" x14ac:dyDescent="0.3">
      <c r="A9" s="1"/>
      <c r="B9" s="1"/>
      <c r="C9" s="9" t="s">
        <v>3</v>
      </c>
      <c r="D9" s="9"/>
      <c r="E9" s="9"/>
      <c r="F9" s="10"/>
      <c r="G9" s="10"/>
      <c r="H9" s="10"/>
      <c r="I9" s="1"/>
      <c r="J9" s="1"/>
      <c r="K9" s="10"/>
      <c r="L9" s="11" t="s">
        <v>4</v>
      </c>
      <c r="M9" s="12"/>
      <c r="N9" s="12"/>
      <c r="O9" s="10"/>
      <c r="P9" s="13"/>
      <c r="Q9" s="13"/>
      <c r="R9" s="13"/>
      <c r="S9" s="3"/>
    </row>
    <row r="10" spans="1:25" ht="10.5" customHeight="1" thickBot="1" x14ac:dyDescent="0.3">
      <c r="A10" s="1"/>
      <c r="B10" s="1"/>
      <c r="C10" s="1"/>
      <c r="D10" s="1"/>
      <c r="E10" s="1"/>
      <c r="F10" s="1"/>
      <c r="G10" s="1"/>
      <c r="H10" s="1"/>
      <c r="I10" s="1"/>
      <c r="J10" s="1"/>
      <c r="K10" s="1"/>
      <c r="L10" s="14"/>
      <c r="M10" s="1"/>
      <c r="N10" s="1"/>
      <c r="O10" s="1"/>
      <c r="P10" s="3"/>
      <c r="Q10" s="3"/>
      <c r="R10" s="3"/>
      <c r="S10" s="3"/>
    </row>
    <row r="11" spans="1:25" ht="17.399999999999999" customHeight="1" thickTop="1" x14ac:dyDescent="0.25">
      <c r="A11" s="1"/>
      <c r="B11" s="15"/>
      <c r="C11" s="16"/>
      <c r="D11" s="16"/>
      <c r="E11" s="16"/>
      <c r="F11" s="16"/>
      <c r="G11" s="16"/>
      <c r="H11" s="16"/>
      <c r="I11" s="16"/>
      <c r="J11" s="16"/>
      <c r="K11" s="16"/>
      <c r="L11" s="16"/>
      <c r="M11" s="17"/>
      <c r="N11" s="18"/>
      <c r="O11" s="1"/>
      <c r="P11" s="3"/>
      <c r="Q11" s="3"/>
      <c r="R11" s="3"/>
      <c r="S11" s="3"/>
    </row>
    <row r="12" spans="1:25" ht="18" customHeight="1" x14ac:dyDescent="0.3">
      <c r="A12" s="1"/>
      <c r="B12" s="19"/>
      <c r="C12" s="20" t="s">
        <v>5</v>
      </c>
      <c r="D12" s="20"/>
      <c r="E12" s="20"/>
      <c r="F12" s="20"/>
      <c r="G12" s="20"/>
      <c r="H12" s="1"/>
      <c r="I12" s="1"/>
      <c r="J12" s="20"/>
      <c r="K12" s="1"/>
      <c r="L12" s="1"/>
      <c r="M12" s="1"/>
      <c r="N12" s="21"/>
      <c r="O12" s="1"/>
      <c r="P12" s="3"/>
      <c r="Q12" s="3"/>
      <c r="R12" s="3"/>
      <c r="S12" s="3"/>
    </row>
    <row r="13" spans="1:25" ht="25.2" customHeight="1" x14ac:dyDescent="0.3">
      <c r="A13" s="1"/>
      <c r="B13" s="19"/>
      <c r="C13" s="394"/>
      <c r="D13" s="395"/>
      <c r="E13" s="395"/>
      <c r="F13" s="395"/>
      <c r="G13" s="395"/>
      <c r="H13" s="395"/>
      <c r="I13" s="395"/>
      <c r="J13" s="395"/>
      <c r="K13" s="395"/>
      <c r="L13" s="395"/>
      <c r="M13" s="396"/>
      <c r="N13" s="21"/>
      <c r="O13" s="1"/>
      <c r="P13" s="3"/>
      <c r="Q13" s="3"/>
      <c r="R13" s="3"/>
      <c r="S13" s="3"/>
      <c r="T13" s="22"/>
      <c r="U13" s="22"/>
      <c r="V13" s="22"/>
      <c r="W13" s="22"/>
      <c r="X13" s="22"/>
      <c r="Y13" s="22"/>
    </row>
    <row r="14" spans="1:25" ht="17.399999999999999" customHeight="1" x14ac:dyDescent="0.3">
      <c r="A14" s="1"/>
      <c r="B14" s="19"/>
      <c r="C14" s="1"/>
      <c r="D14" s="1"/>
      <c r="E14" s="1"/>
      <c r="F14" s="1"/>
      <c r="G14" s="1"/>
      <c r="H14" s="1"/>
      <c r="I14" s="1"/>
      <c r="J14" s="1"/>
      <c r="K14" s="1"/>
      <c r="L14" s="1"/>
      <c r="M14" s="1"/>
      <c r="N14" s="21"/>
      <c r="O14" s="1"/>
      <c r="P14" s="3"/>
      <c r="Q14" s="3"/>
      <c r="R14" s="3"/>
      <c r="S14" s="3"/>
      <c r="T14" s="22"/>
      <c r="U14" s="22"/>
      <c r="V14" s="22"/>
      <c r="W14" s="22"/>
      <c r="X14" s="22"/>
      <c r="Y14" s="22"/>
    </row>
    <row r="15" spans="1:25" ht="19.8" customHeight="1" x14ac:dyDescent="0.3">
      <c r="A15" s="1"/>
      <c r="B15" s="19"/>
      <c r="C15" s="23" t="s">
        <v>6</v>
      </c>
      <c r="D15" s="24"/>
      <c r="E15" s="24" t="s">
        <v>7</v>
      </c>
      <c r="F15" s="1"/>
      <c r="G15" s="1"/>
      <c r="H15" s="1"/>
      <c r="I15" s="1"/>
      <c r="J15" s="1"/>
      <c r="K15" s="397" t="s">
        <v>8</v>
      </c>
      <c r="L15" s="1"/>
      <c r="M15" s="398" t="s">
        <v>9</v>
      </c>
      <c r="N15" s="21"/>
      <c r="O15" s="1"/>
      <c r="P15" s="3"/>
      <c r="Q15" s="3"/>
      <c r="R15" s="3"/>
      <c r="S15" s="3"/>
      <c r="T15" s="22"/>
      <c r="U15" s="22"/>
      <c r="V15" s="22"/>
      <c r="W15" s="22"/>
      <c r="X15" s="22"/>
      <c r="Y15" s="22"/>
    </row>
    <row r="16" spans="1:25" ht="24" customHeight="1" x14ac:dyDescent="0.3">
      <c r="A16" s="1"/>
      <c r="B16" s="19"/>
      <c r="C16" s="25"/>
      <c r="D16" s="26"/>
      <c r="E16" s="394"/>
      <c r="F16" s="395"/>
      <c r="G16" s="395"/>
      <c r="H16" s="395"/>
      <c r="I16" s="396"/>
      <c r="J16" s="1"/>
      <c r="K16" s="397"/>
      <c r="L16" s="1"/>
      <c r="M16" s="398"/>
      <c r="N16" s="21"/>
      <c r="O16" s="1"/>
      <c r="P16" s="3"/>
      <c r="Q16" s="3"/>
      <c r="R16" s="3"/>
      <c r="S16" s="3"/>
      <c r="T16" s="22"/>
      <c r="U16" s="22"/>
      <c r="V16" s="22"/>
      <c r="W16" s="22"/>
      <c r="X16" s="22"/>
      <c r="Y16" s="22"/>
    </row>
    <row r="17" spans="1:37" ht="19.8" customHeight="1" x14ac:dyDescent="0.3">
      <c r="A17" s="27"/>
      <c r="B17" s="28"/>
      <c r="C17" s="1"/>
      <c r="D17" s="1"/>
      <c r="E17" s="1"/>
      <c r="F17" s="1"/>
      <c r="G17" s="1"/>
      <c r="H17" s="1"/>
      <c r="I17" s="1"/>
      <c r="J17" s="1"/>
      <c r="K17" s="397"/>
      <c r="L17" s="29"/>
      <c r="M17" s="398"/>
      <c r="N17" s="21"/>
      <c r="O17" s="1"/>
      <c r="P17" s="3"/>
      <c r="Q17" s="3"/>
      <c r="R17" s="3"/>
      <c r="S17" s="3"/>
      <c r="T17" s="22"/>
      <c r="U17" s="22"/>
      <c r="V17" s="22"/>
      <c r="W17" s="22"/>
      <c r="X17" s="22"/>
      <c r="Y17" s="22"/>
    </row>
    <row r="18" spans="1:37" ht="21" customHeight="1" x14ac:dyDescent="0.3">
      <c r="A18" s="27"/>
      <c r="B18" s="28"/>
      <c r="C18" s="24" t="s">
        <v>10</v>
      </c>
      <c r="D18" s="1"/>
      <c r="E18" s="1"/>
      <c r="F18" s="1"/>
      <c r="G18" s="1"/>
      <c r="H18" s="1"/>
      <c r="I18" s="1"/>
      <c r="J18" s="1"/>
      <c r="K18" s="397"/>
      <c r="L18" s="27"/>
      <c r="M18" s="398"/>
      <c r="N18" s="21"/>
      <c r="O18" s="1"/>
      <c r="P18" s="3"/>
      <c r="Q18" s="3"/>
      <c r="R18" s="3"/>
      <c r="S18" s="3"/>
      <c r="T18" s="30"/>
      <c r="U18" s="30"/>
      <c r="V18" s="30"/>
      <c r="W18" s="30"/>
      <c r="X18" s="30"/>
      <c r="Y18" s="30"/>
    </row>
    <row r="19" spans="1:37" ht="24.6" customHeight="1" x14ac:dyDescent="0.3">
      <c r="A19" s="27"/>
      <c r="B19" s="28"/>
      <c r="C19" s="394"/>
      <c r="D19" s="395"/>
      <c r="E19" s="395"/>
      <c r="F19" s="395"/>
      <c r="G19" s="395"/>
      <c r="H19" s="395"/>
      <c r="I19" s="396"/>
      <c r="J19" s="1"/>
      <c r="K19" s="31" t="s">
        <v>198</v>
      </c>
      <c r="L19" s="32"/>
      <c r="M19" s="31" t="s">
        <v>11</v>
      </c>
      <c r="N19" s="21"/>
      <c r="O19" s="1"/>
      <c r="P19" s="3"/>
      <c r="Q19" s="3"/>
      <c r="R19" s="3"/>
      <c r="S19" s="3"/>
      <c r="T19" s="30"/>
      <c r="U19" s="30"/>
      <c r="V19" s="30"/>
      <c r="W19" s="30"/>
      <c r="X19" s="30"/>
      <c r="Y19" s="30"/>
    </row>
    <row r="20" spans="1:37" ht="9.75" customHeight="1" thickBot="1" x14ac:dyDescent="0.3">
      <c r="A20" s="1"/>
      <c r="B20" s="33"/>
      <c r="C20" s="34"/>
      <c r="D20" s="34"/>
      <c r="E20" s="34"/>
      <c r="F20" s="34"/>
      <c r="G20" s="34"/>
      <c r="H20" s="34"/>
      <c r="I20" s="34"/>
      <c r="J20" s="34"/>
      <c r="K20" s="34"/>
      <c r="L20" s="34"/>
      <c r="M20" s="35"/>
      <c r="N20" s="36"/>
      <c r="O20" s="1"/>
      <c r="P20" s="37"/>
      <c r="Q20" s="3"/>
      <c r="R20" s="3"/>
      <c r="S20" s="37"/>
      <c r="AC20" s="38"/>
      <c r="AD20" s="38"/>
      <c r="AE20" s="38"/>
      <c r="AF20" s="38"/>
      <c r="AG20" s="38"/>
      <c r="AH20" s="38"/>
      <c r="AI20" s="38"/>
      <c r="AJ20" s="38"/>
      <c r="AK20" s="38"/>
    </row>
    <row r="21" spans="1:37" ht="15.6" thickTop="1" x14ac:dyDescent="0.25">
      <c r="A21" s="1"/>
      <c r="B21" s="1"/>
      <c r="C21" s="1"/>
      <c r="D21" s="1"/>
      <c r="E21" s="1"/>
      <c r="F21" s="1"/>
      <c r="G21" s="1"/>
      <c r="H21" s="1"/>
      <c r="I21" s="1"/>
      <c r="J21" s="1"/>
      <c r="K21" s="1"/>
      <c r="L21" s="1"/>
      <c r="M21" s="1"/>
      <c r="N21" s="1"/>
      <c r="O21" s="1"/>
      <c r="P21" s="3"/>
      <c r="Q21" s="3"/>
      <c r="R21" s="3"/>
      <c r="S21" s="3"/>
    </row>
    <row r="22" spans="1:37" ht="15.9" customHeight="1" x14ac:dyDescent="0.4">
      <c r="A22" s="1"/>
      <c r="B22" s="1"/>
      <c r="C22" s="382" t="s">
        <v>12</v>
      </c>
      <c r="D22" s="1"/>
      <c r="E22" s="399"/>
      <c r="F22" s="399"/>
      <c r="G22" s="399"/>
      <c r="H22" s="399"/>
      <c r="I22" s="399"/>
      <c r="J22" s="399"/>
      <c r="K22" s="399"/>
      <c r="L22" s="399"/>
      <c r="M22" s="399"/>
      <c r="N22" s="399"/>
      <c r="O22" s="1"/>
      <c r="P22" s="3"/>
      <c r="Q22" s="3"/>
      <c r="R22" s="3"/>
      <c r="S22" s="3"/>
    </row>
    <row r="23" spans="1:37" ht="15.9" customHeight="1" x14ac:dyDescent="0.4">
      <c r="A23" s="1"/>
      <c r="B23" s="1"/>
      <c r="C23" s="382"/>
      <c r="D23" s="1"/>
      <c r="E23" s="388"/>
      <c r="F23" s="388"/>
      <c r="G23" s="388"/>
      <c r="H23" s="388"/>
      <c r="I23" s="388"/>
      <c r="J23" s="388"/>
      <c r="K23" s="388"/>
      <c r="L23" s="388"/>
      <c r="M23" s="388"/>
      <c r="N23" s="388"/>
      <c r="O23" s="1"/>
      <c r="P23" s="3"/>
      <c r="Q23" s="3"/>
      <c r="R23" s="3"/>
      <c r="S23" s="3"/>
    </row>
    <row r="24" spans="1:37" ht="15.6" customHeight="1" x14ac:dyDescent="0.3">
      <c r="A24" s="1"/>
      <c r="B24" s="1"/>
      <c r="C24" s="39"/>
      <c r="D24" s="1"/>
      <c r="E24" s="400"/>
      <c r="F24" s="400"/>
      <c r="G24" s="400"/>
      <c r="H24" s="400"/>
      <c r="I24" s="400"/>
      <c r="J24" s="400"/>
      <c r="K24" s="400"/>
      <c r="L24" s="400"/>
      <c r="M24" s="400"/>
      <c r="N24" s="400"/>
      <c r="O24" s="40"/>
      <c r="P24" s="41"/>
      <c r="Q24" s="41"/>
      <c r="R24" s="41"/>
      <c r="S24" s="41"/>
    </row>
    <row r="25" spans="1:37" ht="15" customHeight="1" x14ac:dyDescent="0.3">
      <c r="A25" s="1"/>
      <c r="B25" s="1"/>
      <c r="C25" s="379" t="s">
        <v>212</v>
      </c>
      <c r="D25" s="1"/>
      <c r="E25" s="400"/>
      <c r="F25" s="400"/>
      <c r="G25" s="400"/>
      <c r="H25" s="400"/>
      <c r="I25" s="400"/>
      <c r="J25" s="400"/>
      <c r="K25" s="400"/>
      <c r="L25" s="400"/>
      <c r="M25" s="400"/>
      <c r="N25" s="400"/>
      <c r="O25" s="40"/>
      <c r="P25" s="41"/>
      <c r="Q25" s="41"/>
      <c r="R25" s="41"/>
      <c r="S25" s="41"/>
    </row>
    <row r="26" spans="1:37" ht="15.6" x14ac:dyDescent="0.3">
      <c r="A26" s="1"/>
      <c r="B26" s="1"/>
      <c r="C26" s="39"/>
      <c r="D26" s="1"/>
      <c r="E26" s="388"/>
      <c r="F26" s="388"/>
      <c r="G26" s="388"/>
      <c r="H26" s="388"/>
      <c r="I26" s="388"/>
      <c r="J26" s="388"/>
      <c r="K26" s="388"/>
      <c r="L26" s="388"/>
      <c r="M26" s="388"/>
      <c r="N26" s="388"/>
      <c r="O26" s="1"/>
      <c r="P26" s="3"/>
      <c r="Q26" s="3"/>
      <c r="R26" s="3"/>
      <c r="S26" s="3"/>
    </row>
    <row r="27" spans="1:37" ht="15.6" x14ac:dyDescent="0.3">
      <c r="A27" s="1"/>
      <c r="B27" s="1"/>
      <c r="C27" s="379" t="s">
        <v>213</v>
      </c>
      <c r="D27" s="1"/>
      <c r="E27" s="400"/>
      <c r="F27" s="400"/>
      <c r="G27" s="400"/>
      <c r="H27" s="400"/>
      <c r="I27" s="400"/>
      <c r="J27" s="400"/>
      <c r="K27" s="400"/>
      <c r="L27" s="400"/>
      <c r="M27" s="400"/>
      <c r="N27" s="400"/>
      <c r="O27" s="1"/>
      <c r="P27" s="3"/>
      <c r="Q27" s="3"/>
      <c r="R27" s="3"/>
      <c r="S27" s="3"/>
    </row>
    <row r="28" spans="1:37" ht="15" customHeight="1" x14ac:dyDescent="0.3">
      <c r="A28" s="1"/>
      <c r="B28" s="1"/>
      <c r="C28" s="39"/>
      <c r="D28" s="1"/>
      <c r="E28" s="400"/>
      <c r="F28" s="400"/>
      <c r="G28" s="400"/>
      <c r="H28" s="400"/>
      <c r="I28" s="400"/>
      <c r="J28" s="400"/>
      <c r="K28" s="400"/>
      <c r="L28" s="400"/>
      <c r="M28" s="400"/>
      <c r="N28" s="400"/>
      <c r="O28" s="1"/>
      <c r="P28" s="3"/>
      <c r="Q28" s="3"/>
      <c r="R28" s="3"/>
      <c r="S28" s="3"/>
    </row>
    <row r="29" spans="1:37" ht="15.6" x14ac:dyDescent="0.3">
      <c r="A29" s="1"/>
      <c r="B29" s="1"/>
      <c r="C29" s="379" t="s">
        <v>13</v>
      </c>
      <c r="D29" s="1"/>
      <c r="E29" s="381"/>
      <c r="F29" s="381"/>
      <c r="G29" s="381"/>
      <c r="H29" s="381"/>
      <c r="I29" s="381"/>
      <c r="J29" s="381"/>
      <c r="K29" s="381"/>
      <c r="L29" s="381"/>
      <c r="M29" s="381"/>
      <c r="N29" s="381"/>
      <c r="O29" s="1"/>
      <c r="P29" s="3"/>
      <c r="Q29" s="3"/>
      <c r="R29" s="3"/>
      <c r="S29" s="3"/>
    </row>
    <row r="30" spans="1:37" ht="15.6" x14ac:dyDescent="0.3">
      <c r="A30" s="1"/>
      <c r="B30" s="1"/>
      <c r="C30" s="39"/>
      <c r="D30" s="1"/>
      <c r="E30" s="1"/>
      <c r="F30" s="381"/>
      <c r="G30" s="381"/>
      <c r="H30" s="381"/>
      <c r="I30" s="381"/>
      <c r="J30" s="381"/>
      <c r="K30" s="381"/>
      <c r="L30" s="381"/>
      <c r="M30" s="1"/>
      <c r="N30" s="1"/>
      <c r="O30" s="1"/>
      <c r="P30" s="3"/>
      <c r="Q30" s="3"/>
      <c r="R30" s="3"/>
      <c r="S30" s="3"/>
    </row>
    <row r="31" spans="1:37" ht="15.6" x14ac:dyDescent="0.3">
      <c r="A31" s="1"/>
      <c r="B31" s="1"/>
      <c r="C31" s="379" t="s">
        <v>14</v>
      </c>
      <c r="D31" s="1"/>
      <c r="E31" s="1"/>
      <c r="F31" s="1"/>
      <c r="G31" s="1"/>
      <c r="H31" s="1"/>
      <c r="I31" s="1"/>
      <c r="J31" s="1"/>
      <c r="K31" s="1"/>
      <c r="L31" s="1"/>
      <c r="M31" s="1"/>
      <c r="N31" s="1"/>
      <c r="O31" s="1"/>
      <c r="P31" s="3"/>
      <c r="Q31" s="3"/>
      <c r="R31" s="3"/>
      <c r="S31" s="3"/>
    </row>
    <row r="32" spans="1:37" ht="15.6" x14ac:dyDescent="0.3">
      <c r="A32" s="1"/>
      <c r="B32" s="1"/>
      <c r="C32" s="39"/>
      <c r="D32" s="1"/>
      <c r="E32" s="1"/>
      <c r="F32" s="1"/>
      <c r="G32" s="1"/>
      <c r="H32" s="1"/>
      <c r="I32" s="1"/>
      <c r="J32" s="1"/>
      <c r="K32" s="1"/>
      <c r="L32" s="1"/>
      <c r="M32" s="1"/>
      <c r="N32" s="1"/>
      <c r="O32" s="1"/>
      <c r="P32" s="3"/>
      <c r="Q32" s="3"/>
      <c r="R32" s="3"/>
      <c r="S32" s="3"/>
    </row>
    <row r="33" spans="1:19" ht="15.6" x14ac:dyDescent="0.3">
      <c r="A33" s="1"/>
      <c r="B33" s="1"/>
      <c r="C33" s="379" t="s">
        <v>214</v>
      </c>
      <c r="D33" s="1"/>
      <c r="E33" s="1"/>
      <c r="F33" s="1"/>
      <c r="G33" s="1"/>
      <c r="H33" s="1"/>
      <c r="I33" s="1"/>
      <c r="J33" s="1"/>
      <c r="K33" s="1"/>
      <c r="L33" s="1"/>
      <c r="M33" s="1"/>
      <c r="N33" s="1"/>
      <c r="O33" s="1"/>
      <c r="P33" s="3"/>
      <c r="Q33" s="3"/>
      <c r="R33" s="3"/>
      <c r="S33" s="3"/>
    </row>
    <row r="34" spans="1:19" ht="15.6" x14ac:dyDescent="0.3">
      <c r="A34" s="1"/>
      <c r="B34" s="1"/>
      <c r="C34" s="39"/>
      <c r="D34" s="1"/>
      <c r="E34" s="1"/>
      <c r="F34" s="1"/>
      <c r="G34" s="1"/>
      <c r="H34" s="1"/>
      <c r="I34" s="1"/>
      <c r="J34" s="1"/>
      <c r="K34" s="1"/>
      <c r="L34" s="1"/>
      <c r="M34" s="1"/>
      <c r="N34" s="1"/>
      <c r="O34" s="1"/>
      <c r="P34" s="3"/>
      <c r="Q34" s="3"/>
      <c r="R34" s="3"/>
      <c r="S34" s="3"/>
    </row>
    <row r="35" spans="1:19" ht="15.6" x14ac:dyDescent="0.3">
      <c r="A35" s="1"/>
      <c r="B35" s="1"/>
      <c r="C35" s="379" t="s">
        <v>15</v>
      </c>
      <c r="D35" s="1"/>
      <c r="E35" s="1"/>
      <c r="F35" s="1"/>
      <c r="G35" s="1"/>
      <c r="H35" s="1"/>
      <c r="I35" s="1"/>
      <c r="J35" s="1"/>
      <c r="K35" s="1"/>
      <c r="L35" s="1"/>
      <c r="M35" s="1"/>
      <c r="N35" s="1"/>
      <c r="O35" s="1"/>
      <c r="P35" s="3"/>
      <c r="Q35" s="3"/>
      <c r="R35" s="3"/>
      <c r="S35" s="3"/>
    </row>
    <row r="36" spans="1:19" ht="15.6" x14ac:dyDescent="0.3">
      <c r="A36" s="1"/>
      <c r="B36" s="1"/>
      <c r="C36" s="39"/>
      <c r="D36" s="1"/>
      <c r="E36" s="1"/>
      <c r="F36" s="1"/>
      <c r="G36" s="1"/>
      <c r="H36" s="1"/>
      <c r="I36" s="1"/>
      <c r="J36" s="1"/>
      <c r="K36" s="1"/>
      <c r="L36" s="1"/>
      <c r="M36" s="1"/>
      <c r="N36" s="1"/>
      <c r="O36" s="1"/>
      <c r="P36" s="3"/>
      <c r="Q36" s="3"/>
      <c r="R36" s="3"/>
      <c r="S36" s="3"/>
    </row>
    <row r="37" spans="1:19" ht="15.6" x14ac:dyDescent="0.3">
      <c r="A37" s="1"/>
      <c r="B37" s="392" t="s">
        <v>215</v>
      </c>
      <c r="C37" s="393"/>
      <c r="D37" s="1"/>
      <c r="E37" s="1"/>
      <c r="F37" s="1"/>
      <c r="G37" s="1"/>
      <c r="H37" s="1"/>
      <c r="I37" s="1"/>
      <c r="J37" s="1"/>
      <c r="K37" s="1"/>
      <c r="L37" s="1"/>
      <c r="M37" s="1"/>
      <c r="N37" s="1"/>
      <c r="O37" s="1"/>
      <c r="P37" s="3"/>
      <c r="Q37" s="3"/>
      <c r="R37" s="3"/>
      <c r="S37" s="3"/>
    </row>
    <row r="38" spans="1:19" x14ac:dyDescent="0.25">
      <c r="A38" s="355"/>
      <c r="B38" s="355"/>
      <c r="C38" s="355"/>
      <c r="D38" s="355"/>
      <c r="E38" s="355"/>
      <c r="F38" s="355"/>
      <c r="G38" s="355"/>
      <c r="H38" s="355"/>
      <c r="I38" s="355"/>
      <c r="J38" s="355"/>
      <c r="K38" s="355"/>
      <c r="L38" s="355"/>
      <c r="M38" s="355"/>
      <c r="N38" s="355"/>
      <c r="O38" s="355"/>
      <c r="P38" s="3"/>
      <c r="Q38" s="3"/>
      <c r="R38" s="3"/>
      <c r="S38" s="3"/>
    </row>
    <row r="39" spans="1:19" x14ac:dyDescent="0.25">
      <c r="A39" s="376"/>
      <c r="B39" s="376"/>
      <c r="C39" s="376"/>
      <c r="D39" s="376"/>
      <c r="E39" s="376"/>
      <c r="F39" s="376"/>
      <c r="G39" s="376"/>
      <c r="H39" s="376"/>
      <c r="I39" s="376"/>
      <c r="J39" s="376"/>
      <c r="K39" s="376"/>
      <c r="L39" s="376"/>
      <c r="M39" s="376"/>
      <c r="N39" s="376"/>
      <c r="O39" s="376"/>
    </row>
    <row r="40" spans="1:19" x14ac:dyDescent="0.25">
      <c r="A40" s="376"/>
      <c r="B40" s="376"/>
      <c r="C40" s="376"/>
      <c r="D40" s="376"/>
      <c r="E40" s="376"/>
      <c r="F40" s="376"/>
      <c r="G40" s="376"/>
      <c r="H40" s="376"/>
      <c r="I40" s="376"/>
      <c r="J40" s="376"/>
      <c r="K40" s="376"/>
      <c r="L40" s="376"/>
      <c r="M40" s="376"/>
      <c r="N40" s="376"/>
      <c r="O40" s="376"/>
    </row>
    <row r="41" spans="1:19" x14ac:dyDescent="0.25">
      <c r="A41" s="376"/>
      <c r="B41" s="376"/>
      <c r="C41" s="376"/>
      <c r="D41" s="376"/>
      <c r="E41" s="376"/>
      <c r="F41" s="376"/>
      <c r="G41" s="376"/>
      <c r="H41" s="376"/>
      <c r="I41" s="376"/>
      <c r="J41" s="376"/>
      <c r="K41" s="376"/>
      <c r="L41" s="376"/>
      <c r="M41" s="376"/>
      <c r="N41" s="376"/>
      <c r="O41" s="376"/>
    </row>
    <row r="42" spans="1:19" x14ac:dyDescent="0.25">
      <c r="A42" s="376"/>
      <c r="B42" s="376"/>
      <c r="C42" s="376"/>
      <c r="D42" s="376"/>
      <c r="E42" s="376"/>
      <c r="F42" s="376"/>
      <c r="G42" s="376"/>
      <c r="H42" s="376"/>
      <c r="I42" s="376"/>
      <c r="J42" s="376"/>
      <c r="K42" s="376"/>
      <c r="L42" s="376"/>
      <c r="M42" s="376"/>
      <c r="N42" s="376"/>
      <c r="O42" s="376"/>
    </row>
    <row r="43" spans="1:19" x14ac:dyDescent="0.25">
      <c r="A43" s="376"/>
      <c r="B43" s="376"/>
      <c r="C43" s="376"/>
      <c r="D43" s="376"/>
      <c r="E43" s="376"/>
      <c r="F43" s="376"/>
      <c r="G43" s="376"/>
      <c r="H43" s="376"/>
      <c r="I43" s="376"/>
      <c r="J43" s="376"/>
      <c r="K43" s="376"/>
      <c r="L43" s="376"/>
      <c r="M43" s="376"/>
      <c r="N43" s="376"/>
      <c r="O43" s="376"/>
    </row>
    <row r="44" spans="1:19" x14ac:dyDescent="0.25">
      <c r="A44" s="376"/>
      <c r="B44" s="376"/>
      <c r="C44" s="376"/>
      <c r="D44" s="376"/>
      <c r="E44" s="376"/>
      <c r="F44" s="376"/>
      <c r="G44" s="376"/>
      <c r="H44" s="376"/>
      <c r="I44" s="376"/>
      <c r="J44" s="376"/>
      <c r="K44" s="376"/>
      <c r="L44" s="376"/>
      <c r="M44" s="376"/>
      <c r="N44" s="376"/>
      <c r="O44" s="376"/>
    </row>
    <row r="45" spans="1:19" x14ac:dyDescent="0.25">
      <c r="A45" s="376"/>
      <c r="B45" s="376"/>
      <c r="C45" s="376"/>
      <c r="D45" s="376"/>
      <c r="E45" s="376"/>
      <c r="F45" s="376"/>
      <c r="G45" s="376"/>
      <c r="H45" s="376"/>
      <c r="I45" s="376"/>
      <c r="J45" s="376"/>
      <c r="K45" s="376"/>
      <c r="L45" s="376"/>
      <c r="M45" s="376"/>
      <c r="N45" s="376"/>
      <c r="O45" s="376"/>
    </row>
    <row r="46" spans="1:19" x14ac:dyDescent="0.25">
      <c r="A46" s="376"/>
      <c r="B46" s="376"/>
      <c r="C46" s="376"/>
      <c r="D46" s="376"/>
      <c r="E46" s="376"/>
      <c r="F46" s="376"/>
      <c r="G46" s="376"/>
      <c r="H46" s="376"/>
      <c r="I46" s="376"/>
      <c r="J46" s="376"/>
      <c r="K46" s="376"/>
      <c r="L46" s="376"/>
      <c r="M46" s="376"/>
      <c r="N46" s="376"/>
      <c r="O46" s="376"/>
    </row>
    <row r="47" spans="1:19" x14ac:dyDescent="0.25">
      <c r="A47" s="376"/>
      <c r="B47" s="376"/>
      <c r="C47" s="376"/>
      <c r="D47" s="376"/>
      <c r="E47" s="376"/>
      <c r="F47" s="376"/>
      <c r="G47" s="376"/>
      <c r="H47" s="376"/>
      <c r="I47" s="376"/>
      <c r="J47" s="376"/>
      <c r="K47" s="376"/>
      <c r="L47" s="376"/>
      <c r="M47" s="376"/>
      <c r="N47" s="376"/>
      <c r="O47" s="376"/>
    </row>
    <row r="48" spans="1:19" x14ac:dyDescent="0.25">
      <c r="A48" s="376"/>
      <c r="B48" s="376"/>
      <c r="C48" s="376"/>
      <c r="D48" s="376"/>
      <c r="E48" s="376"/>
      <c r="F48" s="376"/>
      <c r="G48" s="376"/>
      <c r="H48" s="376"/>
      <c r="I48" s="376"/>
      <c r="J48" s="376"/>
      <c r="K48" s="376"/>
      <c r="L48" s="376"/>
      <c r="M48" s="376"/>
      <c r="N48" s="376"/>
      <c r="O48" s="376"/>
    </row>
    <row r="49" spans="1:15" x14ac:dyDescent="0.25">
      <c r="A49" s="376"/>
      <c r="B49" s="376"/>
      <c r="C49" s="376"/>
      <c r="D49" s="376"/>
      <c r="E49" s="376"/>
      <c r="F49" s="376"/>
      <c r="G49" s="376"/>
      <c r="H49" s="376"/>
      <c r="I49" s="376"/>
      <c r="J49" s="376"/>
      <c r="K49" s="376"/>
      <c r="L49" s="376"/>
      <c r="M49" s="376"/>
      <c r="N49" s="376"/>
      <c r="O49" s="376"/>
    </row>
    <row r="50" spans="1:15" x14ac:dyDescent="0.25">
      <c r="A50" s="376"/>
      <c r="B50" s="376"/>
      <c r="C50" s="376"/>
      <c r="D50" s="376"/>
      <c r="E50" s="376"/>
      <c r="F50" s="376"/>
      <c r="G50" s="376"/>
      <c r="H50" s="376"/>
      <c r="I50" s="376"/>
      <c r="J50" s="376"/>
      <c r="K50" s="376"/>
      <c r="L50" s="376"/>
      <c r="M50" s="376"/>
      <c r="N50" s="376"/>
      <c r="O50" s="376"/>
    </row>
    <row r="51" spans="1:15" x14ac:dyDescent="0.25">
      <c r="A51" s="376"/>
      <c r="B51" s="376"/>
      <c r="C51" s="376"/>
      <c r="D51" s="376"/>
      <c r="E51" s="376"/>
      <c r="F51" s="376"/>
      <c r="G51" s="376"/>
      <c r="H51" s="376"/>
      <c r="I51" s="376"/>
      <c r="J51" s="376"/>
      <c r="K51" s="376"/>
      <c r="L51" s="376"/>
      <c r="M51" s="376"/>
      <c r="N51" s="376"/>
      <c r="O51" s="376"/>
    </row>
    <row r="52" spans="1:15" x14ac:dyDescent="0.25">
      <c r="A52" s="376"/>
      <c r="B52" s="376"/>
      <c r="C52" s="376"/>
      <c r="D52" s="376"/>
      <c r="E52" s="376"/>
      <c r="F52" s="376"/>
      <c r="G52" s="376"/>
      <c r="H52" s="376"/>
      <c r="I52" s="376"/>
      <c r="J52" s="376"/>
      <c r="K52" s="376"/>
      <c r="L52" s="376"/>
      <c r="M52" s="376"/>
      <c r="N52" s="376"/>
      <c r="O52" s="376"/>
    </row>
    <row r="53" spans="1:15" x14ac:dyDescent="0.25">
      <c r="A53" s="376"/>
      <c r="B53" s="376"/>
      <c r="C53" s="376"/>
      <c r="D53" s="376"/>
      <c r="E53" s="376"/>
      <c r="F53" s="376"/>
      <c r="G53" s="376"/>
      <c r="H53" s="376"/>
      <c r="I53" s="376"/>
      <c r="J53" s="376"/>
      <c r="K53" s="376"/>
      <c r="L53" s="376"/>
      <c r="M53" s="376"/>
      <c r="N53" s="376"/>
      <c r="O53" s="376"/>
    </row>
    <row r="54" spans="1:15" x14ac:dyDescent="0.25">
      <c r="A54" s="376"/>
      <c r="B54" s="376"/>
      <c r="C54" s="376"/>
      <c r="D54" s="376"/>
      <c r="E54" s="376"/>
      <c r="F54" s="376"/>
      <c r="G54" s="376"/>
      <c r="H54" s="376"/>
      <c r="I54" s="376"/>
      <c r="J54" s="376"/>
      <c r="K54" s="376"/>
      <c r="L54" s="376"/>
      <c r="M54" s="376"/>
      <c r="N54" s="376"/>
      <c r="O54" s="376"/>
    </row>
    <row r="55" spans="1:15" x14ac:dyDescent="0.25">
      <c r="A55" s="376"/>
      <c r="B55" s="376"/>
      <c r="C55" s="376"/>
      <c r="D55" s="376"/>
      <c r="E55" s="376"/>
      <c r="F55" s="376"/>
      <c r="G55" s="376"/>
      <c r="H55" s="376"/>
      <c r="I55" s="376"/>
      <c r="J55" s="376"/>
      <c r="K55" s="376"/>
      <c r="L55" s="376"/>
      <c r="M55" s="376"/>
      <c r="N55" s="376"/>
      <c r="O55" s="376"/>
    </row>
    <row r="56" spans="1:15" x14ac:dyDescent="0.25">
      <c r="A56" s="376"/>
      <c r="B56" s="376"/>
      <c r="C56" s="376"/>
      <c r="D56" s="376"/>
      <c r="E56" s="376"/>
      <c r="F56" s="376"/>
      <c r="G56" s="376"/>
      <c r="H56" s="376"/>
      <c r="I56" s="376"/>
      <c r="J56" s="376"/>
      <c r="K56" s="376"/>
      <c r="L56" s="376"/>
      <c r="M56" s="376"/>
      <c r="N56" s="376"/>
      <c r="O56" s="376"/>
    </row>
    <row r="57" spans="1:15" x14ac:dyDescent="0.25">
      <c r="A57" s="376"/>
      <c r="B57" s="376"/>
      <c r="C57" s="376"/>
      <c r="D57" s="376"/>
      <c r="E57" s="376"/>
      <c r="F57" s="376"/>
      <c r="G57" s="376"/>
      <c r="H57" s="376"/>
      <c r="I57" s="376"/>
      <c r="J57" s="376"/>
      <c r="K57" s="376"/>
      <c r="L57" s="376"/>
      <c r="M57" s="376"/>
      <c r="N57" s="376"/>
      <c r="O57" s="376"/>
    </row>
    <row r="58" spans="1:15" x14ac:dyDescent="0.25">
      <c r="A58" s="376"/>
      <c r="B58" s="376"/>
      <c r="C58" s="376"/>
      <c r="D58" s="376"/>
      <c r="E58" s="376"/>
      <c r="F58" s="376"/>
      <c r="G58" s="376"/>
      <c r="H58" s="376"/>
      <c r="I58" s="376"/>
      <c r="J58" s="376"/>
      <c r="K58" s="376"/>
      <c r="L58" s="376"/>
      <c r="M58" s="376"/>
      <c r="N58" s="376"/>
      <c r="O58" s="376"/>
    </row>
    <row r="59" spans="1:15" x14ac:dyDescent="0.25">
      <c r="A59" s="376"/>
      <c r="B59" s="376"/>
      <c r="C59" s="376"/>
      <c r="D59" s="376"/>
      <c r="E59" s="376"/>
      <c r="F59" s="376"/>
      <c r="G59" s="376"/>
      <c r="H59" s="376"/>
      <c r="I59" s="376"/>
      <c r="J59" s="376"/>
      <c r="K59" s="376"/>
      <c r="L59" s="376"/>
      <c r="M59" s="376"/>
      <c r="N59" s="376"/>
      <c r="O59" s="376"/>
    </row>
    <row r="60" spans="1:15" x14ac:dyDescent="0.25">
      <c r="A60" s="3"/>
      <c r="B60" s="3"/>
      <c r="C60" s="3"/>
      <c r="D60" s="3"/>
      <c r="E60" s="3"/>
      <c r="F60" s="3"/>
      <c r="G60" s="3"/>
      <c r="H60" s="3"/>
      <c r="I60" s="3"/>
      <c r="J60" s="3"/>
      <c r="K60" s="3"/>
      <c r="L60" s="3"/>
      <c r="M60" s="3"/>
      <c r="N60" s="3"/>
      <c r="O60" s="3"/>
    </row>
  </sheetData>
  <sheetProtection algorithmName="SHA-512" hashValue="ywzwNKs1xiKmBqFtz+B1/Jx9viorCfoIxPd9BTCjBZLRFRoyGdGuH6LxnDghZ3mZZ1LrPIRLQyZ9iciBv3fH8Q==" saltValue="GjObfqaW9YFIinlaZ2E7JA==" spinCount="100000" sheet="1" objects="1" scenarios="1"/>
  <mergeCells count="10">
    <mergeCell ref="C5:I5"/>
    <mergeCell ref="B37:C37"/>
    <mergeCell ref="C13:M13"/>
    <mergeCell ref="K15:K18"/>
    <mergeCell ref="M15:M18"/>
    <mergeCell ref="E16:I16"/>
    <mergeCell ref="C19:I19"/>
    <mergeCell ref="E22:N22"/>
    <mergeCell ref="E24:N25"/>
    <mergeCell ref="E27:N28"/>
  </mergeCells>
  <dataValidations count="2">
    <dataValidation type="list" allowBlank="1" showInputMessage="1" showErrorMessage="1" sqref="K19" xr:uid="{00000000-0002-0000-0000-000000000000}">
      <formula1>"2018/19,2019/20"</formula1>
    </dataValidation>
    <dataValidation type="list" allowBlank="1" showInputMessage="1" showErrorMessage="1" sqref="M19" xr:uid="{00000000-0002-0000-0000-000001000000}">
      <formula1>"2010/11,2018/19,2019/20,2020/21,2021/22,2022/23,2023/24,2024/25,2025/26,2026/27,2027/28"</formula1>
    </dataValidation>
  </dataValidations>
  <hyperlinks>
    <hyperlink ref="C25" location="'Q11 Project expenditure'!A1" display="Q11 Project expenditure" xr:uid="{00000000-0004-0000-0000-000000000000}"/>
    <hyperlink ref="C27" location="'Q12 Jobs'!A1" display="Q12 Jobs" xr:uid="{00000000-0004-0000-0000-000001000000}"/>
    <hyperlink ref="C29" location="'Q13 APC Vehicle sales'!A1" display="Q13 APC Vehicle sales details" xr:uid="{00000000-0004-0000-0000-000002000000}"/>
    <hyperlink ref="C31" location="'Q14 APC Wider benefits'!A1" display="Q14 APC Wider benefits" xr:uid="{00000000-0004-0000-0000-000003000000}"/>
    <hyperlink ref="C33" location="'Q15 Training'!A1" display="Q15 Training" xr:uid="{00000000-0004-0000-0000-000006000000}"/>
    <hyperlink ref="C35" location="'Q16 APC TRL&amp;MRL'!A1" display="Q16 APC TRL &amp; MRL" xr:uid="{00000000-0004-0000-0000-000007000000}"/>
    <hyperlink ref="B37:C37" location="Index!A1" display="Return to Top of Sheet" xr:uid="{5775B393-840F-4AA9-AF4C-D2FF0C263CBF}"/>
    <hyperlink ref="C7" location="GuidanceIndex" display="Link to Guidance" xr:uid="{8E2CE0B1-0A40-4185-9312-0D70D79274DB}"/>
  </hyperlinks>
  <pageMargins left="0.70000000000000007" right="0.70000000000000007" top="0.75" bottom="0.75" header="0.30000000000000004" footer="0.30000000000000004"/>
  <pageSetup paperSize="9" fitToWidth="0" fitToHeight="0" orientation="portrait"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T94"/>
  <sheetViews>
    <sheetView topLeftCell="A50" zoomScale="58" zoomScaleNormal="58" workbookViewId="0">
      <selection activeCell="C50" sqref="C50"/>
    </sheetView>
  </sheetViews>
  <sheetFormatPr defaultRowHeight="15" x14ac:dyDescent="0.25"/>
  <cols>
    <col min="1" max="1" width="2" style="91" customWidth="1"/>
    <col min="2" max="2" width="1.08984375" style="91" customWidth="1"/>
    <col min="3" max="3" width="28.90625" customWidth="1"/>
    <col min="4" max="4" width="2.81640625" style="42" customWidth="1"/>
    <col min="5" max="14" width="12.453125" customWidth="1"/>
    <col min="15" max="15" width="1.81640625" style="42" customWidth="1"/>
    <col min="16" max="16" width="12.81640625" customWidth="1"/>
    <col min="17" max="17" width="1.81640625" style="42" customWidth="1"/>
    <col min="18" max="18" width="47.453125" customWidth="1"/>
    <col min="19" max="19" width="1.6328125" style="91" customWidth="1"/>
    <col min="20" max="20" width="9.6328125" style="91" customWidth="1"/>
    <col min="21" max="21" width="8.7265625" customWidth="1"/>
  </cols>
  <sheetData>
    <row r="1" spans="1:20" ht="17.399999999999999" customHeight="1" thickBot="1" x14ac:dyDescent="0.3">
      <c r="A1" s="1"/>
      <c r="B1" s="1"/>
      <c r="C1" s="1"/>
      <c r="D1" s="1"/>
      <c r="E1" s="1"/>
      <c r="F1" s="1"/>
      <c r="G1" s="1"/>
      <c r="H1" s="1"/>
      <c r="I1" s="1"/>
      <c r="J1" s="1"/>
      <c r="K1" s="1"/>
      <c r="L1" s="1"/>
      <c r="M1" s="1"/>
      <c r="N1" s="1"/>
      <c r="O1" s="1"/>
      <c r="P1" s="1"/>
      <c r="Q1" s="1"/>
      <c r="R1" s="1"/>
      <c r="S1" s="1"/>
      <c r="T1" s="1"/>
    </row>
    <row r="2" spans="1:20" ht="10.5" customHeight="1" thickTop="1" x14ac:dyDescent="0.25">
      <c r="A2" s="1"/>
      <c r="B2" s="15"/>
      <c r="C2" s="16"/>
      <c r="D2" s="16"/>
      <c r="E2" s="16"/>
      <c r="F2" s="16"/>
      <c r="G2" s="16"/>
      <c r="H2" s="16"/>
      <c r="I2" s="16"/>
      <c r="J2" s="16"/>
      <c r="K2" s="16"/>
      <c r="L2" s="16"/>
      <c r="M2" s="16"/>
      <c r="N2" s="16"/>
      <c r="O2" s="16"/>
      <c r="P2" s="16"/>
      <c r="Q2" s="16"/>
      <c r="R2" s="16"/>
      <c r="S2" s="18"/>
      <c r="T2" s="1"/>
    </row>
    <row r="3" spans="1:20" ht="19.2" customHeight="1" x14ac:dyDescent="0.4">
      <c r="A3" s="1"/>
      <c r="B3" s="19"/>
      <c r="C3" s="402" t="s">
        <v>203</v>
      </c>
      <c r="D3" s="402"/>
      <c r="E3" s="402"/>
      <c r="F3" s="402"/>
      <c r="G3" s="402"/>
      <c r="H3" s="402"/>
      <c r="I3" s="402"/>
      <c r="J3" s="235"/>
      <c r="K3" s="235"/>
      <c r="L3" s="235"/>
      <c r="M3" s="235"/>
      <c r="N3" s="235"/>
      <c r="O3" s="235"/>
      <c r="P3" s="1"/>
      <c r="Q3" s="1"/>
      <c r="R3" s="6" t="s">
        <v>1</v>
      </c>
      <c r="S3" s="153"/>
      <c r="T3" s="154"/>
    </row>
    <row r="4" spans="1:20" ht="15.75" customHeight="1" x14ac:dyDescent="0.4">
      <c r="A4" s="1"/>
      <c r="B4" s="19"/>
      <c r="C4" s="230"/>
      <c r="D4" s="231"/>
      <c r="E4" s="154"/>
      <c r="F4" s="154"/>
      <c r="G4" s="154"/>
      <c r="H4" s="154"/>
      <c r="I4" s="154"/>
      <c r="J4" s="154"/>
      <c r="K4" s="154"/>
      <c r="L4" s="154"/>
      <c r="M4" s="154"/>
      <c r="N4" s="154"/>
      <c r="O4" s="231"/>
      <c r="P4" s="1"/>
      <c r="Q4" s="1"/>
      <c r="R4" s="236" t="s">
        <v>2</v>
      </c>
      <c r="S4" s="153"/>
      <c r="T4" s="154"/>
    </row>
    <row r="5" spans="1:20" ht="17.399999999999999" customHeight="1" x14ac:dyDescent="0.4">
      <c r="A5" s="1"/>
      <c r="B5" s="19"/>
      <c r="C5" s="356" t="s">
        <v>199</v>
      </c>
      <c r="D5" s="357"/>
      <c r="E5" s="299"/>
      <c r="F5" s="154"/>
      <c r="G5" s="154"/>
      <c r="H5" s="154"/>
      <c r="I5" s="154"/>
      <c r="J5" s="154"/>
      <c r="K5" s="154"/>
      <c r="L5" s="154"/>
      <c r="M5" s="154"/>
      <c r="N5" s="154"/>
      <c r="O5" s="300"/>
      <c r="P5" s="1"/>
      <c r="Q5" s="1"/>
      <c r="R5" s="237" t="s">
        <v>16</v>
      </c>
      <c r="S5" s="153"/>
      <c r="T5" s="154"/>
    </row>
    <row r="6" spans="1:20" ht="15.6" customHeight="1" x14ac:dyDescent="0.3">
      <c r="A6" s="1"/>
      <c r="B6" s="19"/>
      <c r="C6" s="301"/>
      <c r="D6" s="299"/>
      <c r="E6" s="299"/>
      <c r="F6" s="154"/>
      <c r="G6" s="154"/>
      <c r="H6" s="154"/>
      <c r="I6" s="154"/>
      <c r="J6" s="154"/>
      <c r="K6" s="154"/>
      <c r="L6" s="154"/>
      <c r="M6" s="154"/>
      <c r="N6" s="154"/>
      <c r="O6" s="300"/>
      <c r="P6" s="1"/>
      <c r="Q6" s="1"/>
      <c r="R6" s="11" t="s">
        <v>4</v>
      </c>
      <c r="S6" s="153"/>
      <c r="T6" s="154"/>
    </row>
    <row r="7" spans="1:20" ht="15.6" customHeight="1" x14ac:dyDescent="0.3">
      <c r="A7" s="1"/>
      <c r="B7" s="19"/>
      <c r="C7" s="403" t="s">
        <v>17</v>
      </c>
      <c r="D7" s="403"/>
      <c r="E7" s="403"/>
      <c r="F7" s="403"/>
      <c r="G7" s="403"/>
      <c r="H7" s="403"/>
      <c r="I7" s="403"/>
      <c r="J7" s="403"/>
      <c r="K7" s="403"/>
      <c r="L7" s="403"/>
      <c r="M7" s="403"/>
      <c r="N7" s="403"/>
      <c r="O7" s="403"/>
      <c r="P7" s="403"/>
      <c r="Q7" s="403"/>
      <c r="R7" s="403"/>
      <c r="S7" s="153"/>
      <c r="T7" s="154"/>
    </row>
    <row r="8" spans="1:20" s="60" customFormat="1" ht="15.75" customHeight="1" x14ac:dyDescent="0.25">
      <c r="A8" s="302"/>
      <c r="B8" s="303"/>
      <c r="C8" s="304"/>
      <c r="D8" s="304"/>
      <c r="E8" s="304"/>
      <c r="F8" s="304"/>
      <c r="G8" s="304"/>
      <c r="H8" s="304"/>
      <c r="I8" s="304"/>
      <c r="J8" s="304"/>
      <c r="K8" s="304"/>
      <c r="L8" s="304"/>
      <c r="M8" s="304"/>
      <c r="N8" s="304"/>
      <c r="O8" s="305"/>
      <c r="P8" s="306"/>
      <c r="Q8" s="305"/>
      <c r="R8" s="306"/>
      <c r="S8" s="307"/>
      <c r="T8" s="306"/>
    </row>
    <row r="9" spans="1:20" s="60" customFormat="1" ht="15.75" customHeight="1" thickBot="1" x14ac:dyDescent="0.35">
      <c r="A9" s="302"/>
      <c r="B9" s="303"/>
      <c r="C9" s="232" t="s">
        <v>18</v>
      </c>
      <c r="D9" s="149"/>
      <c r="E9" s="149"/>
      <c r="F9" s="149"/>
      <c r="G9" s="149"/>
      <c r="H9" s="149"/>
      <c r="I9" s="149"/>
      <c r="J9" s="149"/>
      <c r="K9" s="149"/>
      <c r="L9" s="152"/>
      <c r="M9" s="152"/>
      <c r="N9" s="152"/>
      <c r="O9" s="152"/>
      <c r="P9" s="152"/>
      <c r="Q9" s="152"/>
      <c r="R9" s="152"/>
      <c r="S9" s="307"/>
      <c r="T9" s="306"/>
    </row>
    <row r="10" spans="1:20" s="66" customFormat="1" ht="17.25" customHeight="1" thickTop="1" x14ac:dyDescent="0.3">
      <c r="A10" s="302"/>
      <c r="B10" s="303"/>
      <c r="C10" s="308"/>
      <c r="D10" s="309"/>
      <c r="E10" s="247"/>
      <c r="F10" s="247"/>
      <c r="G10" s="247"/>
      <c r="H10" s="247"/>
      <c r="I10" s="247"/>
      <c r="J10" s="247"/>
      <c r="K10" s="247"/>
      <c r="L10" s="247"/>
      <c r="M10" s="247"/>
      <c r="N10" s="247"/>
      <c r="O10" s="5"/>
      <c r="P10" s="233"/>
      <c r="Q10" s="5"/>
      <c r="R10" s="233"/>
      <c r="S10" s="307"/>
      <c r="T10" s="306"/>
    </row>
    <row r="11" spans="1:20" s="66" customFormat="1" ht="40.799999999999997" customHeight="1" thickBot="1" x14ac:dyDescent="0.35">
      <c r="A11" s="302"/>
      <c r="B11" s="303"/>
      <c r="C11" s="310" t="s">
        <v>19</v>
      </c>
      <c r="D11" s="309"/>
      <c r="E11" s="142" t="str">
        <f>"20" &amp; (LEFT(RIGHT(Index!$K$19,5),2) + (COLUMN() - COLUMN($E$11))) &amp; "/" &amp; (RIGHT(RIGHT(Index!$K$19,5),2) + (COLUMN() - COLUMN($E$11)))</f>
        <v>2018/19</v>
      </c>
      <c r="F11" s="142" t="str">
        <f>"20" &amp; (LEFT(RIGHT(Index!$K$19,5),2) + (COLUMN() - COLUMN($E$11))) &amp; "/" &amp; (RIGHT(RIGHT(Index!$K$19,5),2) + (COLUMN() - COLUMN($E$11)))</f>
        <v>2019/20</v>
      </c>
      <c r="G11" s="142" t="str">
        <f>"20" &amp; (LEFT(RIGHT(Index!$K$19,5),2) + (COLUMN() - COLUMN($E$11))) &amp; "/" &amp; (RIGHT(RIGHT(Index!$K$19,5),2) + (COLUMN() - COLUMN($E$11)))</f>
        <v>2020/21</v>
      </c>
      <c r="H11" s="142" t="str">
        <f>"20" &amp; (LEFT(RIGHT(Index!$K$19,5),2) + (COLUMN() - COLUMN($E$11))) &amp; "/" &amp; (RIGHT(RIGHT(Index!$K$19,5),2) + (COLUMN() - COLUMN($E$11)))</f>
        <v>2021/22</v>
      </c>
      <c r="I11" s="142" t="str">
        <f>"20" &amp; (LEFT(RIGHT(Index!$K$19,5),2) + (COLUMN() - COLUMN($E$11))) &amp; "/" &amp; (RIGHT(RIGHT(Index!$K$19,5),2) + (COLUMN() - COLUMN($E$11)))</f>
        <v>2022/23</v>
      </c>
      <c r="J11" s="142" t="str">
        <f>"20" &amp; (LEFT(RIGHT(Index!$K$19,5),2) + (COLUMN() - COLUMN($E$11))) &amp; "/" &amp; (RIGHT(RIGHT(Index!$K$19,5),2) + (COLUMN() - COLUMN($E$11)))</f>
        <v>2023/24</v>
      </c>
      <c r="K11" s="142" t="str">
        <f>"20" &amp; (LEFT(RIGHT(Index!$K$19,5),2) + (COLUMN() - COLUMN($E$11))) &amp; "/" &amp; (RIGHT(RIGHT(Index!$K$19,5),2) + (COLUMN() - COLUMN($E$11)))</f>
        <v>2024/25</v>
      </c>
      <c r="L11" s="142" t="str">
        <f>"20" &amp; (LEFT(RIGHT(Index!$K$19,5),2) + (COLUMN() - COLUMN($E$11))) &amp; "/" &amp; (RIGHT(RIGHT(Index!$K$19,5),2) + (COLUMN() - COLUMN($E$11)))</f>
        <v>2025/26</v>
      </c>
      <c r="M11" s="142" t="str">
        <f>"20" &amp; (LEFT(RIGHT(Index!$K$19,5),2) + (COLUMN() - COLUMN($E$11))) &amp; "/" &amp; (RIGHT(RIGHT(Index!$K$19,5),2) + (COLUMN() - COLUMN($E$11)))</f>
        <v>2026/27</v>
      </c>
      <c r="N11" s="142" t="str">
        <f>"20" &amp; (LEFT(RIGHT(Index!$K$19,5),2) + (COLUMN() - COLUMN($E$11))) &amp; "/" &amp; (RIGHT(RIGHT(Index!$K$19,5),2) + (COLUMN() - COLUMN($E$11)))</f>
        <v>2027/28</v>
      </c>
      <c r="O11" s="5"/>
      <c r="P11" s="311" t="s">
        <v>20</v>
      </c>
      <c r="Q11" s="5"/>
      <c r="R11" s="233"/>
      <c r="S11" s="307"/>
      <c r="T11" s="306"/>
    </row>
    <row r="12" spans="1:20" s="66" customFormat="1" ht="33" customHeight="1" thickBot="1" x14ac:dyDescent="0.35">
      <c r="A12" s="302"/>
      <c r="B12" s="303"/>
      <c r="C12" s="312" t="s">
        <v>21</v>
      </c>
      <c r="D12" s="309"/>
      <c r="E12" s="313">
        <f t="shared" ref="E12:N12" si="0">E22+E29+E36</f>
        <v>0</v>
      </c>
      <c r="F12" s="313">
        <f t="shared" si="0"/>
        <v>0</v>
      </c>
      <c r="G12" s="313">
        <f t="shared" si="0"/>
        <v>0</v>
      </c>
      <c r="H12" s="313">
        <f t="shared" si="0"/>
        <v>0</v>
      </c>
      <c r="I12" s="313">
        <f t="shared" si="0"/>
        <v>0</v>
      </c>
      <c r="J12" s="313">
        <f t="shared" si="0"/>
        <v>0</v>
      </c>
      <c r="K12" s="313">
        <f t="shared" si="0"/>
        <v>0</v>
      </c>
      <c r="L12" s="313">
        <f t="shared" si="0"/>
        <v>0</v>
      </c>
      <c r="M12" s="313">
        <f t="shared" si="0"/>
        <v>0</v>
      </c>
      <c r="N12" s="313">
        <f t="shared" si="0"/>
        <v>0</v>
      </c>
      <c r="O12" s="5"/>
      <c r="P12" s="314">
        <f>P22+P29+P36</f>
        <v>0</v>
      </c>
      <c r="Q12" s="5"/>
      <c r="R12" s="233"/>
      <c r="S12" s="307"/>
      <c r="T12" s="306"/>
    </row>
    <row r="13" spans="1:20" s="66" customFormat="1" ht="33" customHeight="1" thickBot="1" x14ac:dyDescent="0.35">
      <c r="A13" s="302"/>
      <c r="B13" s="303"/>
      <c r="C13" s="312" t="s">
        <v>22</v>
      </c>
      <c r="D13" s="309"/>
      <c r="E13" s="313">
        <f t="shared" ref="E13:N13" si="1">E23+E30+E37</f>
        <v>0</v>
      </c>
      <c r="F13" s="313">
        <f t="shared" si="1"/>
        <v>0</v>
      </c>
      <c r="G13" s="313">
        <f t="shared" si="1"/>
        <v>0</v>
      </c>
      <c r="H13" s="313">
        <f t="shared" si="1"/>
        <v>0</v>
      </c>
      <c r="I13" s="313">
        <f t="shared" si="1"/>
        <v>0</v>
      </c>
      <c r="J13" s="313">
        <f t="shared" si="1"/>
        <v>0</v>
      </c>
      <c r="K13" s="313">
        <f t="shared" si="1"/>
        <v>0</v>
      </c>
      <c r="L13" s="313">
        <f t="shared" si="1"/>
        <v>0</v>
      </c>
      <c r="M13" s="313">
        <f t="shared" si="1"/>
        <v>0</v>
      </c>
      <c r="N13" s="313">
        <f t="shared" si="1"/>
        <v>0</v>
      </c>
      <c r="O13" s="5"/>
      <c r="P13" s="314">
        <f>P23+P30+P37</f>
        <v>0</v>
      </c>
      <c r="Q13" s="5"/>
      <c r="R13" s="233"/>
      <c r="S13" s="307"/>
      <c r="T13" s="306"/>
    </row>
    <row r="14" spans="1:20" s="66" customFormat="1" ht="30" customHeight="1" thickBot="1" x14ac:dyDescent="0.35">
      <c r="A14" s="302"/>
      <c r="B14" s="303"/>
      <c r="C14" s="312" t="s">
        <v>23</v>
      </c>
      <c r="D14" s="309"/>
      <c r="E14" s="313">
        <f t="shared" ref="E14:N14" si="2">E24+E31+E38</f>
        <v>0</v>
      </c>
      <c r="F14" s="313">
        <f t="shared" si="2"/>
        <v>0</v>
      </c>
      <c r="G14" s="313">
        <f t="shared" si="2"/>
        <v>0</v>
      </c>
      <c r="H14" s="313">
        <f t="shared" si="2"/>
        <v>0</v>
      </c>
      <c r="I14" s="313">
        <f t="shared" si="2"/>
        <v>0</v>
      </c>
      <c r="J14" s="313">
        <f t="shared" si="2"/>
        <v>0</v>
      </c>
      <c r="K14" s="313">
        <f t="shared" si="2"/>
        <v>0</v>
      </c>
      <c r="L14" s="313">
        <f t="shared" si="2"/>
        <v>0</v>
      </c>
      <c r="M14" s="313">
        <f t="shared" si="2"/>
        <v>0</v>
      </c>
      <c r="N14" s="313">
        <f t="shared" si="2"/>
        <v>0</v>
      </c>
      <c r="O14" s="5"/>
      <c r="P14" s="314">
        <f>P24+P31+P38</f>
        <v>0</v>
      </c>
      <c r="Q14" s="5"/>
      <c r="R14" s="233"/>
      <c r="S14" s="307"/>
      <c r="T14" s="306"/>
    </row>
    <row r="15" spans="1:20" s="66" customFormat="1" ht="16.8" customHeight="1" thickBot="1" x14ac:dyDescent="0.35">
      <c r="A15" s="302"/>
      <c r="B15" s="303"/>
      <c r="C15" s="308"/>
      <c r="D15" s="309"/>
      <c r="E15" s="247"/>
      <c r="F15" s="247"/>
      <c r="G15" s="247"/>
      <c r="H15" s="247"/>
      <c r="I15" s="247"/>
      <c r="J15" s="247"/>
      <c r="K15" s="247"/>
      <c r="L15" s="247"/>
      <c r="M15" s="247"/>
      <c r="N15" s="247"/>
      <c r="O15" s="5"/>
      <c r="P15" s="233"/>
      <c r="Q15" s="5"/>
      <c r="R15" s="233"/>
      <c r="S15" s="307"/>
      <c r="T15" s="306"/>
    </row>
    <row r="16" spans="1:20" s="66" customFormat="1" ht="28.2" customHeight="1" thickBot="1" x14ac:dyDescent="0.35">
      <c r="A16" s="302"/>
      <c r="B16" s="303"/>
      <c r="C16" s="312" t="s">
        <v>24</v>
      </c>
      <c r="D16" s="309"/>
      <c r="E16" s="313">
        <f t="shared" ref="E16:N16" si="3">SUM(E12:E14)</f>
        <v>0</v>
      </c>
      <c r="F16" s="313">
        <f t="shared" si="3"/>
        <v>0</v>
      </c>
      <c r="G16" s="313">
        <f t="shared" si="3"/>
        <v>0</v>
      </c>
      <c r="H16" s="313">
        <f t="shared" si="3"/>
        <v>0</v>
      </c>
      <c r="I16" s="313">
        <f t="shared" si="3"/>
        <v>0</v>
      </c>
      <c r="J16" s="313">
        <f t="shared" si="3"/>
        <v>0</v>
      </c>
      <c r="K16" s="313">
        <f t="shared" si="3"/>
        <v>0</v>
      </c>
      <c r="L16" s="313">
        <f t="shared" si="3"/>
        <v>0</v>
      </c>
      <c r="M16" s="313">
        <f t="shared" si="3"/>
        <v>0</v>
      </c>
      <c r="N16" s="313">
        <f t="shared" si="3"/>
        <v>0</v>
      </c>
      <c r="O16" s="5"/>
      <c r="P16" s="314">
        <f>SUM(P12:P14)</f>
        <v>0</v>
      </c>
      <c r="Q16" s="5"/>
      <c r="R16" s="233"/>
      <c r="S16" s="307"/>
      <c r="T16" s="306"/>
    </row>
    <row r="17" spans="1:20" s="66" customFormat="1" ht="16.8" customHeight="1" thickBot="1" x14ac:dyDescent="0.35">
      <c r="A17" s="302"/>
      <c r="B17" s="303"/>
      <c r="C17" s="308"/>
      <c r="D17" s="309"/>
      <c r="E17" s="247"/>
      <c r="F17" s="247"/>
      <c r="G17" s="247"/>
      <c r="H17" s="247"/>
      <c r="I17" s="247"/>
      <c r="J17" s="247"/>
      <c r="K17" s="247"/>
      <c r="L17" s="247"/>
      <c r="M17" s="247"/>
      <c r="N17" s="247"/>
      <c r="O17" s="5"/>
      <c r="P17" s="233"/>
      <c r="Q17" s="5"/>
      <c r="R17" s="233"/>
      <c r="S17" s="307"/>
      <c r="T17" s="306"/>
    </row>
    <row r="18" spans="1:20" s="66" customFormat="1" ht="33" customHeight="1" thickBot="1" x14ac:dyDescent="0.35">
      <c r="A18" s="302"/>
      <c r="B18" s="303"/>
      <c r="C18" s="312" t="s">
        <v>25</v>
      </c>
      <c r="D18" s="309"/>
      <c r="E18" s="313">
        <f t="shared" ref="E18:N18" si="4">E52</f>
        <v>0</v>
      </c>
      <c r="F18" s="313">
        <f t="shared" si="4"/>
        <v>0</v>
      </c>
      <c r="G18" s="313">
        <f t="shared" si="4"/>
        <v>0</v>
      </c>
      <c r="H18" s="313">
        <f t="shared" si="4"/>
        <v>0</v>
      </c>
      <c r="I18" s="313">
        <f t="shared" si="4"/>
        <v>0</v>
      </c>
      <c r="J18" s="313">
        <f t="shared" si="4"/>
        <v>0</v>
      </c>
      <c r="K18" s="313">
        <f t="shared" si="4"/>
        <v>0</v>
      </c>
      <c r="L18" s="313">
        <f t="shared" si="4"/>
        <v>0</v>
      </c>
      <c r="M18" s="313">
        <f t="shared" si="4"/>
        <v>0</v>
      </c>
      <c r="N18" s="313">
        <f t="shared" si="4"/>
        <v>0</v>
      </c>
      <c r="O18" s="5"/>
      <c r="P18" s="314">
        <f>P52</f>
        <v>0</v>
      </c>
      <c r="Q18" s="5"/>
      <c r="R18" s="233"/>
      <c r="S18" s="307"/>
      <c r="T18" s="306"/>
    </row>
    <row r="19" spans="1:20" s="60" customFormat="1" ht="15.75" customHeight="1" x14ac:dyDescent="0.3">
      <c r="A19" s="302"/>
      <c r="B19" s="303"/>
      <c r="C19" s="6"/>
      <c r="D19" s="300"/>
      <c r="E19" s="300"/>
      <c r="F19" s="300"/>
      <c r="G19" s="300"/>
      <c r="H19" s="300"/>
      <c r="I19" s="300"/>
      <c r="J19" s="300"/>
      <c r="K19" s="300"/>
      <c r="L19" s="233"/>
      <c r="M19" s="233"/>
      <c r="N19" s="233"/>
      <c r="O19" s="233"/>
      <c r="P19" s="233"/>
      <c r="Q19" s="233"/>
      <c r="R19" s="233"/>
      <c r="S19" s="307"/>
      <c r="T19" s="306"/>
    </row>
    <row r="20" spans="1:20" s="60" customFormat="1" ht="15.75" customHeight="1" x14ac:dyDescent="0.3">
      <c r="A20" s="302"/>
      <c r="B20" s="303"/>
      <c r="C20" s="6" t="s">
        <v>26</v>
      </c>
      <c r="D20" s="300"/>
      <c r="E20" s="300"/>
      <c r="F20" s="300"/>
      <c r="G20" s="300"/>
      <c r="H20" s="300"/>
      <c r="I20" s="300"/>
      <c r="J20" s="300"/>
      <c r="K20" s="300"/>
      <c r="L20" s="233"/>
      <c r="M20" s="233"/>
      <c r="N20" s="233"/>
      <c r="O20" s="233"/>
      <c r="P20" s="233"/>
      <c r="Q20" s="233"/>
      <c r="R20" s="233"/>
      <c r="S20" s="307"/>
      <c r="T20" s="306"/>
    </row>
    <row r="21" spans="1:20" s="60" customFormat="1" ht="18" customHeight="1" thickBot="1" x14ac:dyDescent="0.35">
      <c r="A21" s="302"/>
      <c r="B21" s="303"/>
      <c r="C21" s="315"/>
      <c r="D21" s="5"/>
      <c r="E21" s="142" t="str">
        <f t="shared" ref="E21:N21" si="5">E11</f>
        <v>2018/19</v>
      </c>
      <c r="F21" s="142" t="str">
        <f t="shared" si="5"/>
        <v>2019/20</v>
      </c>
      <c r="G21" s="142" t="str">
        <f t="shared" si="5"/>
        <v>2020/21</v>
      </c>
      <c r="H21" s="142" t="str">
        <f t="shared" si="5"/>
        <v>2021/22</v>
      </c>
      <c r="I21" s="142" t="str">
        <f t="shared" si="5"/>
        <v>2022/23</v>
      </c>
      <c r="J21" s="142" t="str">
        <f t="shared" si="5"/>
        <v>2023/24</v>
      </c>
      <c r="K21" s="142" t="str">
        <f t="shared" si="5"/>
        <v>2024/25</v>
      </c>
      <c r="L21" s="142" t="str">
        <f t="shared" si="5"/>
        <v>2025/26</v>
      </c>
      <c r="M21" s="142" t="str">
        <f t="shared" si="5"/>
        <v>2026/27</v>
      </c>
      <c r="N21" s="142" t="str">
        <f t="shared" si="5"/>
        <v>2027/28</v>
      </c>
      <c r="O21" s="5"/>
      <c r="P21" s="316" t="s">
        <v>20</v>
      </c>
      <c r="Q21" s="5"/>
      <c r="R21" s="317" t="s">
        <v>27</v>
      </c>
      <c r="S21" s="307"/>
      <c r="T21" s="306"/>
    </row>
    <row r="22" spans="1:20" s="60" customFormat="1" ht="20.399999999999999" customHeight="1" x14ac:dyDescent="0.3">
      <c r="A22" s="55"/>
      <c r="B22" s="56"/>
      <c r="C22" s="72" t="s">
        <v>28</v>
      </c>
      <c r="D22" s="62"/>
      <c r="E22" s="73"/>
      <c r="F22" s="73"/>
      <c r="G22" s="73"/>
      <c r="H22" s="73"/>
      <c r="I22" s="73"/>
      <c r="J22" s="73"/>
      <c r="K22" s="73"/>
      <c r="L22" s="73"/>
      <c r="M22" s="73"/>
      <c r="N22" s="73"/>
      <c r="O22" s="64"/>
      <c r="P22" s="74">
        <f>SUM(E22:N22)</f>
        <v>0</v>
      </c>
      <c r="Q22" s="64"/>
      <c r="R22" s="404"/>
      <c r="S22" s="59"/>
      <c r="T22" s="58"/>
    </row>
    <row r="23" spans="1:20" s="60" customFormat="1" ht="20.399999999999999" customHeight="1" x14ac:dyDescent="0.3">
      <c r="A23" s="55"/>
      <c r="B23" s="56"/>
      <c r="C23" s="75" t="s">
        <v>29</v>
      </c>
      <c r="D23" s="62"/>
      <c r="E23" s="76"/>
      <c r="F23" s="76"/>
      <c r="G23" s="76"/>
      <c r="H23" s="76"/>
      <c r="I23" s="76"/>
      <c r="J23" s="76"/>
      <c r="K23" s="76"/>
      <c r="L23" s="76"/>
      <c r="M23" s="76"/>
      <c r="N23" s="76"/>
      <c r="O23" s="64"/>
      <c r="P23" s="77">
        <f>SUM(E23:N23)</f>
        <v>0</v>
      </c>
      <c r="Q23" s="64"/>
      <c r="R23" s="405"/>
      <c r="S23" s="59"/>
      <c r="T23" s="58"/>
    </row>
    <row r="24" spans="1:20" s="60" customFormat="1" ht="20.399999999999999" customHeight="1" thickBot="1" x14ac:dyDescent="0.35">
      <c r="A24" s="55"/>
      <c r="B24" s="56"/>
      <c r="C24" s="78" t="s">
        <v>30</v>
      </c>
      <c r="D24" s="62"/>
      <c r="E24" s="79"/>
      <c r="F24" s="79"/>
      <c r="G24" s="79"/>
      <c r="H24" s="79"/>
      <c r="I24" s="79"/>
      <c r="J24" s="79"/>
      <c r="K24" s="79"/>
      <c r="L24" s="79"/>
      <c r="M24" s="79"/>
      <c r="N24" s="79"/>
      <c r="O24" s="64"/>
      <c r="P24" s="80">
        <f>SUM(E24:N24)</f>
        <v>0</v>
      </c>
      <c r="Q24" s="64"/>
      <c r="R24" s="405"/>
      <c r="S24" s="59"/>
      <c r="T24" s="58"/>
    </row>
    <row r="25" spans="1:20" s="60" customFormat="1" ht="33" customHeight="1" thickBot="1" x14ac:dyDescent="0.35">
      <c r="A25" s="55"/>
      <c r="B25" s="56"/>
      <c r="C25" s="68" t="s">
        <v>31</v>
      </c>
      <c r="D25" s="62"/>
      <c r="E25" s="69">
        <f t="shared" ref="E25:N25" si="6">SUM(E22:E24)</f>
        <v>0</v>
      </c>
      <c r="F25" s="69">
        <f t="shared" si="6"/>
        <v>0</v>
      </c>
      <c r="G25" s="69">
        <f t="shared" si="6"/>
        <v>0</v>
      </c>
      <c r="H25" s="69">
        <f t="shared" si="6"/>
        <v>0</v>
      </c>
      <c r="I25" s="69">
        <f t="shared" si="6"/>
        <v>0</v>
      </c>
      <c r="J25" s="69">
        <f t="shared" si="6"/>
        <v>0</v>
      </c>
      <c r="K25" s="69">
        <f t="shared" si="6"/>
        <v>0</v>
      </c>
      <c r="L25" s="69">
        <f t="shared" si="6"/>
        <v>0</v>
      </c>
      <c r="M25" s="69">
        <f t="shared" si="6"/>
        <v>0</v>
      </c>
      <c r="N25" s="69">
        <f t="shared" si="6"/>
        <v>0</v>
      </c>
      <c r="O25" s="64"/>
      <c r="P25" s="70">
        <f>SUM(P22:P24)</f>
        <v>0</v>
      </c>
      <c r="Q25" s="64"/>
      <c r="R25" s="406"/>
      <c r="S25" s="59"/>
      <c r="T25" s="58"/>
    </row>
    <row r="26" spans="1:20" s="60" customFormat="1" ht="15.75" customHeight="1" x14ac:dyDescent="0.3">
      <c r="A26" s="55"/>
      <c r="B26" s="56"/>
      <c r="C26" s="61"/>
      <c r="D26" s="62"/>
      <c r="E26" s="81"/>
      <c r="F26" s="81"/>
      <c r="G26" s="81"/>
      <c r="H26" s="81"/>
      <c r="I26" s="81"/>
      <c r="J26" s="81"/>
      <c r="K26" s="81"/>
      <c r="L26" s="81"/>
      <c r="M26" s="81"/>
      <c r="N26" s="81"/>
      <c r="O26" s="64"/>
      <c r="P26" s="65"/>
      <c r="Q26" s="64"/>
      <c r="R26" s="65"/>
      <c r="S26" s="59"/>
      <c r="T26" s="58"/>
    </row>
    <row r="27" spans="1:20" s="60" customFormat="1" ht="19.2" customHeight="1" x14ac:dyDescent="0.3">
      <c r="A27" s="55"/>
      <c r="B27" s="56"/>
      <c r="C27" s="82" t="s">
        <v>32</v>
      </c>
      <c r="D27" s="62"/>
      <c r="E27" s="81"/>
      <c r="F27" s="81"/>
      <c r="G27" s="81"/>
      <c r="H27" s="81"/>
      <c r="I27" s="81"/>
      <c r="J27" s="81"/>
      <c r="K27" s="81"/>
      <c r="L27" s="81"/>
      <c r="M27" s="81"/>
      <c r="N27" s="81"/>
      <c r="O27" s="64"/>
      <c r="P27" s="65"/>
      <c r="Q27" s="64"/>
      <c r="R27" s="65"/>
      <c r="S27" s="59"/>
      <c r="T27" s="58"/>
    </row>
    <row r="28" spans="1:20" s="60" customFormat="1" ht="19.2" customHeight="1" thickBot="1" x14ac:dyDescent="0.35">
      <c r="A28" s="55"/>
      <c r="B28" s="56"/>
      <c r="C28" s="82"/>
      <c r="D28" s="62"/>
      <c r="E28" s="67" t="str">
        <f t="shared" ref="E28:N28" si="7">E21</f>
        <v>2018/19</v>
      </c>
      <c r="F28" s="67" t="str">
        <f t="shared" si="7"/>
        <v>2019/20</v>
      </c>
      <c r="G28" s="67" t="str">
        <f t="shared" si="7"/>
        <v>2020/21</v>
      </c>
      <c r="H28" s="67" t="str">
        <f t="shared" si="7"/>
        <v>2021/22</v>
      </c>
      <c r="I28" s="67" t="str">
        <f t="shared" si="7"/>
        <v>2022/23</v>
      </c>
      <c r="J28" s="67" t="str">
        <f t="shared" si="7"/>
        <v>2023/24</v>
      </c>
      <c r="K28" s="67" t="str">
        <f t="shared" si="7"/>
        <v>2024/25</v>
      </c>
      <c r="L28" s="67" t="str">
        <f t="shared" si="7"/>
        <v>2025/26</v>
      </c>
      <c r="M28" s="67" t="str">
        <f t="shared" si="7"/>
        <v>2026/27</v>
      </c>
      <c r="N28" s="67" t="str">
        <f t="shared" si="7"/>
        <v>2027/28</v>
      </c>
      <c r="O28" s="64"/>
      <c r="P28" s="83" t="s">
        <v>20</v>
      </c>
      <c r="Q28" s="64"/>
      <c r="R28" s="71" t="s">
        <v>27</v>
      </c>
      <c r="S28" s="59"/>
      <c r="T28" s="58"/>
    </row>
    <row r="29" spans="1:20" s="60" customFormat="1" ht="20.399999999999999" customHeight="1" x14ac:dyDescent="0.3">
      <c r="A29" s="55"/>
      <c r="B29" s="56"/>
      <c r="C29" s="72" t="s">
        <v>28</v>
      </c>
      <c r="D29" s="62"/>
      <c r="E29" s="73"/>
      <c r="F29" s="73"/>
      <c r="G29" s="73"/>
      <c r="H29" s="73"/>
      <c r="I29" s="73"/>
      <c r="J29" s="73"/>
      <c r="K29" s="73"/>
      <c r="L29" s="73"/>
      <c r="M29" s="73"/>
      <c r="N29" s="73"/>
      <c r="O29" s="64"/>
      <c r="P29" s="74">
        <f>SUM(E29:N29)</f>
        <v>0</v>
      </c>
      <c r="Q29" s="64"/>
      <c r="R29" s="404"/>
      <c r="S29" s="59"/>
      <c r="T29" s="58"/>
    </row>
    <row r="30" spans="1:20" s="60" customFormat="1" ht="20.399999999999999" customHeight="1" x14ac:dyDescent="0.3">
      <c r="A30" s="55"/>
      <c r="B30" s="56"/>
      <c r="C30" s="75" t="s">
        <v>29</v>
      </c>
      <c r="D30" s="62"/>
      <c r="E30" s="76"/>
      <c r="F30" s="76"/>
      <c r="G30" s="76"/>
      <c r="H30" s="76"/>
      <c r="I30" s="76"/>
      <c r="J30" s="76"/>
      <c r="K30" s="76"/>
      <c r="L30" s="76"/>
      <c r="M30" s="76"/>
      <c r="N30" s="76"/>
      <c r="O30" s="64"/>
      <c r="P30" s="77">
        <f>SUM(E30:N30)</f>
        <v>0</v>
      </c>
      <c r="Q30" s="64"/>
      <c r="R30" s="405"/>
      <c r="S30" s="59"/>
      <c r="T30" s="58"/>
    </row>
    <row r="31" spans="1:20" s="60" customFormat="1" ht="20.399999999999999" customHeight="1" thickBot="1" x14ac:dyDescent="0.35">
      <c r="A31" s="55"/>
      <c r="B31" s="56"/>
      <c r="C31" s="78" t="s">
        <v>30</v>
      </c>
      <c r="D31" s="62"/>
      <c r="E31" s="79"/>
      <c r="F31" s="79"/>
      <c r="G31" s="79"/>
      <c r="H31" s="79"/>
      <c r="I31" s="79"/>
      <c r="J31" s="79"/>
      <c r="K31" s="79"/>
      <c r="L31" s="79"/>
      <c r="M31" s="79"/>
      <c r="N31" s="79"/>
      <c r="O31" s="64"/>
      <c r="P31" s="80">
        <f>SUM(E31:N31)</f>
        <v>0</v>
      </c>
      <c r="Q31" s="64"/>
      <c r="R31" s="405"/>
      <c r="S31" s="59"/>
      <c r="T31" s="58"/>
    </row>
    <row r="32" spans="1:20" s="66" customFormat="1" ht="31.8" customHeight="1" thickBot="1" x14ac:dyDescent="0.35">
      <c r="A32" s="55"/>
      <c r="B32" s="56"/>
      <c r="C32" s="68" t="s">
        <v>33</v>
      </c>
      <c r="D32" s="62"/>
      <c r="E32" s="69">
        <f t="shared" ref="E32:N32" si="8">SUM(E29:E31)</f>
        <v>0</v>
      </c>
      <c r="F32" s="69">
        <f t="shared" si="8"/>
        <v>0</v>
      </c>
      <c r="G32" s="69">
        <f t="shared" si="8"/>
        <v>0</v>
      </c>
      <c r="H32" s="69">
        <f t="shared" si="8"/>
        <v>0</v>
      </c>
      <c r="I32" s="69">
        <f t="shared" si="8"/>
        <v>0</v>
      </c>
      <c r="J32" s="69">
        <f t="shared" si="8"/>
        <v>0</v>
      </c>
      <c r="K32" s="69">
        <f t="shared" si="8"/>
        <v>0</v>
      </c>
      <c r="L32" s="69">
        <f t="shared" si="8"/>
        <v>0</v>
      </c>
      <c r="M32" s="69">
        <f t="shared" si="8"/>
        <v>0</v>
      </c>
      <c r="N32" s="69">
        <f t="shared" si="8"/>
        <v>0</v>
      </c>
      <c r="O32" s="64"/>
      <c r="P32" s="70">
        <f>SUM(P29:P31)</f>
        <v>0</v>
      </c>
      <c r="Q32" s="84"/>
      <c r="R32" s="406"/>
      <c r="S32" s="59"/>
      <c r="T32" s="58"/>
    </row>
    <row r="33" spans="1:20" s="66" customFormat="1" ht="16.8" customHeight="1" x14ac:dyDescent="0.3">
      <c r="A33" s="55"/>
      <c r="B33" s="56"/>
      <c r="C33" s="61"/>
      <c r="D33" s="62"/>
      <c r="E33" s="63"/>
      <c r="F33" s="63"/>
      <c r="G33" s="63"/>
      <c r="H33" s="63"/>
      <c r="I33" s="63"/>
      <c r="J33" s="63"/>
      <c r="K33" s="63"/>
      <c r="L33" s="63"/>
      <c r="M33" s="63"/>
      <c r="N33" s="63"/>
      <c r="O33" s="64"/>
      <c r="P33" s="65"/>
      <c r="Q33" s="64"/>
      <c r="R33" s="65"/>
      <c r="S33" s="59"/>
      <c r="T33" s="58"/>
    </row>
    <row r="34" spans="1:20" s="66" customFormat="1" ht="33.6" customHeight="1" x14ac:dyDescent="0.3">
      <c r="A34" s="55"/>
      <c r="B34" s="56"/>
      <c r="C34" s="407" t="s">
        <v>34</v>
      </c>
      <c r="D34" s="407"/>
      <c r="E34" s="407"/>
      <c r="F34" s="407"/>
      <c r="G34" s="407"/>
      <c r="H34" s="407"/>
      <c r="I34" s="407"/>
      <c r="J34" s="407"/>
      <c r="K34" s="407"/>
      <c r="L34" s="407"/>
      <c r="M34" s="407"/>
      <c r="N34" s="407"/>
      <c r="O34" s="64"/>
      <c r="P34" s="65"/>
      <c r="Q34" s="64"/>
      <c r="R34" s="65"/>
      <c r="S34" s="59"/>
      <c r="T34" s="58"/>
    </row>
    <row r="35" spans="1:20" s="66" customFormat="1" ht="16.8" customHeight="1" thickBot="1" x14ac:dyDescent="0.35">
      <c r="A35" s="55"/>
      <c r="B35" s="56"/>
      <c r="C35" s="82"/>
      <c r="D35" s="85"/>
      <c r="E35" s="67" t="str">
        <f t="shared" ref="E35:N35" si="9">E28</f>
        <v>2018/19</v>
      </c>
      <c r="F35" s="67" t="str">
        <f t="shared" si="9"/>
        <v>2019/20</v>
      </c>
      <c r="G35" s="67" t="str">
        <f t="shared" si="9"/>
        <v>2020/21</v>
      </c>
      <c r="H35" s="67" t="str">
        <f t="shared" si="9"/>
        <v>2021/22</v>
      </c>
      <c r="I35" s="67" t="str">
        <f t="shared" si="9"/>
        <v>2022/23</v>
      </c>
      <c r="J35" s="67" t="str">
        <f t="shared" si="9"/>
        <v>2023/24</v>
      </c>
      <c r="K35" s="67" t="str">
        <f t="shared" si="9"/>
        <v>2024/25</v>
      </c>
      <c r="L35" s="67" t="str">
        <f t="shared" si="9"/>
        <v>2025/26</v>
      </c>
      <c r="M35" s="67" t="str">
        <f t="shared" si="9"/>
        <v>2026/27</v>
      </c>
      <c r="N35" s="67" t="str">
        <f t="shared" si="9"/>
        <v>2027/28</v>
      </c>
      <c r="O35" s="84"/>
      <c r="P35" s="83" t="s">
        <v>20</v>
      </c>
      <c r="Q35" s="84"/>
      <c r="R35" s="71" t="s">
        <v>27</v>
      </c>
      <c r="S35" s="59"/>
      <c r="T35" s="58"/>
    </row>
    <row r="36" spans="1:20" s="66" customFormat="1" ht="20.399999999999999" customHeight="1" x14ac:dyDescent="0.3">
      <c r="A36" s="55"/>
      <c r="B36" s="56"/>
      <c r="C36" s="72" t="s">
        <v>28</v>
      </c>
      <c r="D36" s="62"/>
      <c r="E36" s="73"/>
      <c r="F36" s="73"/>
      <c r="G36" s="73"/>
      <c r="H36" s="73"/>
      <c r="I36" s="73"/>
      <c r="J36" s="73"/>
      <c r="K36" s="73"/>
      <c r="L36" s="73"/>
      <c r="M36" s="73"/>
      <c r="N36" s="73"/>
      <c r="O36" s="64"/>
      <c r="P36" s="74">
        <f>SUM(E36:N36)</f>
        <v>0</v>
      </c>
      <c r="Q36" s="64"/>
      <c r="R36" s="404"/>
      <c r="S36" s="59"/>
      <c r="T36" s="58"/>
    </row>
    <row r="37" spans="1:20" s="66" customFormat="1" ht="20.399999999999999" customHeight="1" x14ac:dyDescent="0.3">
      <c r="A37" s="55"/>
      <c r="B37" s="56"/>
      <c r="C37" s="75" t="s">
        <v>29</v>
      </c>
      <c r="D37" s="62"/>
      <c r="E37" s="76"/>
      <c r="F37" s="76"/>
      <c r="G37" s="76"/>
      <c r="H37" s="76"/>
      <c r="I37" s="76"/>
      <c r="J37" s="76"/>
      <c r="K37" s="76"/>
      <c r="L37" s="76"/>
      <c r="M37" s="76"/>
      <c r="N37" s="76"/>
      <c r="O37" s="64"/>
      <c r="P37" s="77">
        <f>SUM(E37:N37)</f>
        <v>0</v>
      </c>
      <c r="Q37" s="64"/>
      <c r="R37" s="405"/>
      <c r="S37" s="59"/>
      <c r="T37" s="58"/>
    </row>
    <row r="38" spans="1:20" s="66" customFormat="1" ht="20.399999999999999" customHeight="1" thickBot="1" x14ac:dyDescent="0.35">
      <c r="A38" s="55"/>
      <c r="B38" s="56"/>
      <c r="C38" s="78" t="s">
        <v>30</v>
      </c>
      <c r="D38" s="62"/>
      <c r="E38" s="79"/>
      <c r="F38" s="79"/>
      <c r="G38" s="79"/>
      <c r="H38" s="79"/>
      <c r="I38" s="79"/>
      <c r="J38" s="79"/>
      <c r="K38" s="79"/>
      <c r="L38" s="79"/>
      <c r="M38" s="79"/>
      <c r="N38" s="79"/>
      <c r="O38" s="64"/>
      <c r="P38" s="80">
        <f>SUM(E38:N38)</f>
        <v>0</v>
      </c>
      <c r="Q38" s="64"/>
      <c r="R38" s="405"/>
      <c r="S38" s="59"/>
      <c r="T38" s="58"/>
    </row>
    <row r="39" spans="1:20" s="66" customFormat="1" ht="33" customHeight="1" thickBot="1" x14ac:dyDescent="0.35">
      <c r="A39" s="55"/>
      <c r="B39" s="56"/>
      <c r="C39" s="68" t="s">
        <v>35</v>
      </c>
      <c r="D39" s="62"/>
      <c r="E39" s="69">
        <f t="shared" ref="E39:N39" si="10">SUM(E36:E38)</f>
        <v>0</v>
      </c>
      <c r="F39" s="69">
        <f t="shared" si="10"/>
        <v>0</v>
      </c>
      <c r="G39" s="69">
        <f t="shared" si="10"/>
        <v>0</v>
      </c>
      <c r="H39" s="69">
        <f t="shared" si="10"/>
        <v>0</v>
      </c>
      <c r="I39" s="69">
        <f t="shared" si="10"/>
        <v>0</v>
      </c>
      <c r="J39" s="69">
        <f t="shared" si="10"/>
        <v>0</v>
      </c>
      <c r="K39" s="69">
        <f t="shared" si="10"/>
        <v>0</v>
      </c>
      <c r="L39" s="69">
        <f t="shared" si="10"/>
        <v>0</v>
      </c>
      <c r="M39" s="69">
        <f t="shared" si="10"/>
        <v>0</v>
      </c>
      <c r="N39" s="69">
        <f t="shared" si="10"/>
        <v>0</v>
      </c>
      <c r="O39" s="64"/>
      <c r="P39" s="70">
        <f>SUM(P36:P38)</f>
        <v>0</v>
      </c>
      <c r="Q39" s="64"/>
      <c r="R39" s="406"/>
      <c r="S39" s="59"/>
      <c r="T39" s="58"/>
    </row>
    <row r="40" spans="1:20" s="66" customFormat="1" ht="16.2" customHeight="1" x14ac:dyDescent="0.3">
      <c r="A40" s="302"/>
      <c r="B40" s="303"/>
      <c r="C40" s="317"/>
      <c r="D40" s="309"/>
      <c r="E40" s="318"/>
      <c r="F40" s="318"/>
      <c r="G40" s="318"/>
      <c r="H40" s="318"/>
      <c r="I40" s="318"/>
      <c r="J40" s="318"/>
      <c r="K40" s="318"/>
      <c r="L40" s="318"/>
      <c r="M40" s="318"/>
      <c r="N40" s="318"/>
      <c r="O40" s="5"/>
      <c r="P40" s="319"/>
      <c r="Q40" s="5"/>
      <c r="R40" s="320"/>
      <c r="S40" s="307"/>
      <c r="T40" s="306"/>
    </row>
    <row r="41" spans="1:20" s="66" customFormat="1" ht="33" customHeight="1" x14ac:dyDescent="0.3">
      <c r="A41" s="302"/>
      <c r="B41" s="303"/>
      <c r="C41" s="403" t="s">
        <v>36</v>
      </c>
      <c r="D41" s="403"/>
      <c r="E41" s="403"/>
      <c r="F41" s="403"/>
      <c r="G41" s="403"/>
      <c r="H41" s="403"/>
      <c r="I41" s="403"/>
      <c r="J41" s="403"/>
      <c r="K41" s="403"/>
      <c r="L41" s="403"/>
      <c r="M41" s="403"/>
      <c r="N41" s="403"/>
      <c r="O41" s="5"/>
      <c r="P41" s="319"/>
      <c r="Q41" s="5"/>
      <c r="R41" s="320"/>
      <c r="S41" s="307"/>
      <c r="T41" s="306"/>
    </row>
    <row r="42" spans="1:20" s="66" customFormat="1" ht="34.200000000000003" customHeight="1" x14ac:dyDescent="0.3">
      <c r="A42" s="302"/>
      <c r="B42" s="303"/>
      <c r="C42" s="298" t="s">
        <v>37</v>
      </c>
      <c r="D42" s="298"/>
      <c r="E42" s="31" t="s">
        <v>38</v>
      </c>
      <c r="F42" s="298"/>
      <c r="G42" s="298"/>
      <c r="H42" s="298"/>
      <c r="I42" s="298"/>
      <c r="J42" s="321"/>
      <c r="K42" s="298"/>
      <c r="L42" s="298"/>
      <c r="M42" s="298"/>
      <c r="N42" s="298"/>
      <c r="O42" s="5"/>
      <c r="P42" s="319"/>
      <c r="Q42" s="5"/>
      <c r="R42" s="320"/>
      <c r="S42" s="307"/>
      <c r="T42" s="306"/>
    </row>
    <row r="43" spans="1:20" s="66" customFormat="1" ht="18.600000000000001" customHeight="1" x14ac:dyDescent="0.3">
      <c r="A43" s="302"/>
      <c r="B43" s="303"/>
      <c r="C43" s="321" t="s">
        <v>39</v>
      </c>
      <c r="D43" s="298"/>
      <c r="E43" s="298"/>
      <c r="F43" s="298"/>
      <c r="G43" s="298"/>
      <c r="H43" s="298"/>
      <c r="I43" s="298"/>
      <c r="J43" s="298"/>
      <c r="K43" s="298"/>
      <c r="L43" s="298"/>
      <c r="M43" s="298"/>
      <c r="N43" s="298"/>
      <c r="O43" s="5"/>
      <c r="P43" s="319"/>
      <c r="Q43" s="5"/>
      <c r="R43" s="320"/>
      <c r="S43" s="307"/>
      <c r="T43" s="306"/>
    </row>
    <row r="44" spans="1:20" s="66" customFormat="1" ht="18.600000000000001" customHeight="1" x14ac:dyDescent="0.3">
      <c r="A44" s="302"/>
      <c r="B44" s="303"/>
      <c r="C44" s="321" t="s">
        <v>40</v>
      </c>
      <c r="D44" s="298"/>
      <c r="E44" s="298"/>
      <c r="F44" s="298"/>
      <c r="G44" s="298"/>
      <c r="H44" s="298"/>
      <c r="I44" s="298"/>
      <c r="J44" s="298"/>
      <c r="K44" s="298"/>
      <c r="L44" s="298"/>
      <c r="M44" s="298"/>
      <c r="N44" s="298"/>
      <c r="O44" s="5"/>
      <c r="P44" s="319"/>
      <c r="Q44" s="5"/>
      <c r="R44" s="320"/>
      <c r="S44" s="307"/>
      <c r="T44" s="306"/>
    </row>
    <row r="45" spans="1:20" s="66" customFormat="1" ht="19.8" customHeight="1" x14ac:dyDescent="0.3">
      <c r="A45" s="302"/>
      <c r="B45" s="303"/>
      <c r="C45" s="403" t="s">
        <v>41</v>
      </c>
      <c r="D45" s="403"/>
      <c r="E45" s="403"/>
      <c r="F45" s="403"/>
      <c r="G45" s="403"/>
      <c r="H45" s="403"/>
      <c r="I45" s="403"/>
      <c r="J45" s="403"/>
      <c r="K45" s="403"/>
      <c r="L45" s="403"/>
      <c r="M45" s="403"/>
      <c r="N45" s="403"/>
      <c r="O45" s="5"/>
      <c r="P45" s="233"/>
      <c r="Q45" s="5"/>
      <c r="R45" s="233"/>
      <c r="S45" s="307"/>
      <c r="T45" s="306"/>
    </row>
    <row r="46" spans="1:20" s="66" customFormat="1" ht="16.2" customHeight="1" thickBot="1" x14ac:dyDescent="0.35">
      <c r="A46" s="302"/>
      <c r="B46" s="303"/>
      <c r="C46" s="32" t="s">
        <v>42</v>
      </c>
      <c r="D46" s="322"/>
      <c r="E46" s="142" t="str">
        <f t="shared" ref="E46:N46" si="11">E35</f>
        <v>2018/19</v>
      </c>
      <c r="F46" s="142" t="str">
        <f t="shared" si="11"/>
        <v>2019/20</v>
      </c>
      <c r="G46" s="142" t="str">
        <f t="shared" si="11"/>
        <v>2020/21</v>
      </c>
      <c r="H46" s="142" t="str">
        <f t="shared" si="11"/>
        <v>2021/22</v>
      </c>
      <c r="I46" s="142" t="str">
        <f t="shared" si="11"/>
        <v>2022/23</v>
      </c>
      <c r="J46" s="142" t="str">
        <f t="shared" si="11"/>
        <v>2023/24</v>
      </c>
      <c r="K46" s="142" t="str">
        <f t="shared" si="11"/>
        <v>2024/25</v>
      </c>
      <c r="L46" s="142" t="str">
        <f t="shared" si="11"/>
        <v>2025/26</v>
      </c>
      <c r="M46" s="142" t="str">
        <f t="shared" si="11"/>
        <v>2026/27</v>
      </c>
      <c r="N46" s="142" t="str">
        <f t="shared" si="11"/>
        <v>2027/28</v>
      </c>
      <c r="O46" s="323"/>
      <c r="P46" s="324" t="s">
        <v>20</v>
      </c>
      <c r="Q46" s="5"/>
      <c r="R46" s="317" t="s">
        <v>27</v>
      </c>
      <c r="S46" s="307"/>
      <c r="T46" s="306"/>
    </row>
    <row r="47" spans="1:20" s="66" customFormat="1" ht="24" customHeight="1" x14ac:dyDescent="0.3">
      <c r="A47" s="55"/>
      <c r="B47" s="56"/>
      <c r="C47" s="73"/>
      <c r="D47" s="87"/>
      <c r="E47" s="73"/>
      <c r="F47" s="73"/>
      <c r="G47" s="73"/>
      <c r="H47" s="73"/>
      <c r="I47" s="73"/>
      <c r="J47" s="73"/>
      <c r="K47" s="73"/>
      <c r="L47" s="73"/>
      <c r="M47" s="73"/>
      <c r="N47" s="73"/>
      <c r="O47" s="64"/>
      <c r="P47" s="74">
        <f>SUM(E47:N47)</f>
        <v>0</v>
      </c>
      <c r="Q47" s="64"/>
      <c r="R47" s="404"/>
      <c r="S47" s="59"/>
      <c r="T47" s="58"/>
    </row>
    <row r="48" spans="1:20" s="66" customFormat="1" ht="24" customHeight="1" x14ac:dyDescent="0.3">
      <c r="A48" s="55"/>
      <c r="B48" s="56"/>
      <c r="C48" s="76"/>
      <c r="D48" s="87"/>
      <c r="E48" s="76"/>
      <c r="F48" s="76"/>
      <c r="G48" s="76"/>
      <c r="H48" s="76"/>
      <c r="I48" s="76"/>
      <c r="J48" s="76"/>
      <c r="K48" s="76"/>
      <c r="L48" s="76"/>
      <c r="M48" s="76"/>
      <c r="N48" s="76"/>
      <c r="O48" s="64"/>
      <c r="P48" s="77">
        <f>SUM(E48:N48)</f>
        <v>0</v>
      </c>
      <c r="Q48" s="64"/>
      <c r="R48" s="405"/>
      <c r="S48" s="59"/>
      <c r="T48" s="58"/>
    </row>
    <row r="49" spans="1:20" s="66" customFormat="1" ht="24" customHeight="1" x14ac:dyDescent="0.3">
      <c r="A49" s="55"/>
      <c r="B49" s="56"/>
      <c r="C49" s="76"/>
      <c r="D49" s="87"/>
      <c r="E49" s="76"/>
      <c r="F49" s="76"/>
      <c r="G49" s="76"/>
      <c r="H49" s="76"/>
      <c r="I49" s="76"/>
      <c r="J49" s="76"/>
      <c r="K49" s="76"/>
      <c r="L49" s="76"/>
      <c r="M49" s="76"/>
      <c r="N49" s="76"/>
      <c r="O49" s="64"/>
      <c r="P49" s="77">
        <f>SUM(E49:N49)</f>
        <v>0</v>
      </c>
      <c r="Q49" s="64"/>
      <c r="R49" s="405"/>
      <c r="S49" s="59"/>
      <c r="T49" s="58"/>
    </row>
    <row r="50" spans="1:20" s="66" customFormat="1" ht="24" customHeight="1" x14ac:dyDescent="0.3">
      <c r="A50" s="55"/>
      <c r="B50" s="56"/>
      <c r="C50" s="76"/>
      <c r="D50" s="87"/>
      <c r="E50" s="76"/>
      <c r="F50" s="76"/>
      <c r="G50" s="76"/>
      <c r="H50" s="76"/>
      <c r="I50" s="76"/>
      <c r="J50" s="76"/>
      <c r="K50" s="76"/>
      <c r="L50" s="76"/>
      <c r="M50" s="76"/>
      <c r="N50" s="76"/>
      <c r="O50" s="64"/>
      <c r="P50" s="77">
        <f>SUM(E50:N50)</f>
        <v>0</v>
      </c>
      <c r="Q50" s="64"/>
      <c r="R50" s="405"/>
      <c r="S50" s="59"/>
      <c r="T50" s="58"/>
    </row>
    <row r="51" spans="1:20" s="66" customFormat="1" ht="24" customHeight="1" thickBot="1" x14ac:dyDescent="0.35">
      <c r="A51" s="55"/>
      <c r="B51" s="56"/>
      <c r="C51" s="79"/>
      <c r="D51" s="87"/>
      <c r="E51" s="79"/>
      <c r="F51" s="79"/>
      <c r="G51" s="79"/>
      <c r="H51" s="79"/>
      <c r="I51" s="79"/>
      <c r="J51" s="79"/>
      <c r="K51" s="79"/>
      <c r="L51" s="79"/>
      <c r="M51" s="79"/>
      <c r="N51" s="79"/>
      <c r="O51" s="64"/>
      <c r="P51" s="80">
        <f>SUM(E51:N51)</f>
        <v>0</v>
      </c>
      <c r="Q51" s="64"/>
      <c r="R51" s="405"/>
      <c r="S51" s="59"/>
      <c r="T51" s="58"/>
    </row>
    <row r="52" spans="1:20" s="66" customFormat="1" ht="33" customHeight="1" thickBot="1" x14ac:dyDescent="0.35">
      <c r="A52" s="55"/>
      <c r="B52" s="56"/>
      <c r="C52" s="68" t="s">
        <v>25</v>
      </c>
      <c r="D52" s="62"/>
      <c r="E52" s="69">
        <f t="shared" ref="E52:N52" si="12">SUM(E47:E51)</f>
        <v>0</v>
      </c>
      <c r="F52" s="69">
        <f t="shared" si="12"/>
        <v>0</v>
      </c>
      <c r="G52" s="69">
        <f t="shared" si="12"/>
        <v>0</v>
      </c>
      <c r="H52" s="69">
        <f t="shared" si="12"/>
        <v>0</v>
      </c>
      <c r="I52" s="69">
        <f t="shared" si="12"/>
        <v>0</v>
      </c>
      <c r="J52" s="69">
        <f t="shared" si="12"/>
        <v>0</v>
      </c>
      <c r="K52" s="69">
        <f t="shared" si="12"/>
        <v>0</v>
      </c>
      <c r="L52" s="69">
        <f t="shared" si="12"/>
        <v>0</v>
      </c>
      <c r="M52" s="69">
        <f t="shared" si="12"/>
        <v>0</v>
      </c>
      <c r="N52" s="69">
        <f t="shared" si="12"/>
        <v>0</v>
      </c>
      <c r="O52" s="64"/>
      <c r="P52" s="70">
        <f>SUM(P47:P51)</f>
        <v>0</v>
      </c>
      <c r="Q52" s="64"/>
      <c r="R52" s="406"/>
      <c r="S52" s="59"/>
      <c r="T52" s="58"/>
    </row>
    <row r="53" spans="1:20" ht="9.75" customHeight="1" thickBot="1" x14ac:dyDescent="0.3">
      <c r="A53" s="42"/>
      <c r="B53" s="88"/>
      <c r="C53" s="89"/>
      <c r="D53" s="89"/>
      <c r="E53" s="89"/>
      <c r="F53" s="89"/>
      <c r="G53" s="89"/>
      <c r="H53" s="89"/>
      <c r="I53" s="89"/>
      <c r="J53" s="89"/>
      <c r="K53" s="89"/>
      <c r="L53" s="89"/>
      <c r="M53" s="89"/>
      <c r="N53" s="89"/>
      <c r="O53" s="89"/>
      <c r="P53" s="89"/>
      <c r="Q53" s="89"/>
      <c r="R53" s="89"/>
      <c r="S53" s="90"/>
      <c r="T53" s="49"/>
    </row>
    <row r="54" spans="1:20" ht="15.6" thickTop="1" x14ac:dyDescent="0.25">
      <c r="A54" s="42"/>
      <c r="B54" s="42"/>
      <c r="C54" s="42"/>
      <c r="E54" s="42"/>
      <c r="F54" s="42"/>
      <c r="G54" s="42"/>
      <c r="H54" s="42"/>
      <c r="I54" s="42"/>
      <c r="J54" s="42"/>
      <c r="K54" s="42"/>
      <c r="L54" s="42"/>
      <c r="M54" s="42"/>
      <c r="N54" s="42"/>
      <c r="P54" s="42"/>
      <c r="R54" s="42"/>
      <c r="S54" s="42"/>
      <c r="T54" s="42"/>
    </row>
    <row r="55" spans="1:20" ht="21" x14ac:dyDescent="0.4">
      <c r="A55" s="358"/>
      <c r="B55" s="359"/>
      <c r="C55" s="401" t="s">
        <v>215</v>
      </c>
      <c r="D55" s="401"/>
      <c r="E55" s="42"/>
      <c r="F55" s="42"/>
      <c r="G55" s="42"/>
      <c r="H55" s="42"/>
      <c r="I55" s="42"/>
      <c r="J55" s="42"/>
      <c r="K55" s="42"/>
      <c r="L55" s="42"/>
      <c r="M55" s="42"/>
      <c r="N55" s="42"/>
      <c r="P55" s="42"/>
      <c r="R55" s="42"/>
      <c r="S55" s="42"/>
      <c r="T55" s="42"/>
    </row>
    <row r="56" spans="1:20" x14ac:dyDescent="0.25">
      <c r="A56" s="337"/>
      <c r="B56" s="337"/>
      <c r="C56" s="337"/>
      <c r="D56" s="360"/>
      <c r="E56" s="337"/>
      <c r="F56" s="337"/>
      <c r="G56" s="337"/>
      <c r="H56" s="337"/>
      <c r="I56" s="337"/>
      <c r="J56" s="337"/>
      <c r="K56" s="337"/>
      <c r="L56" s="337"/>
      <c r="M56" s="337"/>
      <c r="N56" s="337"/>
      <c r="O56" s="360"/>
      <c r="P56" s="337"/>
      <c r="Q56" s="360"/>
      <c r="R56" s="337"/>
      <c r="S56" s="337"/>
      <c r="T56" s="337"/>
    </row>
    <row r="57" spans="1:20" x14ac:dyDescent="0.25">
      <c r="A57" s="337"/>
      <c r="B57" s="337"/>
      <c r="C57" s="337"/>
      <c r="D57" s="360"/>
      <c r="E57" s="337"/>
      <c r="F57" s="337"/>
      <c r="G57" s="337"/>
      <c r="H57" s="337"/>
      <c r="I57" s="337"/>
      <c r="J57" s="337"/>
      <c r="K57" s="337"/>
      <c r="L57" s="337"/>
      <c r="M57" s="337"/>
      <c r="N57" s="337"/>
      <c r="O57" s="360"/>
      <c r="P57" s="337"/>
      <c r="Q57" s="360"/>
      <c r="R57" s="337"/>
      <c r="S57" s="337"/>
      <c r="T57" s="337"/>
    </row>
    <row r="58" spans="1:20" x14ac:dyDescent="0.25">
      <c r="A58" s="337"/>
      <c r="B58" s="337"/>
      <c r="C58" s="337"/>
      <c r="D58" s="360"/>
      <c r="E58" s="337"/>
      <c r="F58" s="337"/>
      <c r="G58" s="337"/>
      <c r="H58" s="337"/>
      <c r="I58" s="337"/>
      <c r="J58" s="337"/>
      <c r="K58" s="337"/>
      <c r="L58" s="337"/>
      <c r="M58" s="337"/>
      <c r="N58" s="337"/>
      <c r="O58" s="360"/>
      <c r="P58" s="337"/>
      <c r="Q58" s="360"/>
      <c r="R58" s="337"/>
      <c r="S58" s="337"/>
      <c r="T58" s="337"/>
    </row>
    <row r="59" spans="1:20" x14ac:dyDescent="0.25">
      <c r="A59" s="337"/>
      <c r="B59" s="337"/>
      <c r="C59" s="337"/>
      <c r="D59" s="360"/>
      <c r="E59" s="337"/>
      <c r="F59" s="337"/>
      <c r="G59" s="337"/>
      <c r="H59" s="337"/>
      <c r="I59" s="337"/>
      <c r="J59" s="337"/>
      <c r="K59" s="337"/>
      <c r="L59" s="337"/>
      <c r="M59" s="337"/>
      <c r="N59" s="337"/>
      <c r="O59" s="360"/>
      <c r="P59" s="337"/>
      <c r="Q59" s="360"/>
      <c r="R59" s="337"/>
      <c r="S59" s="337"/>
      <c r="T59" s="337"/>
    </row>
    <row r="60" spans="1:20" x14ac:dyDescent="0.25">
      <c r="A60" s="337"/>
      <c r="B60" s="337"/>
      <c r="C60" s="337"/>
      <c r="D60" s="360"/>
      <c r="E60" s="337"/>
      <c r="F60" s="337"/>
      <c r="G60" s="337"/>
      <c r="H60" s="337"/>
      <c r="I60" s="337"/>
      <c r="J60" s="337"/>
      <c r="K60" s="337"/>
      <c r="L60" s="337"/>
      <c r="M60" s="337"/>
      <c r="N60" s="337"/>
      <c r="O60" s="360"/>
      <c r="P60" s="337"/>
      <c r="Q60" s="360"/>
      <c r="R60" s="337"/>
      <c r="S60" s="337"/>
      <c r="T60" s="337"/>
    </row>
    <row r="61" spans="1:20" x14ac:dyDescent="0.25">
      <c r="A61" s="337"/>
      <c r="B61" s="337"/>
      <c r="C61" s="337"/>
      <c r="D61" s="360"/>
      <c r="E61" s="337"/>
      <c r="F61" s="337"/>
      <c r="G61" s="337"/>
      <c r="H61" s="337"/>
      <c r="I61" s="337"/>
      <c r="J61" s="337"/>
      <c r="K61" s="337"/>
      <c r="L61" s="337"/>
      <c r="M61" s="337"/>
      <c r="N61" s="337"/>
      <c r="O61" s="360"/>
      <c r="P61" s="337"/>
      <c r="Q61" s="360"/>
      <c r="R61" s="337"/>
      <c r="S61" s="337"/>
      <c r="T61" s="337"/>
    </row>
    <row r="62" spans="1:20" x14ac:dyDescent="0.25">
      <c r="A62" s="337"/>
      <c r="B62" s="337"/>
      <c r="C62" s="337"/>
      <c r="D62" s="360"/>
      <c r="E62" s="337"/>
      <c r="F62" s="337"/>
      <c r="G62" s="337"/>
      <c r="H62" s="337"/>
      <c r="I62" s="337"/>
      <c r="J62" s="337"/>
      <c r="K62" s="337"/>
      <c r="L62" s="337"/>
      <c r="M62" s="337"/>
      <c r="N62" s="337"/>
      <c r="O62" s="360"/>
      <c r="P62" s="337"/>
      <c r="Q62" s="360"/>
      <c r="R62" s="337"/>
      <c r="S62" s="337"/>
      <c r="T62" s="337"/>
    </row>
    <row r="63" spans="1:20" x14ac:dyDescent="0.25">
      <c r="A63" s="337"/>
      <c r="B63" s="337"/>
      <c r="C63" s="337"/>
      <c r="D63" s="360"/>
      <c r="E63" s="337"/>
      <c r="F63" s="337"/>
      <c r="G63" s="337"/>
      <c r="H63" s="337"/>
      <c r="I63" s="337"/>
      <c r="J63" s="337"/>
      <c r="K63" s="337"/>
      <c r="L63" s="337"/>
      <c r="M63" s="337"/>
      <c r="N63" s="337"/>
      <c r="O63" s="360"/>
      <c r="P63" s="337"/>
      <c r="Q63" s="360"/>
      <c r="R63" s="337"/>
      <c r="S63" s="337"/>
      <c r="T63" s="337"/>
    </row>
    <row r="64" spans="1:20" x14ac:dyDescent="0.25">
      <c r="A64" s="337"/>
      <c r="B64" s="337"/>
      <c r="C64" s="337"/>
      <c r="D64" s="360"/>
      <c r="E64" s="337"/>
      <c r="F64" s="337"/>
      <c r="G64" s="337"/>
      <c r="H64" s="337"/>
      <c r="I64" s="337"/>
      <c r="J64" s="337"/>
      <c r="K64" s="337"/>
      <c r="L64" s="337"/>
      <c r="M64" s="337"/>
      <c r="N64" s="337"/>
      <c r="O64" s="360"/>
      <c r="P64" s="337"/>
      <c r="Q64" s="360"/>
      <c r="R64" s="337"/>
      <c r="S64" s="337"/>
      <c r="T64" s="337"/>
    </row>
    <row r="65" spans="1:20" x14ac:dyDescent="0.25">
      <c r="A65" s="337"/>
      <c r="B65" s="337"/>
      <c r="C65" s="337"/>
      <c r="D65" s="360"/>
      <c r="E65" s="337"/>
      <c r="F65" s="337"/>
      <c r="G65" s="337"/>
      <c r="H65" s="337"/>
      <c r="I65" s="337"/>
      <c r="J65" s="337"/>
      <c r="K65" s="337"/>
      <c r="L65" s="337"/>
      <c r="M65" s="337"/>
      <c r="N65" s="337"/>
      <c r="O65" s="360"/>
      <c r="P65" s="337"/>
      <c r="Q65" s="360"/>
      <c r="R65" s="337"/>
      <c r="S65" s="337"/>
      <c r="T65" s="337"/>
    </row>
    <row r="66" spans="1:20" x14ac:dyDescent="0.25">
      <c r="A66" s="337"/>
      <c r="B66" s="337"/>
      <c r="C66" s="337"/>
      <c r="D66" s="360"/>
      <c r="E66" s="337"/>
      <c r="F66" s="337"/>
      <c r="G66" s="337"/>
      <c r="H66" s="337"/>
      <c r="I66" s="337"/>
      <c r="J66" s="337"/>
      <c r="K66" s="337"/>
      <c r="L66" s="337"/>
      <c r="M66" s="337"/>
      <c r="N66" s="337"/>
      <c r="O66" s="360"/>
      <c r="P66" s="337"/>
      <c r="Q66" s="360"/>
      <c r="R66" s="337"/>
      <c r="S66" s="337"/>
      <c r="T66" s="337"/>
    </row>
    <row r="67" spans="1:20" x14ac:dyDescent="0.25">
      <c r="A67" s="337"/>
      <c r="B67" s="337"/>
      <c r="C67" s="337"/>
      <c r="D67" s="360"/>
      <c r="E67" s="337"/>
      <c r="F67" s="337"/>
      <c r="G67" s="337"/>
      <c r="H67" s="337"/>
      <c r="I67" s="337"/>
      <c r="J67" s="337"/>
      <c r="K67" s="337"/>
      <c r="L67" s="337"/>
      <c r="M67" s="337"/>
      <c r="N67" s="337"/>
      <c r="O67" s="360"/>
      <c r="P67" s="337"/>
      <c r="Q67" s="360"/>
      <c r="R67" s="337"/>
      <c r="S67" s="337"/>
      <c r="T67" s="337"/>
    </row>
    <row r="68" spans="1:20" x14ac:dyDescent="0.25">
      <c r="A68" s="337"/>
      <c r="B68" s="337"/>
      <c r="C68" s="337"/>
      <c r="D68" s="360"/>
      <c r="E68" s="337"/>
      <c r="F68" s="337"/>
      <c r="G68" s="337"/>
      <c r="H68" s="337"/>
      <c r="I68" s="337"/>
      <c r="J68" s="337"/>
      <c r="K68" s="337"/>
      <c r="L68" s="337"/>
      <c r="M68" s="337"/>
      <c r="N68" s="337"/>
      <c r="O68" s="360"/>
      <c r="P68" s="337"/>
      <c r="Q68" s="360"/>
      <c r="R68" s="337"/>
      <c r="S68" s="337"/>
      <c r="T68" s="337"/>
    </row>
    <row r="69" spans="1:20" x14ac:dyDescent="0.25">
      <c r="A69" s="337"/>
      <c r="B69" s="337"/>
      <c r="C69" s="337"/>
      <c r="D69" s="360"/>
      <c r="E69" s="337"/>
      <c r="F69" s="337"/>
      <c r="G69" s="337"/>
      <c r="H69" s="337"/>
      <c r="I69" s="337"/>
      <c r="J69" s="337"/>
      <c r="K69" s="337"/>
      <c r="L69" s="337"/>
      <c r="M69" s="337"/>
      <c r="N69" s="337"/>
      <c r="O69" s="360"/>
      <c r="P69" s="337"/>
      <c r="Q69" s="360"/>
      <c r="R69" s="337"/>
      <c r="S69" s="337"/>
      <c r="T69" s="337"/>
    </row>
    <row r="70" spans="1:20" x14ac:dyDescent="0.25">
      <c r="A70" s="337"/>
      <c r="B70" s="337"/>
      <c r="C70" s="337"/>
      <c r="D70" s="360"/>
      <c r="E70" s="337"/>
      <c r="F70" s="337"/>
      <c r="G70" s="337"/>
      <c r="H70" s="337"/>
      <c r="I70" s="337"/>
      <c r="J70" s="337"/>
      <c r="K70" s="337"/>
      <c r="L70" s="337"/>
      <c r="M70" s="337"/>
      <c r="N70" s="337"/>
      <c r="O70" s="360"/>
      <c r="P70" s="337"/>
      <c r="Q70" s="360"/>
      <c r="R70" s="337"/>
      <c r="S70" s="337"/>
      <c r="T70" s="337"/>
    </row>
    <row r="71" spans="1:20" x14ac:dyDescent="0.25">
      <c r="A71" s="337"/>
      <c r="B71" s="337"/>
      <c r="C71" s="337"/>
      <c r="D71" s="360"/>
      <c r="E71" s="337"/>
      <c r="F71" s="337"/>
      <c r="G71" s="337"/>
      <c r="H71" s="337"/>
      <c r="I71" s="337"/>
      <c r="J71" s="337"/>
      <c r="K71" s="337"/>
      <c r="L71" s="337"/>
      <c r="M71" s="337"/>
      <c r="N71" s="337"/>
      <c r="O71" s="360"/>
      <c r="P71" s="337"/>
      <c r="Q71" s="360"/>
      <c r="R71" s="337"/>
      <c r="S71" s="337"/>
      <c r="T71" s="337"/>
    </row>
    <row r="72" spans="1:20" x14ac:dyDescent="0.25">
      <c r="A72" s="337"/>
      <c r="B72" s="337"/>
      <c r="C72" s="337"/>
      <c r="D72" s="360"/>
      <c r="E72" s="337"/>
      <c r="F72" s="337"/>
      <c r="G72" s="337"/>
      <c r="H72" s="337"/>
      <c r="I72" s="337"/>
      <c r="J72" s="337"/>
      <c r="K72" s="337"/>
      <c r="L72" s="337"/>
      <c r="M72" s="337"/>
      <c r="N72" s="337"/>
      <c r="O72" s="360"/>
      <c r="P72" s="337"/>
      <c r="Q72" s="360"/>
      <c r="R72" s="337"/>
      <c r="S72" s="337"/>
      <c r="T72" s="337"/>
    </row>
    <row r="73" spans="1:20" x14ac:dyDescent="0.25">
      <c r="A73" s="337"/>
      <c r="B73" s="337"/>
      <c r="C73" s="337"/>
      <c r="D73" s="360"/>
      <c r="E73" s="337"/>
      <c r="F73" s="337"/>
      <c r="G73" s="337"/>
      <c r="H73" s="337"/>
      <c r="I73" s="337"/>
      <c r="J73" s="337"/>
      <c r="K73" s="337"/>
      <c r="L73" s="337"/>
      <c r="M73" s="337"/>
      <c r="N73" s="337"/>
      <c r="O73" s="360"/>
      <c r="P73" s="337"/>
      <c r="Q73" s="360"/>
      <c r="R73" s="337"/>
      <c r="S73" s="337"/>
      <c r="T73" s="337"/>
    </row>
    <row r="74" spans="1:20" x14ac:dyDescent="0.25">
      <c r="A74" s="337"/>
      <c r="B74" s="337"/>
      <c r="C74" s="337"/>
      <c r="D74" s="360"/>
      <c r="E74" s="337"/>
      <c r="F74" s="337"/>
      <c r="G74" s="337"/>
      <c r="H74" s="337"/>
      <c r="I74" s="337"/>
      <c r="J74" s="337"/>
      <c r="K74" s="337"/>
      <c r="L74" s="337"/>
      <c r="M74" s="337"/>
      <c r="N74" s="337"/>
      <c r="O74" s="360"/>
      <c r="P74" s="337"/>
      <c r="Q74" s="360"/>
      <c r="R74" s="337"/>
      <c r="S74" s="337"/>
      <c r="T74" s="337"/>
    </row>
    <row r="75" spans="1:20" x14ac:dyDescent="0.25">
      <c r="A75" s="337"/>
      <c r="B75" s="337"/>
      <c r="C75" s="337"/>
      <c r="D75" s="360"/>
      <c r="E75" s="337"/>
      <c r="F75" s="337"/>
      <c r="G75" s="337"/>
      <c r="H75" s="337"/>
      <c r="I75" s="337"/>
      <c r="J75" s="337"/>
      <c r="K75" s="337"/>
      <c r="L75" s="337"/>
      <c r="M75" s="337"/>
      <c r="N75" s="337"/>
      <c r="O75" s="360"/>
      <c r="P75" s="337"/>
      <c r="Q75" s="360"/>
      <c r="R75" s="337"/>
      <c r="S75" s="337"/>
      <c r="T75" s="337"/>
    </row>
    <row r="76" spans="1:20" x14ac:dyDescent="0.25">
      <c r="A76" s="337"/>
      <c r="B76" s="337"/>
      <c r="C76" s="337"/>
      <c r="D76" s="360"/>
      <c r="E76" s="337"/>
      <c r="F76" s="337"/>
      <c r="G76" s="337"/>
      <c r="H76" s="337"/>
      <c r="I76" s="337"/>
      <c r="J76" s="337"/>
      <c r="K76" s="337"/>
      <c r="L76" s="337"/>
      <c r="M76" s="337"/>
      <c r="N76" s="337"/>
      <c r="O76" s="360"/>
      <c r="P76" s="337"/>
      <c r="Q76" s="360"/>
      <c r="R76" s="337"/>
      <c r="S76" s="337"/>
      <c r="T76" s="337"/>
    </row>
    <row r="77" spans="1:20" x14ac:dyDescent="0.25">
      <c r="A77" s="337"/>
      <c r="B77" s="337"/>
      <c r="C77" s="337"/>
      <c r="D77" s="360"/>
      <c r="E77" s="337"/>
      <c r="F77" s="337"/>
      <c r="G77" s="337"/>
      <c r="H77" s="337"/>
      <c r="I77" s="337"/>
      <c r="J77" s="337"/>
      <c r="K77" s="337"/>
      <c r="L77" s="337"/>
      <c r="M77" s="337"/>
      <c r="N77" s="337"/>
      <c r="O77" s="360"/>
      <c r="P77" s="337"/>
      <c r="Q77" s="360"/>
      <c r="R77" s="337"/>
      <c r="S77" s="337"/>
      <c r="T77" s="337"/>
    </row>
    <row r="78" spans="1:20" x14ac:dyDescent="0.25">
      <c r="A78" s="337"/>
      <c r="B78" s="337"/>
      <c r="C78" s="337"/>
      <c r="D78" s="360"/>
      <c r="E78" s="337"/>
      <c r="F78" s="337"/>
      <c r="G78" s="337"/>
      <c r="H78" s="337"/>
      <c r="I78" s="337"/>
      <c r="J78" s="337"/>
      <c r="K78" s="337"/>
      <c r="L78" s="337"/>
      <c r="M78" s="337"/>
      <c r="N78" s="337"/>
      <c r="O78" s="360"/>
      <c r="P78" s="337"/>
      <c r="Q78" s="360"/>
      <c r="R78" s="337"/>
      <c r="S78" s="337"/>
      <c r="T78" s="337"/>
    </row>
    <row r="79" spans="1:20" x14ac:dyDescent="0.25">
      <c r="A79" s="337"/>
      <c r="B79" s="337"/>
      <c r="C79" s="337"/>
      <c r="D79" s="360"/>
      <c r="E79" s="337"/>
      <c r="F79" s="337"/>
      <c r="G79" s="337"/>
      <c r="H79" s="337"/>
      <c r="I79" s="337"/>
      <c r="J79" s="337"/>
      <c r="K79" s="337"/>
      <c r="L79" s="337"/>
      <c r="M79" s="337"/>
      <c r="N79" s="337"/>
      <c r="O79" s="360"/>
      <c r="P79" s="337"/>
      <c r="Q79" s="360"/>
      <c r="R79" s="337"/>
      <c r="S79" s="337"/>
      <c r="T79" s="337"/>
    </row>
    <row r="80" spans="1:20" x14ac:dyDescent="0.25">
      <c r="A80" s="337"/>
      <c r="B80" s="337"/>
      <c r="C80" s="337"/>
      <c r="D80" s="360"/>
      <c r="E80" s="337"/>
      <c r="F80" s="337"/>
      <c r="G80" s="337"/>
      <c r="H80" s="337"/>
      <c r="I80" s="337"/>
      <c r="J80" s="337"/>
      <c r="K80" s="337"/>
      <c r="L80" s="337"/>
      <c r="M80" s="337"/>
      <c r="N80" s="337"/>
      <c r="O80" s="360"/>
      <c r="P80" s="337"/>
      <c r="Q80" s="360"/>
      <c r="R80" s="337"/>
      <c r="S80" s="337"/>
      <c r="T80" s="337"/>
    </row>
    <row r="81" spans="1:20" x14ac:dyDescent="0.25">
      <c r="A81" s="337"/>
      <c r="B81" s="337"/>
      <c r="C81" s="337"/>
      <c r="D81" s="360"/>
      <c r="E81" s="337"/>
      <c r="F81" s="337"/>
      <c r="G81" s="337"/>
      <c r="H81" s="337"/>
      <c r="I81" s="337"/>
      <c r="J81" s="337"/>
      <c r="K81" s="337"/>
      <c r="L81" s="337"/>
      <c r="M81" s="337"/>
      <c r="N81" s="337"/>
      <c r="O81" s="360"/>
      <c r="P81" s="337"/>
      <c r="Q81" s="360"/>
      <c r="R81" s="337"/>
      <c r="S81" s="337"/>
      <c r="T81" s="337"/>
    </row>
    <row r="82" spans="1:20" x14ac:dyDescent="0.25">
      <c r="A82" s="337"/>
      <c r="B82" s="337"/>
      <c r="C82" s="337"/>
      <c r="D82" s="360"/>
      <c r="E82" s="337"/>
      <c r="F82" s="337"/>
      <c r="G82" s="337"/>
      <c r="H82" s="337"/>
      <c r="I82" s="337"/>
      <c r="J82" s="337"/>
      <c r="K82" s="337"/>
      <c r="L82" s="337"/>
      <c r="M82" s="337"/>
      <c r="N82" s="337"/>
      <c r="O82" s="360"/>
      <c r="P82" s="337"/>
      <c r="Q82" s="360"/>
      <c r="R82" s="337"/>
      <c r="S82" s="337"/>
      <c r="T82" s="337"/>
    </row>
    <row r="83" spans="1:20" x14ac:dyDescent="0.25">
      <c r="A83" s="337"/>
      <c r="B83" s="337"/>
      <c r="C83" s="337"/>
      <c r="D83" s="360"/>
      <c r="E83" s="337"/>
      <c r="F83" s="337"/>
      <c r="G83" s="337"/>
      <c r="H83" s="337"/>
      <c r="I83" s="337"/>
      <c r="J83" s="337"/>
      <c r="K83" s="337"/>
      <c r="L83" s="337"/>
      <c r="M83" s="337"/>
      <c r="N83" s="337"/>
      <c r="O83" s="360"/>
      <c r="P83" s="337"/>
      <c r="Q83" s="360"/>
      <c r="R83" s="337"/>
      <c r="S83" s="337"/>
      <c r="T83" s="337"/>
    </row>
    <row r="84" spans="1:20" x14ac:dyDescent="0.25">
      <c r="A84" s="337"/>
      <c r="B84" s="337"/>
      <c r="C84" s="337"/>
      <c r="D84" s="360"/>
      <c r="E84" s="337"/>
      <c r="F84" s="337"/>
      <c r="G84" s="337"/>
      <c r="H84" s="337"/>
      <c r="I84" s="337"/>
      <c r="J84" s="337"/>
      <c r="K84" s="337"/>
      <c r="L84" s="337"/>
      <c r="M84" s="337"/>
      <c r="N84" s="337"/>
      <c r="O84" s="360"/>
      <c r="P84" s="337"/>
      <c r="Q84" s="360"/>
      <c r="R84" s="337"/>
      <c r="S84" s="337"/>
      <c r="T84" s="337"/>
    </row>
    <row r="85" spans="1:20" x14ac:dyDescent="0.25">
      <c r="A85" s="337"/>
      <c r="B85" s="337"/>
      <c r="C85" s="337"/>
      <c r="D85" s="360"/>
      <c r="E85" s="337"/>
      <c r="F85" s="337"/>
      <c r="G85" s="337"/>
      <c r="H85" s="337"/>
      <c r="I85" s="337"/>
      <c r="J85" s="337"/>
      <c r="K85" s="337"/>
      <c r="L85" s="337"/>
      <c r="M85" s="337"/>
      <c r="N85" s="337"/>
      <c r="O85" s="360"/>
      <c r="P85" s="337"/>
      <c r="Q85" s="360"/>
      <c r="R85" s="337"/>
      <c r="S85" s="337"/>
      <c r="T85" s="337"/>
    </row>
    <row r="86" spans="1:20" x14ac:dyDescent="0.25">
      <c r="A86" s="337"/>
      <c r="B86" s="337"/>
      <c r="C86" s="337"/>
      <c r="D86" s="360"/>
      <c r="E86" s="337"/>
      <c r="F86" s="337"/>
      <c r="G86" s="337"/>
      <c r="H86" s="337"/>
      <c r="I86" s="337"/>
      <c r="J86" s="337"/>
      <c r="K86" s="337"/>
      <c r="L86" s="337"/>
      <c r="M86" s="337"/>
      <c r="N86" s="337"/>
      <c r="O86" s="360"/>
      <c r="P86" s="337"/>
      <c r="Q86" s="360"/>
      <c r="R86" s="337"/>
      <c r="S86" s="337"/>
      <c r="T86" s="337"/>
    </row>
    <row r="87" spans="1:20" x14ac:dyDescent="0.25">
      <c r="A87" s="337"/>
      <c r="B87" s="337"/>
      <c r="C87" s="337"/>
      <c r="D87" s="360"/>
      <c r="E87" s="337"/>
      <c r="F87" s="337"/>
      <c r="G87" s="337"/>
      <c r="H87" s="337"/>
      <c r="I87" s="337"/>
      <c r="J87" s="337"/>
      <c r="K87" s="337"/>
      <c r="L87" s="337"/>
      <c r="M87" s="337"/>
      <c r="N87" s="337"/>
      <c r="O87" s="360"/>
      <c r="P87" s="337"/>
      <c r="Q87" s="360"/>
      <c r="R87" s="337"/>
      <c r="S87" s="337"/>
      <c r="T87" s="337"/>
    </row>
    <row r="88" spans="1:20" x14ac:dyDescent="0.25">
      <c r="A88" s="337"/>
      <c r="B88" s="337"/>
      <c r="C88" s="337"/>
      <c r="D88" s="360"/>
      <c r="E88" s="337"/>
      <c r="F88" s="337"/>
      <c r="G88" s="337"/>
      <c r="H88" s="337"/>
      <c r="I88" s="337"/>
      <c r="J88" s="337"/>
      <c r="K88" s="337"/>
      <c r="L88" s="337"/>
      <c r="M88" s="337"/>
      <c r="N88" s="337"/>
      <c r="O88" s="360"/>
      <c r="P88" s="337"/>
      <c r="Q88" s="360"/>
      <c r="R88" s="337"/>
      <c r="S88" s="337"/>
      <c r="T88" s="337"/>
    </row>
    <row r="89" spans="1:20" x14ac:dyDescent="0.25">
      <c r="A89" s="337"/>
      <c r="B89" s="337"/>
      <c r="C89" s="337"/>
      <c r="D89" s="360"/>
      <c r="E89" s="337"/>
      <c r="F89" s="337"/>
      <c r="G89" s="337"/>
      <c r="H89" s="337"/>
      <c r="I89" s="337"/>
      <c r="J89" s="337"/>
      <c r="K89" s="337"/>
      <c r="L89" s="337"/>
      <c r="M89" s="337"/>
      <c r="N89" s="337"/>
      <c r="O89" s="360"/>
      <c r="P89" s="337"/>
      <c r="Q89" s="360"/>
      <c r="R89" s="337"/>
      <c r="S89" s="337"/>
      <c r="T89" s="337"/>
    </row>
    <row r="90" spans="1:20" x14ac:dyDescent="0.25">
      <c r="A90" s="337"/>
      <c r="B90" s="337"/>
      <c r="C90" s="337"/>
      <c r="D90" s="360"/>
      <c r="E90" s="337"/>
      <c r="F90" s="337"/>
      <c r="G90" s="337"/>
      <c r="H90" s="337"/>
      <c r="I90" s="337"/>
      <c r="J90" s="337"/>
      <c r="K90" s="337"/>
      <c r="L90" s="337"/>
      <c r="M90" s="337"/>
      <c r="N90" s="337"/>
      <c r="O90" s="360"/>
      <c r="P90" s="337"/>
      <c r="Q90" s="360"/>
      <c r="R90" s="337"/>
      <c r="S90" s="337"/>
      <c r="T90" s="337"/>
    </row>
    <row r="91" spans="1:20" x14ac:dyDescent="0.25">
      <c r="A91" s="337"/>
      <c r="B91" s="337"/>
      <c r="C91" s="337"/>
      <c r="D91" s="360"/>
      <c r="E91" s="337"/>
      <c r="F91" s="337"/>
      <c r="G91" s="337"/>
      <c r="H91" s="337"/>
      <c r="I91" s="337"/>
      <c r="J91" s="337"/>
      <c r="K91" s="337"/>
      <c r="L91" s="337"/>
      <c r="M91" s="337"/>
      <c r="N91" s="337"/>
      <c r="O91" s="360"/>
      <c r="P91" s="337"/>
      <c r="Q91" s="360"/>
      <c r="R91" s="337"/>
      <c r="S91" s="337"/>
      <c r="T91" s="337"/>
    </row>
    <row r="92" spans="1:20" x14ac:dyDescent="0.25">
      <c r="A92" s="337"/>
      <c r="B92" s="337"/>
      <c r="C92" s="337"/>
      <c r="D92" s="360"/>
      <c r="E92" s="337"/>
      <c r="F92" s="337"/>
      <c r="G92" s="337"/>
      <c r="H92" s="337"/>
      <c r="I92" s="337"/>
      <c r="J92" s="337"/>
      <c r="K92" s="337"/>
      <c r="L92" s="337"/>
      <c r="M92" s="337"/>
      <c r="N92" s="337"/>
      <c r="O92" s="360"/>
      <c r="P92" s="337"/>
      <c r="Q92" s="360"/>
      <c r="R92" s="337"/>
      <c r="S92" s="337"/>
      <c r="T92" s="337"/>
    </row>
    <row r="93" spans="1:20" x14ac:dyDescent="0.25">
      <c r="A93" s="337"/>
      <c r="B93" s="337"/>
      <c r="C93" s="337"/>
      <c r="D93" s="360"/>
      <c r="E93" s="337"/>
      <c r="F93" s="337"/>
      <c r="G93" s="337"/>
      <c r="H93" s="337"/>
      <c r="I93" s="337"/>
      <c r="J93" s="337"/>
      <c r="K93" s="337"/>
      <c r="L93" s="337"/>
      <c r="M93" s="337"/>
      <c r="N93" s="337"/>
      <c r="O93" s="360"/>
      <c r="P93" s="337"/>
      <c r="Q93" s="360"/>
      <c r="R93" s="337"/>
      <c r="S93" s="337"/>
      <c r="T93" s="337"/>
    </row>
    <row r="94" spans="1:20" x14ac:dyDescent="0.25">
      <c r="A94" s="337"/>
      <c r="B94" s="337"/>
      <c r="C94" s="337"/>
      <c r="D94" s="360"/>
      <c r="E94" s="337"/>
      <c r="F94" s="337"/>
      <c r="G94" s="337"/>
      <c r="H94" s="337"/>
      <c r="I94" s="337"/>
      <c r="J94" s="337"/>
      <c r="K94" s="337"/>
      <c r="L94" s="337"/>
      <c r="M94" s="337"/>
      <c r="N94" s="337"/>
      <c r="O94" s="360"/>
      <c r="P94" s="337"/>
      <c r="Q94" s="360"/>
      <c r="R94" s="337"/>
      <c r="S94" s="337"/>
      <c r="T94" s="337"/>
    </row>
  </sheetData>
  <sheetProtection algorithmName="SHA-512" hashValue="j2uOWNXKS5MZUfXIwNWyfazlsnfVnfb8WFbNT4+xvsc4mHfnbKLu1E6id/KpRwqnGT5CXud6ws3Ttq+h9L7WGg==" saltValue="xhODnaoP+tnKQT/Plv87Yw==" spinCount="100000" sheet="1" objects="1" scenarios="1"/>
  <mergeCells count="10">
    <mergeCell ref="C55:D55"/>
    <mergeCell ref="C3:I3"/>
    <mergeCell ref="C41:N41"/>
    <mergeCell ref="C45:N45"/>
    <mergeCell ref="R47:R52"/>
    <mergeCell ref="C7:R7"/>
    <mergeCell ref="R22:R25"/>
    <mergeCell ref="R29:R32"/>
    <mergeCell ref="C34:N34"/>
    <mergeCell ref="R36:R39"/>
  </mergeCells>
  <dataValidations count="2">
    <dataValidation type="list" allowBlank="1" showInputMessage="1" showErrorMessage="1" sqref="E42" xr:uid="{00000000-0002-0000-0100-000000000000}">
      <formula1>"YES,NO,SELECT Yes/No"</formula1>
    </dataValidation>
    <dataValidation type="whole" allowBlank="1" showInputMessage="1" showErrorMessage="1" sqref="E22:N24 E29:N31 E36:N38 E47:N51" xr:uid="{00000000-0002-0000-0100-000001000000}">
      <formula1>0</formula1>
      <formula2>10000000000</formula2>
    </dataValidation>
  </dataValidations>
  <hyperlinks>
    <hyperlink ref="C5" location="GuidanceQ11" display="Link to Guidance" xr:uid="{D8FDE49F-097D-4D70-A546-69AA37ADDF92}"/>
    <hyperlink ref="C55:D55" location="'Q11 Project expenditure'!A1" display="Return to Top of Sheet" xr:uid="{638E3F87-1283-4C74-A158-06D58C62FB27}"/>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B144"/>
  <sheetViews>
    <sheetView zoomScale="71" zoomScaleNormal="71" workbookViewId="0">
      <selection activeCell="C3" sqref="C3"/>
    </sheetView>
  </sheetViews>
  <sheetFormatPr defaultRowHeight="15" x14ac:dyDescent="0.25"/>
  <cols>
    <col min="1" max="1" width="1.81640625" style="91" customWidth="1"/>
    <col min="2" max="2" width="1.90625" style="91" customWidth="1"/>
    <col min="3" max="3" width="30.08984375" style="91" customWidth="1"/>
    <col min="4" max="4" width="1.08984375" style="91" customWidth="1"/>
    <col min="5" max="5" width="10.1796875" style="91" customWidth="1"/>
    <col min="6" max="6" width="1.08984375" style="91" customWidth="1"/>
    <col min="7" max="7" width="11.1796875" style="91" customWidth="1"/>
    <col min="8" max="8" width="1.08984375" style="91" customWidth="1"/>
    <col min="9" max="9" width="9.36328125" style="91" customWidth="1"/>
    <col min="10" max="10" width="1.08984375" style="91" customWidth="1"/>
    <col min="11" max="20" width="8.08984375" style="91" customWidth="1"/>
    <col min="21" max="21" width="1.08984375" style="91" customWidth="1"/>
    <col min="22" max="22" width="49.54296875" style="91" customWidth="1"/>
    <col min="23" max="23" width="1.36328125" style="91" customWidth="1"/>
    <col min="24" max="24" width="9.6328125" style="91" customWidth="1"/>
    <col min="25" max="25" width="7.6328125" style="91" customWidth="1"/>
    <col min="26" max="31" width="8.90625" style="91" customWidth="1"/>
    <col min="32" max="32" width="8.7265625" style="91" customWidth="1"/>
    <col min="33" max="16384" width="8.7265625" style="91"/>
  </cols>
  <sheetData>
    <row r="1" spans="1:28" ht="7.5" customHeight="1" thickBot="1" x14ac:dyDescent="0.3">
      <c r="A1" s="42"/>
      <c r="B1" s="42"/>
      <c r="C1" s="42"/>
      <c r="D1" s="42"/>
      <c r="E1" s="42"/>
      <c r="F1" s="42"/>
      <c r="G1" s="42"/>
      <c r="H1" s="42"/>
      <c r="I1" s="42"/>
      <c r="J1" s="42"/>
      <c r="K1" s="42"/>
      <c r="L1" s="42"/>
      <c r="M1" s="42"/>
      <c r="N1" s="42"/>
      <c r="O1" s="42"/>
      <c r="P1" s="42"/>
      <c r="Q1" s="42"/>
      <c r="R1" s="42"/>
      <c r="S1" s="42"/>
      <c r="T1" s="42"/>
      <c r="U1" s="42"/>
      <c r="V1" s="42"/>
      <c r="W1" s="42"/>
      <c r="X1" s="42"/>
    </row>
    <row r="2" spans="1:28" ht="12" customHeight="1" thickTop="1" x14ac:dyDescent="0.25">
      <c r="A2" s="42"/>
      <c r="B2" s="43"/>
      <c r="C2" s="44"/>
      <c r="D2" s="44"/>
      <c r="E2" s="44"/>
      <c r="F2" s="44"/>
      <c r="G2" s="44"/>
      <c r="H2" s="44"/>
      <c r="I2" s="44"/>
      <c r="J2" s="44"/>
      <c r="K2" s="44"/>
      <c r="L2" s="44"/>
      <c r="M2" s="44"/>
      <c r="N2" s="44"/>
      <c r="O2" s="44"/>
      <c r="P2" s="44"/>
      <c r="Q2" s="44"/>
      <c r="R2" s="44"/>
      <c r="S2" s="44"/>
      <c r="T2" s="44"/>
      <c r="U2" s="44"/>
      <c r="V2" s="44"/>
      <c r="W2" s="45"/>
      <c r="X2" s="42"/>
    </row>
    <row r="3" spans="1:28" ht="21" x14ac:dyDescent="0.4">
      <c r="A3" s="42"/>
      <c r="B3" s="46"/>
      <c r="C3" s="50" t="s">
        <v>204</v>
      </c>
      <c r="D3" s="51"/>
      <c r="E3" s="49"/>
      <c r="F3" s="51"/>
      <c r="G3" s="49"/>
      <c r="H3" s="51"/>
      <c r="I3" s="49"/>
      <c r="J3" s="51"/>
      <c r="K3" s="49"/>
      <c r="L3" s="49"/>
      <c r="M3" s="49"/>
      <c r="N3" s="49"/>
      <c r="O3" s="49"/>
      <c r="P3" s="49"/>
      <c r="Q3" s="49"/>
      <c r="R3" s="49"/>
      <c r="S3" s="49"/>
      <c r="T3" s="49"/>
      <c r="U3" s="49"/>
      <c r="V3" s="47" t="s">
        <v>1</v>
      </c>
      <c r="W3" s="48"/>
      <c r="X3" s="49"/>
      <c r="Y3" s="92"/>
      <c r="Z3" s="92"/>
      <c r="AA3" s="92"/>
      <c r="AB3" s="92"/>
    </row>
    <row r="4" spans="1:28" ht="17.399999999999999" x14ac:dyDescent="0.3">
      <c r="A4" s="93"/>
      <c r="B4" s="42"/>
      <c r="C4" s="338"/>
      <c r="D4" s="338"/>
      <c r="E4" s="338"/>
      <c r="F4" s="338"/>
      <c r="G4" s="338"/>
      <c r="H4" s="338"/>
      <c r="I4" s="338"/>
      <c r="J4" s="338"/>
      <c r="K4" s="338"/>
      <c r="L4" s="338"/>
      <c r="M4" s="338"/>
      <c r="N4" s="338"/>
      <c r="O4" s="338"/>
      <c r="P4" s="338"/>
      <c r="Q4" s="338"/>
      <c r="R4" s="338"/>
      <c r="S4" s="338"/>
      <c r="T4" s="338"/>
      <c r="U4" s="94"/>
      <c r="V4" s="52" t="s">
        <v>2</v>
      </c>
      <c r="W4" s="49"/>
      <c r="X4" s="95"/>
      <c r="Y4" s="92"/>
      <c r="Z4" s="92"/>
      <c r="AA4" s="92"/>
      <c r="AB4" s="92"/>
    </row>
    <row r="5" spans="1:28" ht="21" x14ac:dyDescent="0.4">
      <c r="A5" s="93"/>
      <c r="B5" s="358"/>
      <c r="C5" s="361" t="s">
        <v>199</v>
      </c>
      <c r="D5" s="346"/>
      <c r="E5" s="346"/>
      <c r="F5" s="338"/>
      <c r="G5" s="338"/>
      <c r="H5" s="338"/>
      <c r="I5" s="338"/>
      <c r="J5" s="338"/>
      <c r="K5" s="338"/>
      <c r="L5" s="338"/>
      <c r="M5" s="338"/>
      <c r="N5" s="338"/>
      <c r="O5" s="338"/>
      <c r="P5" s="338"/>
      <c r="Q5" s="338"/>
      <c r="R5" s="338"/>
      <c r="S5" s="338"/>
      <c r="T5" s="338"/>
      <c r="U5" s="94"/>
      <c r="V5" s="54" t="s">
        <v>16</v>
      </c>
      <c r="W5" s="49"/>
      <c r="X5" s="95"/>
      <c r="Y5" s="92"/>
      <c r="Z5" s="92"/>
      <c r="AA5" s="92"/>
      <c r="AB5" s="92"/>
    </row>
    <row r="6" spans="1:28" ht="17.399999999999999" x14ac:dyDescent="0.3">
      <c r="A6" s="93"/>
      <c r="B6" s="336"/>
      <c r="C6" s="338"/>
      <c r="D6" s="338"/>
      <c r="E6" s="338"/>
      <c r="F6" s="338"/>
      <c r="G6" s="338"/>
      <c r="H6" s="338"/>
      <c r="I6" s="338"/>
      <c r="J6" s="338"/>
      <c r="K6" s="338"/>
      <c r="L6" s="338"/>
      <c r="M6" s="338"/>
      <c r="N6" s="338"/>
      <c r="O6" s="338"/>
      <c r="P6" s="338"/>
      <c r="Q6" s="338"/>
      <c r="R6" s="338"/>
      <c r="S6" s="338"/>
      <c r="T6" s="338"/>
      <c r="U6" s="94"/>
      <c r="V6" s="339"/>
      <c r="W6" s="49"/>
      <c r="X6" s="95"/>
      <c r="Y6" s="92"/>
      <c r="Z6" s="92"/>
      <c r="AA6" s="92"/>
      <c r="AB6" s="92"/>
    </row>
    <row r="7" spans="1:28" s="98" customFormat="1" ht="25.8" customHeight="1" x14ac:dyDescent="0.4">
      <c r="A7" s="96"/>
      <c r="B7" s="53"/>
      <c r="C7" s="387" t="s">
        <v>200</v>
      </c>
      <c r="D7" s="383"/>
      <c r="E7" s="383"/>
      <c r="F7" s="383"/>
      <c r="G7" s="383"/>
      <c r="H7" s="383"/>
      <c r="I7" s="383"/>
      <c r="J7" s="383"/>
      <c r="K7" s="383"/>
      <c r="L7" s="383"/>
      <c r="M7" s="383"/>
      <c r="N7" s="383"/>
      <c r="O7" s="383"/>
      <c r="P7" s="383"/>
      <c r="Q7" s="383"/>
      <c r="R7" s="383"/>
      <c r="S7" s="383"/>
      <c r="T7" s="383"/>
      <c r="U7" s="383"/>
      <c r="V7" s="340"/>
      <c r="W7" s="53"/>
      <c r="X7" s="97"/>
    </row>
    <row r="8" spans="1:28" ht="15.6" customHeight="1" x14ac:dyDescent="0.3">
      <c r="A8" s="93"/>
      <c r="B8" s="42"/>
      <c r="C8" s="51"/>
      <c r="D8" s="51"/>
      <c r="E8" s="49"/>
      <c r="F8" s="51"/>
      <c r="G8" s="49"/>
      <c r="H8" s="51"/>
      <c r="I8" s="49"/>
      <c r="J8" s="51"/>
      <c r="K8" s="49"/>
      <c r="L8" s="49"/>
      <c r="M8" s="49"/>
      <c r="N8" s="49"/>
      <c r="O8" s="49"/>
      <c r="P8" s="49"/>
      <c r="Q8" s="49"/>
      <c r="R8" s="49"/>
      <c r="S8" s="49"/>
      <c r="T8" s="94"/>
      <c r="U8" s="51"/>
      <c r="V8" s="51"/>
      <c r="W8" s="49"/>
      <c r="X8" s="95"/>
      <c r="Y8" s="92"/>
      <c r="Z8" s="92"/>
      <c r="AA8" s="92"/>
      <c r="AB8" s="92"/>
    </row>
    <row r="9" spans="1:28" s="92" customFormat="1" ht="23.4" customHeight="1" thickBot="1" x14ac:dyDescent="0.45">
      <c r="A9" s="48"/>
      <c r="B9" s="100"/>
      <c r="C9" s="101" t="s">
        <v>51</v>
      </c>
      <c r="D9" s="42"/>
      <c r="E9" s="42"/>
      <c r="F9" s="42"/>
      <c r="G9" s="42"/>
      <c r="H9" s="42"/>
      <c r="I9" s="42"/>
      <c r="J9" s="42"/>
      <c r="K9" s="42"/>
      <c r="L9" s="42"/>
      <c r="M9" s="42"/>
      <c r="N9" s="42"/>
      <c r="O9" s="42"/>
      <c r="P9" s="42"/>
      <c r="Q9" s="42"/>
      <c r="R9" s="42"/>
      <c r="S9" s="42"/>
      <c r="T9" s="42"/>
      <c r="U9" s="42"/>
      <c r="V9" s="42"/>
      <c r="W9" s="49"/>
      <c r="X9" s="102"/>
    </row>
    <row r="10" spans="1:28" s="92" customFormat="1" ht="15.75" customHeight="1" thickTop="1" x14ac:dyDescent="0.25">
      <c r="A10" s="48"/>
      <c r="B10" s="100"/>
      <c r="C10" s="44"/>
      <c r="D10" s="44"/>
      <c r="E10" s="44"/>
      <c r="F10" s="44"/>
      <c r="G10" s="44"/>
      <c r="H10" s="44"/>
      <c r="I10" s="44"/>
      <c r="J10" s="44"/>
      <c r="K10" s="44"/>
      <c r="L10" s="44"/>
      <c r="M10" s="44"/>
      <c r="N10" s="44"/>
      <c r="O10" s="44"/>
      <c r="P10" s="44"/>
      <c r="Q10" s="44"/>
      <c r="R10" s="44"/>
      <c r="S10" s="44"/>
      <c r="T10" s="44"/>
      <c r="U10" s="44"/>
      <c r="V10" s="44"/>
      <c r="W10" s="57"/>
      <c r="X10" s="102"/>
    </row>
    <row r="11" spans="1:28" s="92" customFormat="1" ht="25.8" customHeight="1" x14ac:dyDescent="0.4">
      <c r="A11" s="48"/>
      <c r="B11" s="100"/>
      <c r="C11" s="103" t="s">
        <v>52</v>
      </c>
      <c r="D11" s="104"/>
      <c r="E11" s="104"/>
      <c r="F11" s="104"/>
      <c r="G11" s="104"/>
      <c r="H11" s="105"/>
      <c r="I11" s="106"/>
      <c r="J11" s="106"/>
      <c r="K11" s="106"/>
      <c r="L11" s="106"/>
      <c r="M11" s="106"/>
      <c r="N11" s="106"/>
      <c r="O11" s="106"/>
      <c r="P11" s="107"/>
      <c r="Q11" s="107"/>
      <c r="R11" s="107"/>
      <c r="S11" s="107"/>
      <c r="T11" s="107"/>
      <c r="U11" s="49"/>
      <c r="V11" s="49"/>
      <c r="W11" s="57"/>
      <c r="X11" s="102"/>
    </row>
    <row r="12" spans="1:28" s="92" customFormat="1" ht="23.4" customHeight="1" thickBot="1" x14ac:dyDescent="0.35">
      <c r="A12" s="48"/>
      <c r="B12" s="100"/>
      <c r="C12" s="108"/>
      <c r="D12" s="42"/>
      <c r="E12" s="57"/>
      <c r="F12" s="57"/>
      <c r="G12" s="57"/>
      <c r="H12" s="57"/>
      <c r="I12" s="57"/>
      <c r="J12" s="57"/>
      <c r="K12" s="109" t="str">
        <f>'Q11 Project expenditure'!E21</f>
        <v>2018/19</v>
      </c>
      <c r="L12" s="109" t="str">
        <f>'Q11 Project expenditure'!F21</f>
        <v>2019/20</v>
      </c>
      <c r="M12" s="109" t="str">
        <f>'Q11 Project expenditure'!G21</f>
        <v>2020/21</v>
      </c>
      <c r="N12" s="109" t="str">
        <f>'Q11 Project expenditure'!H21</f>
        <v>2021/22</v>
      </c>
      <c r="O12" s="109" t="str">
        <f>'Q11 Project expenditure'!I21</f>
        <v>2022/23</v>
      </c>
      <c r="P12" s="109" t="str">
        <f>'Q11 Project expenditure'!J21</f>
        <v>2023/24</v>
      </c>
      <c r="Q12" s="109" t="str">
        <f>'Q11 Project expenditure'!K21</f>
        <v>2024/25</v>
      </c>
      <c r="R12" s="109" t="str">
        <f>'Q11 Project expenditure'!L21</f>
        <v>2025/26</v>
      </c>
      <c r="S12" s="109" t="str">
        <f>'Q11 Project expenditure'!M21</f>
        <v>2026/27</v>
      </c>
      <c r="T12" s="109" t="str">
        <f>'Q11 Project expenditure'!N21</f>
        <v>2027/28</v>
      </c>
      <c r="U12" s="49"/>
      <c r="V12" s="49"/>
      <c r="W12" s="57"/>
      <c r="X12" s="102"/>
    </row>
    <row r="13" spans="1:28" s="92" customFormat="1" ht="23.4" customHeight="1" thickBot="1" x14ac:dyDescent="0.35">
      <c r="A13" s="48"/>
      <c r="B13" s="100"/>
      <c r="C13" s="108"/>
      <c r="D13" s="42"/>
      <c r="E13" s="57"/>
      <c r="F13" s="57"/>
      <c r="G13" s="57"/>
      <c r="H13" s="57"/>
      <c r="I13" s="110" t="s">
        <v>53</v>
      </c>
      <c r="J13" s="57"/>
      <c r="K13" s="111">
        <f t="shared" ref="K13:T13" si="0">SUM(K28:K32)</f>
        <v>0</v>
      </c>
      <c r="L13" s="111">
        <f t="shared" si="0"/>
        <v>0</v>
      </c>
      <c r="M13" s="111">
        <f t="shared" si="0"/>
        <v>0</v>
      </c>
      <c r="N13" s="111">
        <f t="shared" si="0"/>
        <v>0</v>
      </c>
      <c r="O13" s="111">
        <f t="shared" si="0"/>
        <v>0</v>
      </c>
      <c r="P13" s="111">
        <f t="shared" si="0"/>
        <v>0</v>
      </c>
      <c r="Q13" s="111">
        <f t="shared" si="0"/>
        <v>0</v>
      </c>
      <c r="R13" s="111">
        <f t="shared" si="0"/>
        <v>0</v>
      </c>
      <c r="S13" s="111">
        <f t="shared" si="0"/>
        <v>0</v>
      </c>
      <c r="T13" s="111">
        <f t="shared" si="0"/>
        <v>0</v>
      </c>
      <c r="U13" s="63"/>
      <c r="V13" s="49"/>
      <c r="W13" s="57"/>
      <c r="X13" s="102"/>
    </row>
    <row r="14" spans="1:28" s="92" customFormat="1" ht="23.4" customHeight="1" thickBot="1" x14ac:dyDescent="0.35">
      <c r="A14" s="48"/>
      <c r="B14" s="100"/>
      <c r="C14" s="108"/>
      <c r="D14" s="42"/>
      <c r="E14" s="57"/>
      <c r="F14" s="57"/>
      <c r="G14" s="57"/>
      <c r="H14" s="57"/>
      <c r="I14" s="110" t="s">
        <v>54</v>
      </c>
      <c r="J14" s="57"/>
      <c r="K14" s="111">
        <f t="shared" ref="K14:T14" si="1">SUM(K38:K42)</f>
        <v>0</v>
      </c>
      <c r="L14" s="111">
        <f t="shared" si="1"/>
        <v>0</v>
      </c>
      <c r="M14" s="111">
        <f t="shared" si="1"/>
        <v>0</v>
      </c>
      <c r="N14" s="111">
        <f t="shared" si="1"/>
        <v>0</v>
      </c>
      <c r="O14" s="111">
        <f t="shared" si="1"/>
        <v>0</v>
      </c>
      <c r="P14" s="111">
        <f t="shared" si="1"/>
        <v>0</v>
      </c>
      <c r="Q14" s="111">
        <f t="shared" si="1"/>
        <v>0</v>
      </c>
      <c r="R14" s="111">
        <f t="shared" si="1"/>
        <v>0</v>
      </c>
      <c r="S14" s="111">
        <f t="shared" si="1"/>
        <v>0</v>
      </c>
      <c r="T14" s="111">
        <f t="shared" si="1"/>
        <v>0</v>
      </c>
      <c r="U14" s="63"/>
      <c r="V14" s="49"/>
      <c r="W14" s="57"/>
      <c r="X14" s="102"/>
    </row>
    <row r="15" spans="1:28" s="92" customFormat="1" ht="23.4" customHeight="1" thickBot="1" x14ac:dyDescent="0.35">
      <c r="A15" s="48"/>
      <c r="B15" s="100"/>
      <c r="C15" s="108"/>
      <c r="D15" s="42"/>
      <c r="E15" s="57"/>
      <c r="F15" s="57"/>
      <c r="G15" s="57"/>
      <c r="H15" s="57"/>
      <c r="I15" s="110" t="s">
        <v>55</v>
      </c>
      <c r="J15" s="57"/>
      <c r="K15" s="111">
        <f t="shared" ref="K15:T15" si="2">K13+K14</f>
        <v>0</v>
      </c>
      <c r="L15" s="111">
        <f t="shared" si="2"/>
        <v>0</v>
      </c>
      <c r="M15" s="111">
        <f t="shared" si="2"/>
        <v>0</v>
      </c>
      <c r="N15" s="111">
        <f t="shared" si="2"/>
        <v>0</v>
      </c>
      <c r="O15" s="111">
        <f t="shared" si="2"/>
        <v>0</v>
      </c>
      <c r="P15" s="111">
        <f t="shared" si="2"/>
        <v>0</v>
      </c>
      <c r="Q15" s="111">
        <f t="shared" si="2"/>
        <v>0</v>
      </c>
      <c r="R15" s="111">
        <f t="shared" si="2"/>
        <v>0</v>
      </c>
      <c r="S15" s="111">
        <f t="shared" si="2"/>
        <v>0</v>
      </c>
      <c r="T15" s="111">
        <f t="shared" si="2"/>
        <v>0</v>
      </c>
      <c r="U15" s="63"/>
      <c r="V15" s="49"/>
      <c r="W15" s="57"/>
      <c r="X15" s="102"/>
    </row>
    <row r="16" spans="1:28" s="92" customFormat="1" ht="23.4" customHeight="1" x14ac:dyDescent="0.3">
      <c r="A16" s="48"/>
      <c r="B16" s="100"/>
      <c r="C16" s="108"/>
      <c r="D16" s="42"/>
      <c r="E16" s="57"/>
      <c r="F16" s="57"/>
      <c r="G16" s="57"/>
      <c r="H16" s="57"/>
      <c r="I16" s="110"/>
      <c r="J16" s="57"/>
      <c r="K16" s="63"/>
      <c r="L16" s="63"/>
      <c r="M16" s="63"/>
      <c r="N16" s="63"/>
      <c r="O16" s="63"/>
      <c r="P16" s="63"/>
      <c r="Q16" s="63"/>
      <c r="R16" s="63"/>
      <c r="S16" s="63"/>
      <c r="T16" s="63"/>
      <c r="U16" s="63"/>
      <c r="V16" s="49"/>
      <c r="W16" s="57"/>
      <c r="X16" s="102"/>
    </row>
    <row r="17" spans="1:25" s="92" customFormat="1" ht="43.8" customHeight="1" x14ac:dyDescent="0.4">
      <c r="A17" s="48"/>
      <c r="B17" s="100"/>
      <c r="C17" s="108"/>
      <c r="D17" s="42"/>
      <c r="E17" s="415" t="s">
        <v>56</v>
      </c>
      <c r="F17" s="415"/>
      <c r="G17" s="415"/>
      <c r="H17" s="415"/>
      <c r="I17" s="415"/>
      <c r="J17" s="415"/>
      <c r="K17" s="415"/>
      <c r="L17" s="415"/>
      <c r="M17" s="415"/>
      <c r="N17" s="415"/>
      <c r="O17" s="415"/>
      <c r="P17" s="415"/>
      <c r="Q17" s="415"/>
      <c r="R17" s="415"/>
      <c r="S17" s="415"/>
      <c r="T17" s="415"/>
      <c r="U17" s="63"/>
      <c r="V17" s="49"/>
      <c r="W17" s="57"/>
      <c r="X17" s="102"/>
    </row>
    <row r="18" spans="1:25" s="92" customFormat="1" ht="16.8" customHeight="1" thickBot="1" x14ac:dyDescent="0.35">
      <c r="A18" s="48"/>
      <c r="B18" s="100"/>
      <c r="C18" s="113"/>
      <c r="D18" s="113"/>
      <c r="E18" s="113"/>
      <c r="F18" s="113"/>
      <c r="G18" s="113"/>
      <c r="H18" s="113"/>
      <c r="I18" s="113"/>
      <c r="J18" s="57"/>
      <c r="K18" s="109" t="str">
        <f t="shared" ref="K18:T18" si="3">K50</f>
        <v>2010/11</v>
      </c>
      <c r="L18" s="109" t="str">
        <f t="shared" si="3"/>
        <v>2011/12</v>
      </c>
      <c r="M18" s="109" t="str">
        <f t="shared" si="3"/>
        <v>2012/13</v>
      </c>
      <c r="N18" s="109" t="str">
        <f t="shared" si="3"/>
        <v>2013/14</v>
      </c>
      <c r="O18" s="109" t="str">
        <f t="shared" si="3"/>
        <v>2014/15</v>
      </c>
      <c r="P18" s="109" t="str">
        <f t="shared" si="3"/>
        <v>2015/16</v>
      </c>
      <c r="Q18" s="109" t="str">
        <f t="shared" si="3"/>
        <v>2016/17</v>
      </c>
      <c r="R18" s="109" t="str">
        <f t="shared" si="3"/>
        <v>2017/18</v>
      </c>
      <c r="S18" s="109" t="str">
        <f t="shared" si="3"/>
        <v>2018/19</v>
      </c>
      <c r="T18" s="109" t="str">
        <f t="shared" si="3"/>
        <v>2019/20</v>
      </c>
      <c r="U18" s="63"/>
      <c r="V18" s="49"/>
      <c r="W18" s="57"/>
      <c r="X18" s="102"/>
    </row>
    <row r="19" spans="1:25" s="92" customFormat="1" ht="23.4" customHeight="1" thickBot="1" x14ac:dyDescent="0.35">
      <c r="A19" s="48"/>
      <c r="B19" s="100"/>
      <c r="C19" s="108"/>
      <c r="D19" s="42"/>
      <c r="E19" s="57"/>
      <c r="F19" s="57"/>
      <c r="G19" s="57"/>
      <c r="H19" s="57"/>
      <c r="I19" s="110" t="s">
        <v>57</v>
      </c>
      <c r="J19" s="57"/>
      <c r="K19" s="111">
        <f t="shared" ref="K19:T19" si="4">SUM(K51:K55)</f>
        <v>0</v>
      </c>
      <c r="L19" s="111">
        <f t="shared" si="4"/>
        <v>0</v>
      </c>
      <c r="M19" s="111">
        <f t="shared" si="4"/>
        <v>0</v>
      </c>
      <c r="N19" s="111">
        <f t="shared" si="4"/>
        <v>0</v>
      </c>
      <c r="O19" s="111">
        <f t="shared" si="4"/>
        <v>0</v>
      </c>
      <c r="P19" s="111">
        <f t="shared" si="4"/>
        <v>0</v>
      </c>
      <c r="Q19" s="111">
        <f t="shared" si="4"/>
        <v>0</v>
      </c>
      <c r="R19" s="111">
        <f t="shared" si="4"/>
        <v>0</v>
      </c>
      <c r="S19" s="111">
        <f t="shared" si="4"/>
        <v>0</v>
      </c>
      <c r="T19" s="111">
        <f t="shared" si="4"/>
        <v>0</v>
      </c>
      <c r="U19" s="112"/>
      <c r="V19" s="49"/>
      <c r="W19" s="57"/>
      <c r="X19" s="102"/>
    </row>
    <row r="20" spans="1:25" s="92" customFormat="1" ht="23.4" customHeight="1" thickBot="1" x14ac:dyDescent="0.35">
      <c r="A20" s="48"/>
      <c r="B20" s="100"/>
      <c r="C20" s="108"/>
      <c r="D20" s="42"/>
      <c r="E20" s="57"/>
      <c r="F20" s="57"/>
      <c r="G20" s="57"/>
      <c r="H20" s="57"/>
      <c r="I20" s="110" t="s">
        <v>58</v>
      </c>
      <c r="J20" s="57"/>
      <c r="K20" s="111">
        <f t="shared" ref="K20:T20" si="5">SUM(K61:K65)</f>
        <v>0</v>
      </c>
      <c r="L20" s="111">
        <f t="shared" si="5"/>
        <v>0</v>
      </c>
      <c r="M20" s="111">
        <f t="shared" si="5"/>
        <v>0</v>
      </c>
      <c r="N20" s="111">
        <f t="shared" si="5"/>
        <v>0</v>
      </c>
      <c r="O20" s="111">
        <f t="shared" si="5"/>
        <v>0</v>
      </c>
      <c r="P20" s="111">
        <f t="shared" si="5"/>
        <v>0</v>
      </c>
      <c r="Q20" s="111">
        <f t="shared" si="5"/>
        <v>0</v>
      </c>
      <c r="R20" s="111">
        <f t="shared" si="5"/>
        <v>0</v>
      </c>
      <c r="S20" s="111">
        <f t="shared" si="5"/>
        <v>0</v>
      </c>
      <c r="T20" s="111">
        <f t="shared" si="5"/>
        <v>0</v>
      </c>
      <c r="U20" s="112"/>
      <c r="V20" s="49"/>
      <c r="W20" s="57"/>
      <c r="X20" s="102"/>
    </row>
    <row r="21" spans="1:25" s="92" customFormat="1" ht="23.4" customHeight="1" thickBot="1" x14ac:dyDescent="0.35">
      <c r="A21" s="48"/>
      <c r="B21" s="100"/>
      <c r="C21" s="108"/>
      <c r="D21" s="42"/>
      <c r="E21" s="57"/>
      <c r="F21" s="57"/>
      <c r="G21" s="57"/>
      <c r="H21" s="57"/>
      <c r="I21" s="110" t="s">
        <v>59</v>
      </c>
      <c r="J21" s="57"/>
      <c r="K21" s="111">
        <f t="shared" ref="K21:T21" si="6">K19+K20</f>
        <v>0</v>
      </c>
      <c r="L21" s="111">
        <f t="shared" si="6"/>
        <v>0</v>
      </c>
      <c r="M21" s="111">
        <f t="shared" si="6"/>
        <v>0</v>
      </c>
      <c r="N21" s="111">
        <f t="shared" si="6"/>
        <v>0</v>
      </c>
      <c r="O21" s="111">
        <f t="shared" si="6"/>
        <v>0</v>
      </c>
      <c r="P21" s="111">
        <f t="shared" si="6"/>
        <v>0</v>
      </c>
      <c r="Q21" s="111">
        <f t="shared" si="6"/>
        <v>0</v>
      </c>
      <c r="R21" s="111">
        <f t="shared" si="6"/>
        <v>0</v>
      </c>
      <c r="S21" s="111">
        <f t="shared" si="6"/>
        <v>0</v>
      </c>
      <c r="T21" s="111">
        <f t="shared" si="6"/>
        <v>0</v>
      </c>
      <c r="U21" s="112"/>
      <c r="V21" s="49"/>
      <c r="W21" s="57"/>
      <c r="X21" s="102"/>
    </row>
    <row r="22" spans="1:25" s="92" customFormat="1" ht="23.4" customHeight="1" x14ac:dyDescent="0.3">
      <c r="A22" s="48"/>
      <c r="B22" s="100"/>
      <c r="C22" s="108"/>
      <c r="D22" s="42"/>
      <c r="E22" s="57"/>
      <c r="F22" s="57"/>
      <c r="G22" s="57"/>
      <c r="H22" s="57"/>
      <c r="I22" s="110"/>
      <c r="J22" s="57"/>
      <c r="K22" s="114"/>
      <c r="L22" s="114"/>
      <c r="M22" s="114"/>
      <c r="N22" s="114"/>
      <c r="O22" s="114"/>
      <c r="P22" s="114"/>
      <c r="Q22" s="114"/>
      <c r="R22" s="114"/>
      <c r="S22" s="114"/>
      <c r="T22" s="114"/>
      <c r="U22" s="63"/>
      <c r="V22" s="49"/>
      <c r="W22" s="48"/>
      <c r="X22" s="100"/>
    </row>
    <row r="23" spans="1:25" s="92" customFormat="1" ht="23.4" customHeight="1" x14ac:dyDescent="0.3">
      <c r="A23" s="48"/>
      <c r="B23" s="100"/>
      <c r="C23" s="407" t="s">
        <v>17</v>
      </c>
      <c r="D23" s="407"/>
      <c r="E23" s="407"/>
      <c r="F23" s="407"/>
      <c r="G23" s="407"/>
      <c r="H23" s="407"/>
      <c r="I23" s="407"/>
      <c r="J23" s="407"/>
      <c r="K23" s="407"/>
      <c r="L23" s="407"/>
      <c r="M23" s="407"/>
      <c r="N23" s="407"/>
      <c r="O23" s="407"/>
      <c r="P23" s="407"/>
      <c r="Q23" s="407"/>
      <c r="R23" s="407"/>
      <c r="S23" s="407"/>
      <c r="T23" s="114"/>
      <c r="U23" s="63"/>
      <c r="V23" s="49"/>
      <c r="W23" s="48"/>
      <c r="X23" s="100"/>
    </row>
    <row r="24" spans="1:25" s="92" customFormat="1" ht="23.4" customHeight="1" x14ac:dyDescent="0.3">
      <c r="A24" s="48"/>
      <c r="B24" s="100"/>
      <c r="C24" s="86" t="s">
        <v>60</v>
      </c>
      <c r="D24" s="86"/>
      <c r="E24" s="86"/>
      <c r="F24" s="86"/>
      <c r="G24" s="86"/>
      <c r="H24" s="86"/>
      <c r="I24" s="86"/>
      <c r="J24" s="86"/>
      <c r="K24" s="86"/>
      <c r="L24" s="86"/>
      <c r="M24" s="86"/>
      <c r="N24" s="86"/>
      <c r="O24" s="86"/>
      <c r="P24" s="86"/>
      <c r="Q24" s="86"/>
      <c r="R24" s="86"/>
      <c r="S24" s="86"/>
      <c r="T24" s="86"/>
      <c r="U24" s="63"/>
      <c r="V24" s="49"/>
      <c r="W24" s="48"/>
      <c r="X24" s="100"/>
    </row>
    <row r="25" spans="1:25" s="92" customFormat="1" ht="32.4" customHeight="1" x14ac:dyDescent="0.3">
      <c r="A25" s="48"/>
      <c r="B25" s="100"/>
      <c r="C25" s="94" t="s">
        <v>61</v>
      </c>
      <c r="D25" s="86"/>
      <c r="E25" s="86"/>
      <c r="F25" s="86"/>
      <c r="G25" s="86"/>
      <c r="H25" s="86"/>
      <c r="I25" s="86"/>
      <c r="J25" s="86"/>
      <c r="K25" s="86"/>
      <c r="L25" s="86"/>
      <c r="M25" s="86"/>
      <c r="N25" s="86"/>
      <c r="O25" s="86"/>
      <c r="P25" s="86"/>
      <c r="Q25" s="86"/>
      <c r="R25" s="86"/>
      <c r="S25" s="86"/>
      <c r="T25" s="86"/>
      <c r="U25" s="63"/>
      <c r="V25" s="49"/>
      <c r="W25" s="48"/>
      <c r="X25" s="100"/>
    </row>
    <row r="26" spans="1:25" ht="32.4" customHeight="1" thickBot="1" x14ac:dyDescent="0.3">
      <c r="A26" s="42"/>
      <c r="B26" s="46"/>
      <c r="C26" s="408" t="s">
        <v>62</v>
      </c>
      <c r="D26" s="115"/>
      <c r="E26" s="116" t="s">
        <v>63</v>
      </c>
      <c r="F26" s="115"/>
      <c r="G26" s="409" t="s">
        <v>64</v>
      </c>
      <c r="H26" s="115"/>
      <c r="I26" s="116" t="str">
        <f>K$12</f>
        <v>2018/19</v>
      </c>
      <c r="J26" s="115"/>
      <c r="K26" s="63"/>
      <c r="L26" s="115"/>
      <c r="M26" s="115"/>
      <c r="N26" s="115"/>
      <c r="O26" s="115"/>
      <c r="P26" s="115"/>
      <c r="Q26" s="115"/>
      <c r="R26" s="115"/>
      <c r="S26" s="115"/>
      <c r="T26" s="115"/>
      <c r="U26" s="117"/>
      <c r="V26" s="117"/>
      <c r="W26" s="48"/>
      <c r="X26" s="49"/>
      <c r="Y26" s="92"/>
    </row>
    <row r="27" spans="1:25" ht="22.2" customHeight="1" thickBot="1" x14ac:dyDescent="0.35">
      <c r="A27" s="42"/>
      <c r="B27" s="46"/>
      <c r="C27" s="408"/>
      <c r="D27" s="118"/>
      <c r="E27" s="118" t="s">
        <v>65</v>
      </c>
      <c r="F27" s="118"/>
      <c r="G27" s="409"/>
      <c r="H27" s="118"/>
      <c r="I27" s="118" t="s">
        <v>66</v>
      </c>
      <c r="J27" s="118"/>
      <c r="K27" s="67" t="str">
        <f t="shared" ref="K27:T27" si="7">K$12</f>
        <v>2018/19</v>
      </c>
      <c r="L27" s="67" t="str">
        <f t="shared" si="7"/>
        <v>2019/20</v>
      </c>
      <c r="M27" s="67" t="str">
        <f t="shared" si="7"/>
        <v>2020/21</v>
      </c>
      <c r="N27" s="67" t="str">
        <f t="shared" si="7"/>
        <v>2021/22</v>
      </c>
      <c r="O27" s="67" t="str">
        <f t="shared" si="7"/>
        <v>2022/23</v>
      </c>
      <c r="P27" s="67" t="str">
        <f t="shared" si="7"/>
        <v>2023/24</v>
      </c>
      <c r="Q27" s="67" t="str">
        <f t="shared" si="7"/>
        <v>2024/25</v>
      </c>
      <c r="R27" s="67" t="str">
        <f t="shared" si="7"/>
        <v>2025/26</v>
      </c>
      <c r="S27" s="67" t="str">
        <f t="shared" si="7"/>
        <v>2026/27</v>
      </c>
      <c r="T27" s="67" t="str">
        <f t="shared" si="7"/>
        <v>2027/28</v>
      </c>
      <c r="U27" s="170"/>
      <c r="V27" s="119" t="s">
        <v>27</v>
      </c>
      <c r="W27" s="48"/>
      <c r="X27" s="49"/>
      <c r="Y27" s="92"/>
    </row>
    <row r="28" spans="1:25" ht="23.4" customHeight="1" x14ac:dyDescent="0.25">
      <c r="A28" s="42"/>
      <c r="B28" s="46"/>
      <c r="C28" s="122"/>
      <c r="D28" s="123"/>
      <c r="E28" s="124">
        <v>5</v>
      </c>
      <c r="F28" s="123"/>
      <c r="G28" s="125"/>
      <c r="H28" s="123"/>
      <c r="I28" s="126"/>
      <c r="J28" s="123"/>
      <c r="K28" s="127"/>
      <c r="L28" s="127"/>
      <c r="M28" s="127"/>
      <c r="N28" s="127"/>
      <c r="O28" s="127"/>
      <c r="P28" s="127"/>
      <c r="Q28" s="127"/>
      <c r="R28" s="127"/>
      <c r="S28" s="127"/>
      <c r="T28" s="127"/>
      <c r="U28" s="171"/>
      <c r="V28" s="410"/>
      <c r="W28" s="129"/>
      <c r="X28" s="130"/>
      <c r="Y28" s="131"/>
    </row>
    <row r="29" spans="1:25" ht="23.4" customHeight="1" x14ac:dyDescent="0.25">
      <c r="A29" s="42"/>
      <c r="B29" s="46"/>
      <c r="C29" s="132"/>
      <c r="D29" s="123"/>
      <c r="E29" s="133">
        <v>4</v>
      </c>
      <c r="F29" s="123"/>
      <c r="G29" s="134"/>
      <c r="H29" s="123"/>
      <c r="I29" s="135"/>
      <c r="J29" s="123"/>
      <c r="K29" s="136"/>
      <c r="L29" s="136"/>
      <c r="M29" s="136"/>
      <c r="N29" s="136"/>
      <c r="O29" s="136"/>
      <c r="P29" s="136"/>
      <c r="Q29" s="136"/>
      <c r="R29" s="136"/>
      <c r="S29" s="136"/>
      <c r="T29" s="136"/>
      <c r="U29" s="117"/>
      <c r="V29" s="411"/>
      <c r="W29" s="129"/>
      <c r="X29" s="130"/>
      <c r="Y29" s="131"/>
    </row>
    <row r="30" spans="1:25" ht="23.4" customHeight="1" x14ac:dyDescent="0.25">
      <c r="A30" s="42"/>
      <c r="B30" s="46"/>
      <c r="C30" s="132"/>
      <c r="D30" s="123"/>
      <c r="E30" s="133">
        <v>3</v>
      </c>
      <c r="F30" s="123"/>
      <c r="G30" s="134"/>
      <c r="H30" s="123"/>
      <c r="I30" s="135"/>
      <c r="J30" s="123"/>
      <c r="K30" s="136"/>
      <c r="L30" s="136"/>
      <c r="M30" s="136"/>
      <c r="N30" s="136"/>
      <c r="O30" s="136"/>
      <c r="P30" s="136"/>
      <c r="Q30" s="136"/>
      <c r="R30" s="136"/>
      <c r="S30" s="136"/>
      <c r="T30" s="136"/>
      <c r="U30" s="171"/>
      <c r="V30" s="411"/>
      <c r="W30" s="129"/>
      <c r="X30" s="130"/>
      <c r="Y30" s="131"/>
    </row>
    <row r="31" spans="1:25" ht="23.4" customHeight="1" x14ac:dyDescent="0.25">
      <c r="A31" s="42"/>
      <c r="B31" s="46"/>
      <c r="C31" s="137"/>
      <c r="D31" s="123"/>
      <c r="E31" s="133">
        <v>2</v>
      </c>
      <c r="F31" s="123"/>
      <c r="G31" s="134"/>
      <c r="H31" s="123"/>
      <c r="I31" s="135"/>
      <c r="J31" s="123"/>
      <c r="K31" s="136"/>
      <c r="L31" s="136"/>
      <c r="M31" s="136"/>
      <c r="N31" s="136"/>
      <c r="O31" s="136"/>
      <c r="P31" s="136"/>
      <c r="Q31" s="136"/>
      <c r="R31" s="136"/>
      <c r="S31" s="136"/>
      <c r="T31" s="136"/>
      <c r="U31" s="171"/>
      <c r="V31" s="411"/>
      <c r="W31" s="129"/>
      <c r="X31" s="130"/>
      <c r="Y31" s="131"/>
    </row>
    <row r="32" spans="1:25" ht="23.4" customHeight="1" thickBot="1" x14ac:dyDescent="0.3">
      <c r="A32" s="42"/>
      <c r="B32" s="46"/>
      <c r="C32" s="137"/>
      <c r="D32" s="123"/>
      <c r="E32" s="133">
        <v>1</v>
      </c>
      <c r="F32" s="123"/>
      <c r="G32" s="134"/>
      <c r="H32" s="123"/>
      <c r="I32" s="135"/>
      <c r="J32" s="123"/>
      <c r="K32" s="136"/>
      <c r="L32" s="136"/>
      <c r="M32" s="136"/>
      <c r="N32" s="136"/>
      <c r="O32" s="136"/>
      <c r="P32" s="136"/>
      <c r="Q32" s="136"/>
      <c r="R32" s="136"/>
      <c r="S32" s="136"/>
      <c r="T32" s="136"/>
      <c r="U32" s="117"/>
      <c r="V32" s="412"/>
      <c r="W32" s="129"/>
      <c r="X32" s="130"/>
      <c r="Y32" s="131"/>
    </row>
    <row r="33" spans="1:25" ht="23.4" customHeight="1" x14ac:dyDescent="0.25">
      <c r="A33" s="42"/>
      <c r="B33" s="46"/>
      <c r="C33" s="42"/>
      <c r="D33" s="42"/>
      <c r="E33" s="138"/>
      <c r="F33" s="139"/>
      <c r="G33" s="139"/>
      <c r="H33" s="139"/>
      <c r="I33" s="140"/>
      <c r="J33" s="139"/>
      <c r="K33" s="141"/>
      <c r="L33" s="141"/>
      <c r="M33" s="141"/>
      <c r="N33" s="141"/>
      <c r="O33" s="141"/>
      <c r="P33" s="141"/>
      <c r="Q33" s="141"/>
      <c r="R33" s="141"/>
      <c r="S33" s="141"/>
      <c r="T33" s="141"/>
      <c r="U33" s="120"/>
      <c r="V33" s="121"/>
      <c r="W33" s="129"/>
      <c r="X33" s="130"/>
      <c r="Y33" s="131"/>
    </row>
    <row r="34" spans="1:25" ht="23.4" customHeight="1" x14ac:dyDescent="0.3">
      <c r="A34" s="42"/>
      <c r="B34" s="46"/>
      <c r="C34" s="86" t="s">
        <v>60</v>
      </c>
      <c r="D34" s="42"/>
      <c r="E34" s="138"/>
      <c r="F34" s="139"/>
      <c r="G34" s="139"/>
      <c r="H34" s="139"/>
      <c r="I34" s="140"/>
      <c r="J34" s="139"/>
      <c r="K34" s="141"/>
      <c r="L34" s="141"/>
      <c r="M34" s="141"/>
      <c r="N34" s="141"/>
      <c r="O34" s="141"/>
      <c r="P34" s="141"/>
      <c r="Q34" s="141"/>
      <c r="R34" s="141"/>
      <c r="S34" s="141"/>
      <c r="T34" s="141"/>
      <c r="U34" s="120"/>
      <c r="V34" s="121"/>
      <c r="W34" s="129"/>
      <c r="X34" s="130"/>
      <c r="Y34" s="131"/>
    </row>
    <row r="35" spans="1:25" ht="31.8" customHeight="1" x14ac:dyDescent="0.3">
      <c r="A35" s="42"/>
      <c r="B35" s="46"/>
      <c r="C35" s="119" t="s">
        <v>67</v>
      </c>
      <c r="D35" s="118"/>
      <c r="E35" s="143"/>
      <c r="F35" s="118"/>
      <c r="G35" s="118"/>
      <c r="H35" s="118"/>
      <c r="I35" s="144"/>
      <c r="J35" s="118"/>
      <c r="K35" s="145"/>
      <c r="L35" s="145"/>
      <c r="M35" s="145"/>
      <c r="N35" s="145"/>
      <c r="O35" s="145"/>
      <c r="P35" s="145"/>
      <c r="Q35" s="145"/>
      <c r="R35" s="145"/>
      <c r="S35" s="145"/>
      <c r="T35" s="145"/>
      <c r="U35" s="120"/>
      <c r="V35" s="146"/>
      <c r="W35" s="48"/>
      <c r="X35" s="49"/>
      <c r="Y35" s="92"/>
    </row>
    <row r="36" spans="1:25" ht="23.4" customHeight="1" thickBot="1" x14ac:dyDescent="0.3">
      <c r="A36" s="42"/>
      <c r="B36" s="46"/>
      <c r="C36" s="408" t="s">
        <v>62</v>
      </c>
      <c r="D36" s="115"/>
      <c r="E36" s="116" t="s">
        <v>63</v>
      </c>
      <c r="F36" s="115"/>
      <c r="G36" s="409" t="s">
        <v>64</v>
      </c>
      <c r="H36" s="115"/>
      <c r="I36" s="116" t="str">
        <f>K$12</f>
        <v>2018/19</v>
      </c>
      <c r="J36" s="115"/>
      <c r="K36" s="63"/>
      <c r="L36" s="115"/>
      <c r="M36" s="115"/>
      <c r="N36" s="115"/>
      <c r="O36" s="115"/>
      <c r="P36" s="115"/>
      <c r="Q36" s="115"/>
      <c r="R36" s="115"/>
      <c r="S36" s="115"/>
      <c r="T36" s="115"/>
      <c r="U36" s="120"/>
      <c r="V36" s="146"/>
      <c r="W36" s="48"/>
      <c r="X36" s="49"/>
      <c r="Y36" s="92"/>
    </row>
    <row r="37" spans="1:25" ht="19.8" customHeight="1" thickBot="1" x14ac:dyDescent="0.35">
      <c r="A37" s="42"/>
      <c r="B37" s="46"/>
      <c r="C37" s="408"/>
      <c r="D37" s="118"/>
      <c r="E37" s="118" t="s">
        <v>65</v>
      </c>
      <c r="F37" s="118"/>
      <c r="G37" s="409"/>
      <c r="H37" s="118"/>
      <c r="I37" s="118" t="s">
        <v>66</v>
      </c>
      <c r="J37" s="118"/>
      <c r="K37" s="67" t="str">
        <f t="shared" ref="K37:T37" si="8">K$12</f>
        <v>2018/19</v>
      </c>
      <c r="L37" s="67" t="str">
        <f t="shared" si="8"/>
        <v>2019/20</v>
      </c>
      <c r="M37" s="67" t="str">
        <f t="shared" si="8"/>
        <v>2020/21</v>
      </c>
      <c r="N37" s="67" t="str">
        <f t="shared" si="8"/>
        <v>2021/22</v>
      </c>
      <c r="O37" s="67" t="str">
        <f t="shared" si="8"/>
        <v>2022/23</v>
      </c>
      <c r="P37" s="67" t="str">
        <f t="shared" si="8"/>
        <v>2023/24</v>
      </c>
      <c r="Q37" s="67" t="str">
        <f t="shared" si="8"/>
        <v>2024/25</v>
      </c>
      <c r="R37" s="67" t="str">
        <f t="shared" si="8"/>
        <v>2025/26</v>
      </c>
      <c r="S37" s="67" t="str">
        <f t="shared" si="8"/>
        <v>2026/27</v>
      </c>
      <c r="T37" s="67" t="str">
        <f t="shared" si="8"/>
        <v>2027/28</v>
      </c>
      <c r="U37" s="170"/>
      <c r="V37" s="119" t="s">
        <v>27</v>
      </c>
      <c r="W37" s="48"/>
      <c r="X37" s="49"/>
      <c r="Y37" s="92"/>
    </row>
    <row r="38" spans="1:25" ht="23.4" customHeight="1" x14ac:dyDescent="0.25">
      <c r="A38" s="42"/>
      <c r="B38" s="46"/>
      <c r="C38" s="122"/>
      <c r="D38" s="123"/>
      <c r="E38" s="124">
        <v>5</v>
      </c>
      <c r="F38" s="123"/>
      <c r="G38" s="125"/>
      <c r="H38" s="123"/>
      <c r="I38" s="126"/>
      <c r="J38" s="123"/>
      <c r="K38" s="127"/>
      <c r="L38" s="127"/>
      <c r="M38" s="127"/>
      <c r="N38" s="127"/>
      <c r="O38" s="127"/>
      <c r="P38" s="127"/>
      <c r="Q38" s="127"/>
      <c r="R38" s="127"/>
      <c r="S38" s="127"/>
      <c r="T38" s="127"/>
      <c r="U38" s="171"/>
      <c r="V38" s="410"/>
      <c r="W38" s="129"/>
      <c r="X38" s="130"/>
      <c r="Y38" s="131"/>
    </row>
    <row r="39" spans="1:25" ht="23.4" customHeight="1" x14ac:dyDescent="0.25">
      <c r="A39" s="42"/>
      <c r="B39" s="46"/>
      <c r="C39" s="132"/>
      <c r="D39" s="123"/>
      <c r="E39" s="133">
        <v>4</v>
      </c>
      <c r="F39" s="123"/>
      <c r="G39" s="134"/>
      <c r="H39" s="123"/>
      <c r="I39" s="135"/>
      <c r="J39" s="123"/>
      <c r="K39" s="136"/>
      <c r="L39" s="136"/>
      <c r="M39" s="136"/>
      <c r="N39" s="136"/>
      <c r="O39" s="136"/>
      <c r="P39" s="136"/>
      <c r="Q39" s="136"/>
      <c r="R39" s="136"/>
      <c r="S39" s="136"/>
      <c r="T39" s="136"/>
      <c r="U39" s="117"/>
      <c r="V39" s="411"/>
      <c r="W39" s="129"/>
      <c r="X39" s="130"/>
      <c r="Y39" s="131"/>
    </row>
    <row r="40" spans="1:25" ht="23.4" customHeight="1" x14ac:dyDescent="0.25">
      <c r="A40" s="42"/>
      <c r="B40" s="46"/>
      <c r="C40" s="132"/>
      <c r="D40" s="123"/>
      <c r="E40" s="133">
        <v>3</v>
      </c>
      <c r="F40" s="123"/>
      <c r="G40" s="134"/>
      <c r="H40" s="123"/>
      <c r="I40" s="135"/>
      <c r="J40" s="123"/>
      <c r="K40" s="136"/>
      <c r="L40" s="136"/>
      <c r="M40" s="136"/>
      <c r="N40" s="136"/>
      <c r="O40" s="136"/>
      <c r="P40" s="136"/>
      <c r="Q40" s="136"/>
      <c r="R40" s="136"/>
      <c r="S40" s="136"/>
      <c r="T40" s="136"/>
      <c r="U40" s="171"/>
      <c r="V40" s="411"/>
      <c r="W40" s="129"/>
      <c r="X40" s="130"/>
      <c r="Y40" s="131"/>
    </row>
    <row r="41" spans="1:25" ht="23.4" customHeight="1" x14ac:dyDescent="0.25">
      <c r="A41" s="42"/>
      <c r="B41" s="46"/>
      <c r="C41" s="137"/>
      <c r="D41" s="123"/>
      <c r="E41" s="133">
        <v>2</v>
      </c>
      <c r="F41" s="123"/>
      <c r="G41" s="134"/>
      <c r="H41" s="123"/>
      <c r="I41" s="135"/>
      <c r="J41" s="123"/>
      <c r="K41" s="136"/>
      <c r="L41" s="136"/>
      <c r="M41" s="136"/>
      <c r="N41" s="136"/>
      <c r="O41" s="136"/>
      <c r="P41" s="136"/>
      <c r="Q41" s="136"/>
      <c r="R41" s="136"/>
      <c r="S41" s="136"/>
      <c r="T41" s="136"/>
      <c r="U41" s="171"/>
      <c r="V41" s="411"/>
      <c r="W41" s="129"/>
      <c r="X41" s="130"/>
      <c r="Y41" s="131"/>
    </row>
    <row r="42" spans="1:25" ht="23.4" customHeight="1" thickBot="1" x14ac:dyDescent="0.3">
      <c r="A42" s="42"/>
      <c r="B42" s="46"/>
      <c r="C42" s="137"/>
      <c r="D42" s="123"/>
      <c r="E42" s="133">
        <v>1</v>
      </c>
      <c r="F42" s="123"/>
      <c r="G42" s="134"/>
      <c r="H42" s="123"/>
      <c r="I42" s="135"/>
      <c r="J42" s="123"/>
      <c r="K42" s="136"/>
      <c r="L42" s="136"/>
      <c r="M42" s="136"/>
      <c r="N42" s="136"/>
      <c r="O42" s="136"/>
      <c r="P42" s="136"/>
      <c r="Q42" s="136"/>
      <c r="R42" s="136"/>
      <c r="S42" s="136"/>
      <c r="T42" s="136"/>
      <c r="U42" s="117"/>
      <c r="V42" s="412"/>
      <c r="W42" s="129"/>
      <c r="X42" s="130"/>
      <c r="Y42" s="131"/>
    </row>
    <row r="43" spans="1:25" ht="24" customHeight="1" x14ac:dyDescent="0.25">
      <c r="A43" s="42"/>
      <c r="B43" s="46"/>
      <c r="C43" s="42"/>
      <c r="D43" s="42"/>
      <c r="E43" s="141"/>
      <c r="F43" s="42"/>
      <c r="G43" s="42"/>
      <c r="H43" s="42"/>
      <c r="I43" s="147"/>
      <c r="J43" s="42"/>
      <c r="K43" s="141"/>
      <c r="L43" s="141"/>
      <c r="M43" s="141"/>
      <c r="N43" s="141"/>
      <c r="O43" s="141"/>
      <c r="P43" s="141"/>
      <c r="Q43" s="141"/>
      <c r="R43" s="141"/>
      <c r="S43" s="141"/>
      <c r="T43" s="141"/>
      <c r="U43" s="42"/>
      <c r="V43" s="42"/>
      <c r="W43" s="129"/>
      <c r="X43" s="130"/>
      <c r="Y43" s="131"/>
    </row>
    <row r="44" spans="1:25" s="3" customFormat="1" ht="23.4" customHeight="1" thickBot="1" x14ac:dyDescent="0.45">
      <c r="A44" s="1"/>
      <c r="B44" s="19"/>
      <c r="C44" s="148" t="s">
        <v>68</v>
      </c>
      <c r="D44" s="149"/>
      <c r="E44" s="150"/>
      <c r="F44" s="149"/>
      <c r="G44" s="149"/>
      <c r="H44" s="149"/>
      <c r="I44" s="151"/>
      <c r="J44" s="149"/>
      <c r="K44" s="150"/>
      <c r="L44" s="150"/>
      <c r="M44" s="150"/>
      <c r="N44" s="150"/>
      <c r="O44" s="150"/>
      <c r="P44" s="150"/>
      <c r="Q44" s="150"/>
      <c r="R44" s="150"/>
      <c r="S44" s="150"/>
      <c r="T44" s="150"/>
      <c r="U44" s="152"/>
      <c r="V44" s="152"/>
      <c r="W44" s="153"/>
      <c r="X44" s="154"/>
      <c r="Y44" s="37"/>
    </row>
    <row r="45" spans="1:25" s="3" customFormat="1" ht="23.4" customHeight="1" thickTop="1" x14ac:dyDescent="0.4">
      <c r="A45" s="1"/>
      <c r="B45" s="19"/>
      <c r="C45" s="155" t="s">
        <v>56</v>
      </c>
      <c r="D45" s="156"/>
      <c r="E45" s="157"/>
      <c r="F45" s="156"/>
      <c r="G45" s="157"/>
      <c r="H45" s="155"/>
      <c r="I45" s="155"/>
      <c r="J45" s="155"/>
      <c r="K45" s="155"/>
      <c r="L45" s="155"/>
      <c r="M45" s="155"/>
      <c r="N45" s="155"/>
      <c r="O45" s="155"/>
      <c r="P45" s="155"/>
      <c r="Q45" s="155"/>
      <c r="R45" s="155"/>
      <c r="S45" s="155"/>
      <c r="T45" s="155"/>
      <c r="U45" s="158"/>
      <c r="V45" s="158"/>
      <c r="W45" s="153"/>
      <c r="X45" s="154"/>
      <c r="Y45" s="37"/>
    </row>
    <row r="46" spans="1:25" s="3" customFormat="1" ht="23.4" customHeight="1" x14ac:dyDescent="0.4">
      <c r="A46" s="1"/>
      <c r="B46" s="19"/>
      <c r="C46" s="159" t="s">
        <v>69</v>
      </c>
      <c r="D46" s="156"/>
      <c r="E46" s="157"/>
      <c r="F46" s="156"/>
      <c r="G46" s="157"/>
      <c r="H46" s="159"/>
      <c r="I46" s="159"/>
      <c r="J46" s="159"/>
      <c r="K46" s="159"/>
      <c r="L46" s="159"/>
      <c r="M46" s="159"/>
      <c r="N46" s="159"/>
      <c r="O46" s="159"/>
      <c r="P46" s="159"/>
      <c r="Q46" s="159"/>
      <c r="R46" s="159"/>
      <c r="S46" s="159"/>
      <c r="T46" s="159"/>
      <c r="U46" s="158"/>
      <c r="V46" s="158"/>
      <c r="W46" s="153"/>
      <c r="X46" s="154"/>
      <c r="Y46" s="37"/>
    </row>
    <row r="47" spans="1:25" s="3" customFormat="1" ht="39" customHeight="1" x14ac:dyDescent="0.4">
      <c r="A47" s="1"/>
      <c r="B47" s="19"/>
      <c r="C47" s="160" t="s">
        <v>60</v>
      </c>
      <c r="D47" s="161"/>
      <c r="E47" s="1"/>
      <c r="F47" s="161"/>
      <c r="G47" s="1"/>
      <c r="H47" s="162"/>
      <c r="I47" s="162"/>
      <c r="J47" s="162"/>
      <c r="K47" s="162"/>
      <c r="L47" s="162"/>
      <c r="M47" s="162"/>
      <c r="N47" s="162"/>
      <c r="O47" s="162"/>
      <c r="P47" s="162"/>
      <c r="Q47" s="162"/>
      <c r="R47" s="162"/>
      <c r="S47" s="162"/>
      <c r="T47" s="162"/>
      <c r="U47" s="158"/>
      <c r="V47" s="158"/>
      <c r="W47" s="153"/>
      <c r="X47" s="154"/>
      <c r="Y47" s="37"/>
    </row>
    <row r="48" spans="1:25" s="3" customFormat="1" ht="23.4" customHeight="1" x14ac:dyDescent="0.4">
      <c r="A48" s="1"/>
      <c r="B48" s="19"/>
      <c r="C48" s="163" t="s">
        <v>70</v>
      </c>
      <c r="D48" s="161"/>
      <c r="E48" s="1"/>
      <c r="F48" s="161"/>
      <c r="G48" s="1"/>
      <c r="H48" s="162"/>
      <c r="I48" s="162"/>
      <c r="J48" s="162"/>
      <c r="K48" s="162"/>
      <c r="L48" s="162"/>
      <c r="M48" s="162"/>
      <c r="N48" s="162"/>
      <c r="O48" s="162"/>
      <c r="P48" s="162"/>
      <c r="Q48" s="162"/>
      <c r="R48" s="162"/>
      <c r="S48" s="162"/>
      <c r="T48" s="162"/>
      <c r="U48" s="158"/>
      <c r="V48" s="158"/>
      <c r="W48" s="153"/>
      <c r="X48" s="154"/>
      <c r="Y48" s="37"/>
    </row>
    <row r="49" spans="1:25" s="3" customFormat="1" ht="18.600000000000001" customHeight="1" thickBot="1" x14ac:dyDescent="0.3">
      <c r="A49" s="1"/>
      <c r="B49" s="19"/>
      <c r="C49" s="408" t="s">
        <v>71</v>
      </c>
      <c r="D49" s="161"/>
      <c r="E49" s="164" t="s">
        <v>63</v>
      </c>
      <c r="F49" s="161"/>
      <c r="G49" s="409" t="s">
        <v>64</v>
      </c>
      <c r="H49" s="161"/>
      <c r="I49" s="165" t="str">
        <f>K$12</f>
        <v>2018/19</v>
      </c>
      <c r="J49" s="161"/>
      <c r="K49" s="166"/>
      <c r="L49" s="166"/>
      <c r="M49" s="166"/>
      <c r="N49" s="166"/>
      <c r="O49" s="166"/>
      <c r="P49" s="166"/>
      <c r="Q49" s="166"/>
      <c r="R49" s="166"/>
      <c r="S49" s="166"/>
      <c r="T49" s="166"/>
      <c r="U49" s="158"/>
      <c r="V49" s="158"/>
      <c r="W49" s="153"/>
      <c r="X49" s="154"/>
      <c r="Y49" s="37"/>
    </row>
    <row r="50" spans="1:25" s="3" customFormat="1" ht="25.2" customHeight="1" thickBot="1" x14ac:dyDescent="0.35">
      <c r="A50" s="1"/>
      <c r="B50" s="19"/>
      <c r="C50" s="408"/>
      <c r="D50" s="167"/>
      <c r="E50" s="168" t="s">
        <v>65</v>
      </c>
      <c r="F50" s="167"/>
      <c r="G50" s="409"/>
      <c r="H50" s="167"/>
      <c r="I50" s="169" t="s">
        <v>66</v>
      </c>
      <c r="J50" s="167"/>
      <c r="K50" s="142" t="str">
        <f>"20" &amp; (LEFT(RIGHT(Index!$M$19,5),2) + (COLUMN() - COLUMN($K$50))) &amp; "/" &amp; (RIGHT(RIGHT(Index!$M$19,5),2) + (COLUMN() - COLUMN($K$50)))</f>
        <v>2010/11</v>
      </c>
      <c r="L50" s="142" t="str">
        <f>"20" &amp; (LEFT(RIGHT(Index!$M$19,5),2) + (COLUMN() - COLUMN($K$50))) &amp; "/" &amp; (RIGHT(RIGHT(Index!$M$19,5),2) + (COLUMN() - COLUMN($K$50)))</f>
        <v>2011/12</v>
      </c>
      <c r="M50" s="142" t="str">
        <f>"20" &amp; (LEFT(RIGHT(Index!$M$19,5),2) + (COLUMN() - COLUMN($K$50))) &amp; "/" &amp; (RIGHT(RIGHT(Index!$M$19,5),2) + (COLUMN() - COLUMN($K$50)))</f>
        <v>2012/13</v>
      </c>
      <c r="N50" s="142" t="str">
        <f>"20" &amp; (LEFT(RIGHT(Index!$M$19,5),2) + (COLUMN() - COLUMN($K$50))) &amp; "/" &amp; (RIGHT(RIGHT(Index!$M$19,5),2) + (COLUMN() - COLUMN($K$50)))</f>
        <v>2013/14</v>
      </c>
      <c r="O50" s="142" t="str">
        <f>"20" &amp; (LEFT(RIGHT(Index!$M$19,5),2) + (COLUMN() - COLUMN($K$50))) &amp; "/" &amp; (RIGHT(RIGHT(Index!$M$19,5),2) + (COLUMN() - COLUMN($K$50)))</f>
        <v>2014/15</v>
      </c>
      <c r="P50" s="142" t="str">
        <f>"20" &amp; (LEFT(RIGHT(Index!$M$19,5),2) + (COLUMN() - COLUMN($K$50))) &amp; "/" &amp; (RIGHT(RIGHT(Index!$M$19,5),2) + (COLUMN() - COLUMN($K$50)))</f>
        <v>2015/16</v>
      </c>
      <c r="Q50" s="142" t="str">
        <f>"20" &amp; (LEFT(RIGHT(Index!$M$19,5),2) + (COLUMN() - COLUMN($K$50))) &amp; "/" &amp; (RIGHT(RIGHT(Index!$M$19,5),2) + (COLUMN() - COLUMN($K$50)))</f>
        <v>2016/17</v>
      </c>
      <c r="R50" s="142" t="str">
        <f>"20" &amp; (LEFT(RIGHT(Index!$M$19,5),2) + (COLUMN() - COLUMN($K$50))) &amp; "/" &amp; (RIGHT(RIGHT(Index!$M$19,5),2) + (COLUMN() - COLUMN($K$50)))</f>
        <v>2017/18</v>
      </c>
      <c r="S50" s="142" t="str">
        <f>"20" &amp; (LEFT(RIGHT(Index!$M$19,5),2) + (COLUMN() - COLUMN($K$50))) &amp; "/" &amp; (RIGHT(RIGHT(Index!$M$19,5),2) + (COLUMN() - COLUMN($K$50)))</f>
        <v>2018/19</v>
      </c>
      <c r="T50" s="142" t="str">
        <f>"20" &amp; (LEFT(RIGHT(Index!$M$19,5),2) + (COLUMN() - COLUMN($K$50))) &amp; "/" &amp; (RIGHT(RIGHT(Index!$M$19,5),2) + (COLUMN() - COLUMN($K$50)))</f>
        <v>2019/20</v>
      </c>
      <c r="U50" s="170"/>
      <c r="V50" s="119" t="s">
        <v>27</v>
      </c>
      <c r="W50" s="153"/>
      <c r="X50" s="154"/>
      <c r="Y50" s="37"/>
    </row>
    <row r="51" spans="1:25" ht="23.4" customHeight="1" x14ac:dyDescent="0.25">
      <c r="A51" s="42"/>
      <c r="B51" s="46"/>
      <c r="C51" s="122"/>
      <c r="D51" s="123"/>
      <c r="E51" s="124">
        <v>5</v>
      </c>
      <c r="F51" s="123"/>
      <c r="G51" s="125"/>
      <c r="H51" s="123"/>
      <c r="I51" s="126"/>
      <c r="J51" s="123"/>
      <c r="K51" s="127"/>
      <c r="L51" s="127"/>
      <c r="M51" s="127"/>
      <c r="N51" s="127"/>
      <c r="O51" s="127"/>
      <c r="P51" s="127"/>
      <c r="Q51" s="127"/>
      <c r="R51" s="127"/>
      <c r="S51" s="127"/>
      <c r="T51" s="127"/>
      <c r="U51" s="171"/>
      <c r="V51" s="410"/>
      <c r="W51" s="129"/>
      <c r="X51" s="130"/>
      <c r="Y51" s="131"/>
    </row>
    <row r="52" spans="1:25" ht="23.4" customHeight="1" x14ac:dyDescent="0.25">
      <c r="A52" s="42"/>
      <c r="B52" s="46"/>
      <c r="C52" s="132"/>
      <c r="D52" s="123"/>
      <c r="E52" s="133">
        <v>4</v>
      </c>
      <c r="F52" s="123"/>
      <c r="G52" s="134"/>
      <c r="H52" s="123"/>
      <c r="I52" s="135"/>
      <c r="J52" s="123"/>
      <c r="K52" s="136"/>
      <c r="L52" s="136"/>
      <c r="M52" s="136"/>
      <c r="N52" s="136"/>
      <c r="O52" s="136"/>
      <c r="P52" s="136"/>
      <c r="Q52" s="136"/>
      <c r="R52" s="136"/>
      <c r="S52" s="136"/>
      <c r="T52" s="136"/>
      <c r="U52" s="117"/>
      <c r="V52" s="411"/>
      <c r="W52" s="129"/>
      <c r="X52" s="130"/>
      <c r="Y52" s="131"/>
    </row>
    <row r="53" spans="1:25" ht="23.4" customHeight="1" x14ac:dyDescent="0.25">
      <c r="A53" s="42"/>
      <c r="B53" s="46"/>
      <c r="C53" s="132"/>
      <c r="D53" s="123"/>
      <c r="E53" s="133">
        <v>3</v>
      </c>
      <c r="F53" s="123"/>
      <c r="G53" s="134"/>
      <c r="H53" s="123"/>
      <c r="I53" s="135"/>
      <c r="J53" s="123"/>
      <c r="K53" s="136"/>
      <c r="L53" s="136"/>
      <c r="M53" s="136"/>
      <c r="N53" s="136"/>
      <c r="O53" s="136"/>
      <c r="P53" s="136"/>
      <c r="Q53" s="136"/>
      <c r="R53" s="136"/>
      <c r="S53" s="136"/>
      <c r="T53" s="136"/>
      <c r="U53" s="171"/>
      <c r="V53" s="411"/>
      <c r="W53" s="129"/>
      <c r="X53" s="130"/>
      <c r="Y53" s="131"/>
    </row>
    <row r="54" spans="1:25" ht="23.4" customHeight="1" x14ac:dyDescent="0.25">
      <c r="A54" s="42"/>
      <c r="B54" s="46"/>
      <c r="C54" s="137"/>
      <c r="D54" s="123"/>
      <c r="E54" s="133">
        <v>2</v>
      </c>
      <c r="F54" s="123"/>
      <c r="G54" s="134"/>
      <c r="H54" s="123"/>
      <c r="I54" s="135"/>
      <c r="J54" s="123"/>
      <c r="K54" s="136"/>
      <c r="L54" s="136"/>
      <c r="M54" s="136"/>
      <c r="N54" s="136"/>
      <c r="O54" s="136"/>
      <c r="P54" s="136"/>
      <c r="Q54" s="136"/>
      <c r="R54" s="136"/>
      <c r="S54" s="136"/>
      <c r="T54" s="136"/>
      <c r="U54" s="171"/>
      <c r="V54" s="411"/>
      <c r="W54" s="129"/>
      <c r="X54" s="130"/>
      <c r="Y54" s="131"/>
    </row>
    <row r="55" spans="1:25" ht="23.4" customHeight="1" thickBot="1" x14ac:dyDescent="0.3">
      <c r="A55" s="42"/>
      <c r="B55" s="46"/>
      <c r="C55" s="137"/>
      <c r="D55" s="123"/>
      <c r="E55" s="133">
        <v>1</v>
      </c>
      <c r="F55" s="123"/>
      <c r="G55" s="134"/>
      <c r="H55" s="123"/>
      <c r="I55" s="135"/>
      <c r="J55" s="123"/>
      <c r="K55" s="136"/>
      <c r="L55" s="136"/>
      <c r="M55" s="136"/>
      <c r="N55" s="136"/>
      <c r="O55" s="136"/>
      <c r="P55" s="136"/>
      <c r="Q55" s="136"/>
      <c r="R55" s="136"/>
      <c r="S55" s="136"/>
      <c r="T55" s="136"/>
      <c r="U55" s="117"/>
      <c r="V55" s="412"/>
      <c r="W55" s="129"/>
      <c r="X55" s="130"/>
      <c r="Y55" s="131"/>
    </row>
    <row r="56" spans="1:25" ht="15" customHeight="1" x14ac:dyDescent="0.25">
      <c r="A56" s="42"/>
      <c r="B56" s="46"/>
      <c r="C56" s="42"/>
      <c r="D56" s="42"/>
      <c r="E56" s="138"/>
      <c r="F56" s="139"/>
      <c r="G56" s="139"/>
      <c r="H56" s="139"/>
      <c r="I56" s="140"/>
      <c r="J56" s="139"/>
      <c r="K56" s="141"/>
      <c r="L56" s="141"/>
      <c r="M56" s="141"/>
      <c r="N56" s="141"/>
      <c r="O56" s="141"/>
      <c r="P56" s="141"/>
      <c r="Q56" s="141"/>
      <c r="R56" s="141"/>
      <c r="S56" s="141"/>
      <c r="T56" s="141"/>
      <c r="U56" s="42"/>
      <c r="V56" s="42"/>
      <c r="W56" s="129"/>
      <c r="X56" s="130"/>
      <c r="Y56" s="131"/>
    </row>
    <row r="57" spans="1:25" ht="15" customHeight="1" x14ac:dyDescent="0.3">
      <c r="A57" s="42"/>
      <c r="B57" s="46"/>
      <c r="C57" s="160" t="s">
        <v>60</v>
      </c>
      <c r="D57" s="42"/>
      <c r="E57" s="138"/>
      <c r="F57" s="139"/>
      <c r="G57" s="139"/>
      <c r="H57" s="139"/>
      <c r="I57" s="140"/>
      <c r="J57" s="139"/>
      <c r="K57" s="141"/>
      <c r="L57" s="141"/>
      <c r="M57" s="141"/>
      <c r="N57" s="141"/>
      <c r="O57" s="141"/>
      <c r="P57" s="141"/>
      <c r="Q57" s="141"/>
      <c r="R57" s="141"/>
      <c r="S57" s="141"/>
      <c r="T57" s="141"/>
      <c r="U57" s="42"/>
      <c r="V57" s="42"/>
      <c r="W57" s="129"/>
      <c r="X57" s="130"/>
      <c r="Y57" s="131"/>
    </row>
    <row r="58" spans="1:25" ht="23.4" customHeight="1" x14ac:dyDescent="0.3">
      <c r="A58" s="42"/>
      <c r="B58" s="46"/>
      <c r="C58" s="119" t="s">
        <v>72</v>
      </c>
      <c r="D58" s="118"/>
      <c r="E58" s="172"/>
      <c r="F58" s="173"/>
      <c r="G58" s="173"/>
      <c r="H58" s="173"/>
      <c r="I58" s="140"/>
      <c r="J58" s="173"/>
      <c r="K58" s="174"/>
      <c r="L58" s="174"/>
      <c r="M58" s="174"/>
      <c r="N58" s="174"/>
      <c r="O58" s="174"/>
      <c r="P58" s="174"/>
      <c r="Q58" s="174"/>
      <c r="R58" s="174"/>
      <c r="S58" s="174"/>
      <c r="T58" s="174"/>
      <c r="U58" s="120"/>
      <c r="V58" s="119"/>
      <c r="W58" s="48"/>
      <c r="X58" s="49"/>
      <c r="Y58" s="92"/>
    </row>
    <row r="59" spans="1:25" ht="23.4" customHeight="1" thickBot="1" x14ac:dyDescent="0.35">
      <c r="A59" s="42"/>
      <c r="B59" s="46"/>
      <c r="C59" s="408" t="s">
        <v>71</v>
      </c>
      <c r="D59" s="161"/>
      <c r="E59" s="164" t="s">
        <v>63</v>
      </c>
      <c r="F59" s="161"/>
      <c r="G59" s="409" t="s">
        <v>64</v>
      </c>
      <c r="H59" s="161"/>
      <c r="I59" s="165" t="str">
        <f>K$12</f>
        <v>2018/19</v>
      </c>
      <c r="J59" s="161"/>
      <c r="K59" s="166"/>
      <c r="L59" s="166"/>
      <c r="M59" s="166"/>
      <c r="N59" s="166"/>
      <c r="O59" s="166"/>
      <c r="P59" s="166"/>
      <c r="Q59" s="166"/>
      <c r="R59" s="166"/>
      <c r="S59" s="166"/>
      <c r="T59" s="166"/>
      <c r="U59" s="120"/>
      <c r="V59" s="119"/>
      <c r="W59" s="48"/>
      <c r="X59" s="49"/>
      <c r="Y59" s="92"/>
    </row>
    <row r="60" spans="1:25" ht="18.600000000000001" customHeight="1" thickBot="1" x14ac:dyDescent="0.35">
      <c r="A60" s="42"/>
      <c r="B60" s="46"/>
      <c r="C60" s="408"/>
      <c r="D60" s="167"/>
      <c r="E60" s="168" t="s">
        <v>65</v>
      </c>
      <c r="F60" s="167"/>
      <c r="G60" s="409"/>
      <c r="H60" s="167"/>
      <c r="I60" s="169" t="s">
        <v>66</v>
      </c>
      <c r="J60" s="167"/>
      <c r="K60" s="142" t="str">
        <f>"20" &amp; (LEFT(RIGHT(Index!$M$19,5),2) + (COLUMN() - COLUMN($K$50))) &amp; "/" &amp; (RIGHT(RIGHT(Index!$M$19,5),2) + (COLUMN() - COLUMN($K$50)))</f>
        <v>2010/11</v>
      </c>
      <c r="L60" s="142" t="str">
        <f>"20" &amp; (LEFT(RIGHT(Index!$M$19,5),2) + (COLUMN() - COLUMN($K$50))) &amp; "/" &amp; (RIGHT(RIGHT(Index!$M$19,5),2) + (COLUMN() - COLUMN($K$50)))</f>
        <v>2011/12</v>
      </c>
      <c r="M60" s="142" t="str">
        <f>"20" &amp; (LEFT(RIGHT(Index!$M$19,5),2) + (COLUMN() - COLUMN($K$50))) &amp; "/" &amp; (RIGHT(RIGHT(Index!$M$19,5),2) + (COLUMN() - COLUMN($K$50)))</f>
        <v>2012/13</v>
      </c>
      <c r="N60" s="142" t="str">
        <f>"20" &amp; (LEFT(RIGHT(Index!$M$19,5),2) + (COLUMN() - COLUMN($K$50))) &amp; "/" &amp; (RIGHT(RIGHT(Index!$M$19,5),2) + (COLUMN() - COLUMN($K$50)))</f>
        <v>2013/14</v>
      </c>
      <c r="O60" s="142" t="str">
        <f>"20" &amp; (LEFT(RIGHT(Index!$M$19,5),2) + (COLUMN() - COLUMN($K$50))) &amp; "/" &amp; (RIGHT(RIGHT(Index!$M$19,5),2) + (COLUMN() - COLUMN($K$50)))</f>
        <v>2014/15</v>
      </c>
      <c r="P60" s="142" t="str">
        <f>"20" &amp; (LEFT(RIGHT(Index!$M$19,5),2) + (COLUMN() - COLUMN($K$50))) &amp; "/" &amp; (RIGHT(RIGHT(Index!$M$19,5),2) + (COLUMN() - COLUMN($K$50)))</f>
        <v>2015/16</v>
      </c>
      <c r="Q60" s="142" t="str">
        <f>"20" &amp; (LEFT(RIGHT(Index!$M$19,5),2) + (COLUMN() - COLUMN($K$50))) &amp; "/" &amp; (RIGHT(RIGHT(Index!$M$19,5),2) + (COLUMN() - COLUMN($K$50)))</f>
        <v>2016/17</v>
      </c>
      <c r="R60" s="142" t="str">
        <f>"20" &amp; (LEFT(RIGHT(Index!$M$19,5),2) + (COLUMN() - COLUMN($K$50))) &amp; "/" &amp; (RIGHT(RIGHT(Index!$M$19,5),2) + (COLUMN() - COLUMN($K$50)))</f>
        <v>2017/18</v>
      </c>
      <c r="S60" s="142" t="str">
        <f>"20" &amp; (LEFT(RIGHT(Index!$M$19,5),2) + (COLUMN() - COLUMN($K$50))) &amp; "/" &amp; (RIGHT(RIGHT(Index!$M$19,5),2) + (COLUMN() - COLUMN($K$50)))</f>
        <v>2018/19</v>
      </c>
      <c r="T60" s="142" t="str">
        <f>"20" &amp; (LEFT(RIGHT(Index!$M$19,5),2) + (COLUMN() - COLUMN($K$50))) &amp; "/" &amp; (RIGHT(RIGHT(Index!$M$19,5),2) + (COLUMN() - COLUMN($K$50)))</f>
        <v>2019/20</v>
      </c>
      <c r="U60" s="120"/>
      <c r="V60" s="119" t="s">
        <v>27</v>
      </c>
      <c r="W60" s="48"/>
      <c r="X60" s="49"/>
      <c r="Y60" s="92"/>
    </row>
    <row r="61" spans="1:25" ht="23.4" customHeight="1" x14ac:dyDescent="0.25">
      <c r="A61" s="42"/>
      <c r="B61" s="46"/>
      <c r="C61" s="122"/>
      <c r="D61" s="123"/>
      <c r="E61" s="124">
        <v>5</v>
      </c>
      <c r="F61" s="123"/>
      <c r="G61" s="125"/>
      <c r="H61" s="123"/>
      <c r="I61" s="126"/>
      <c r="J61" s="123"/>
      <c r="K61" s="127"/>
      <c r="L61" s="127"/>
      <c r="M61" s="127"/>
      <c r="N61" s="127"/>
      <c r="O61" s="127"/>
      <c r="P61" s="127"/>
      <c r="Q61" s="127"/>
      <c r="R61" s="127"/>
      <c r="S61" s="127"/>
      <c r="T61" s="127"/>
      <c r="U61" s="171"/>
      <c r="V61" s="410"/>
      <c r="W61" s="129"/>
      <c r="X61" s="130"/>
      <c r="Y61" s="131"/>
    </row>
    <row r="62" spans="1:25" ht="23.4" customHeight="1" x14ac:dyDescent="0.25">
      <c r="A62" s="42"/>
      <c r="B62" s="46"/>
      <c r="C62" s="132"/>
      <c r="D62" s="123"/>
      <c r="E62" s="133">
        <v>4</v>
      </c>
      <c r="F62" s="123"/>
      <c r="G62" s="134"/>
      <c r="H62" s="123"/>
      <c r="I62" s="135"/>
      <c r="J62" s="123"/>
      <c r="K62" s="136"/>
      <c r="L62" s="136"/>
      <c r="M62" s="136"/>
      <c r="N62" s="136"/>
      <c r="O62" s="136"/>
      <c r="P62" s="136"/>
      <c r="Q62" s="136"/>
      <c r="R62" s="136"/>
      <c r="S62" s="136"/>
      <c r="T62" s="136"/>
      <c r="U62" s="117"/>
      <c r="V62" s="411"/>
      <c r="W62" s="129"/>
      <c r="X62" s="130"/>
      <c r="Y62" s="131"/>
    </row>
    <row r="63" spans="1:25" ht="23.4" customHeight="1" x14ac:dyDescent="0.25">
      <c r="A63" s="42"/>
      <c r="B63" s="46"/>
      <c r="C63" s="132"/>
      <c r="D63" s="123"/>
      <c r="E63" s="133">
        <v>3</v>
      </c>
      <c r="F63" s="123"/>
      <c r="G63" s="134"/>
      <c r="H63" s="123"/>
      <c r="I63" s="135"/>
      <c r="J63" s="123"/>
      <c r="K63" s="136"/>
      <c r="L63" s="136"/>
      <c r="M63" s="136"/>
      <c r="N63" s="136"/>
      <c r="O63" s="136"/>
      <c r="P63" s="136"/>
      <c r="Q63" s="136"/>
      <c r="R63" s="136"/>
      <c r="S63" s="136"/>
      <c r="T63" s="136"/>
      <c r="U63" s="171"/>
      <c r="V63" s="411"/>
      <c r="W63" s="129"/>
      <c r="X63" s="130"/>
      <c r="Y63" s="131"/>
    </row>
    <row r="64" spans="1:25" ht="23.4" customHeight="1" x14ac:dyDescent="0.25">
      <c r="A64" s="42"/>
      <c r="B64" s="46"/>
      <c r="C64" s="137"/>
      <c r="D64" s="123"/>
      <c r="E64" s="133">
        <v>2</v>
      </c>
      <c r="F64" s="123"/>
      <c r="G64" s="134"/>
      <c r="H64" s="123"/>
      <c r="I64" s="135"/>
      <c r="J64" s="123"/>
      <c r="K64" s="136"/>
      <c r="L64" s="136"/>
      <c r="M64" s="136"/>
      <c r="N64" s="136"/>
      <c r="O64" s="136"/>
      <c r="P64" s="136"/>
      <c r="Q64" s="136"/>
      <c r="R64" s="136"/>
      <c r="S64" s="136"/>
      <c r="T64" s="136"/>
      <c r="U64" s="171"/>
      <c r="V64" s="411"/>
      <c r="W64" s="129"/>
      <c r="X64" s="130"/>
      <c r="Y64" s="131"/>
    </row>
    <row r="65" spans="1:26" ht="23.4" customHeight="1" thickBot="1" x14ac:dyDescent="0.3">
      <c r="A65" s="42"/>
      <c r="B65" s="46"/>
      <c r="C65" s="137"/>
      <c r="D65" s="123"/>
      <c r="E65" s="133">
        <v>1</v>
      </c>
      <c r="F65" s="123"/>
      <c r="G65" s="134"/>
      <c r="H65" s="123"/>
      <c r="I65" s="135"/>
      <c r="J65" s="123"/>
      <c r="K65" s="136"/>
      <c r="L65" s="136"/>
      <c r="M65" s="136"/>
      <c r="N65" s="136"/>
      <c r="O65" s="136"/>
      <c r="P65" s="136"/>
      <c r="Q65" s="136"/>
      <c r="R65" s="136"/>
      <c r="S65" s="136"/>
      <c r="T65" s="136"/>
      <c r="U65" s="117"/>
      <c r="V65" s="412"/>
      <c r="W65" s="129"/>
      <c r="X65" s="130"/>
      <c r="Y65" s="131"/>
    </row>
    <row r="66" spans="1:26" ht="15" customHeight="1" thickBot="1" x14ac:dyDescent="0.3">
      <c r="A66" s="42"/>
      <c r="B66" s="88"/>
      <c r="C66" s="89"/>
      <c r="D66" s="89"/>
      <c r="E66" s="89"/>
      <c r="F66" s="89"/>
      <c r="G66" s="89"/>
      <c r="H66" s="89"/>
      <c r="I66" s="89"/>
      <c r="J66" s="89"/>
      <c r="K66" s="89"/>
      <c r="L66" s="89"/>
      <c r="M66" s="89"/>
      <c r="N66" s="89"/>
      <c r="O66" s="89"/>
      <c r="P66" s="89"/>
      <c r="Q66" s="89"/>
      <c r="R66" s="89"/>
      <c r="S66" s="89"/>
      <c r="T66" s="89"/>
      <c r="U66" s="89"/>
      <c r="V66" s="89"/>
      <c r="W66" s="90"/>
      <c r="X66" s="49"/>
      <c r="Y66" s="92"/>
      <c r="Z66" s="92"/>
    </row>
    <row r="67" spans="1:26" ht="15" customHeight="1" thickTop="1" x14ac:dyDescent="0.25">
      <c r="A67" s="1"/>
      <c r="B67" s="1"/>
      <c r="C67" s="154"/>
      <c r="D67" s="154"/>
      <c r="E67" s="154"/>
      <c r="F67" s="154"/>
      <c r="G67" s="154"/>
      <c r="H67" s="154"/>
      <c r="I67" s="154"/>
      <c r="J67" s="154"/>
      <c r="K67" s="154"/>
      <c r="L67" s="154"/>
      <c r="M67" s="154"/>
      <c r="N67" s="154"/>
      <c r="O67" s="154"/>
      <c r="P67" s="154"/>
      <c r="Q67" s="154"/>
      <c r="R67" s="154"/>
      <c r="S67" s="154"/>
      <c r="T67" s="154"/>
      <c r="U67" s="49"/>
      <c r="V67" s="49"/>
      <c r="W67" s="49"/>
      <c r="X67" s="49"/>
      <c r="Y67" s="92"/>
      <c r="Z67" s="92"/>
    </row>
    <row r="68" spans="1:26" ht="21" x14ac:dyDescent="0.4">
      <c r="A68" s="362"/>
      <c r="B68" s="362"/>
      <c r="C68" s="414" t="s">
        <v>215</v>
      </c>
      <c r="D68" s="414"/>
      <c r="E68" s="376"/>
      <c r="F68" s="355"/>
      <c r="G68" s="376"/>
      <c r="H68" s="355"/>
      <c r="I68" s="376"/>
      <c r="J68" s="355"/>
      <c r="K68" s="376"/>
      <c r="L68" s="376"/>
      <c r="M68" s="376"/>
      <c r="N68" s="376"/>
      <c r="O68" s="376"/>
      <c r="P68" s="376"/>
      <c r="Q68" s="376"/>
      <c r="R68" s="376"/>
      <c r="S68" s="376"/>
      <c r="T68" s="376"/>
      <c r="U68" s="360"/>
      <c r="V68" s="360"/>
      <c r="W68" s="360"/>
      <c r="X68" s="360"/>
    </row>
    <row r="69" spans="1:26" x14ac:dyDescent="0.25">
      <c r="A69" s="376"/>
      <c r="B69" s="376"/>
      <c r="C69" s="376"/>
      <c r="D69" s="376"/>
      <c r="E69" s="376"/>
      <c r="F69" s="376"/>
      <c r="G69" s="376"/>
      <c r="H69" s="376"/>
      <c r="I69" s="376"/>
      <c r="J69" s="376"/>
      <c r="K69" s="376"/>
      <c r="L69" s="376"/>
      <c r="M69" s="376"/>
      <c r="N69" s="376"/>
      <c r="O69" s="376"/>
      <c r="P69" s="376"/>
      <c r="Q69" s="376"/>
      <c r="R69" s="376"/>
      <c r="S69" s="376"/>
      <c r="T69" s="376"/>
      <c r="U69" s="337"/>
      <c r="V69" s="337"/>
      <c r="W69" s="337"/>
      <c r="X69" s="337"/>
    </row>
    <row r="70" spans="1:26" x14ac:dyDescent="0.25">
      <c r="A70" s="376"/>
      <c r="B70" s="376"/>
      <c r="C70" s="376"/>
      <c r="D70" s="376"/>
      <c r="E70" s="376"/>
      <c r="F70" s="376"/>
      <c r="G70" s="376"/>
      <c r="H70" s="376"/>
      <c r="I70" s="376"/>
      <c r="J70" s="376"/>
      <c r="K70" s="376"/>
      <c r="L70" s="376"/>
      <c r="M70" s="376"/>
      <c r="N70" s="376"/>
      <c r="O70" s="376"/>
      <c r="P70" s="376"/>
      <c r="Q70" s="376"/>
      <c r="R70" s="376"/>
      <c r="S70" s="376"/>
      <c r="T70" s="376"/>
      <c r="U70" s="337"/>
      <c r="V70" s="337"/>
      <c r="W70" s="337"/>
      <c r="X70" s="337"/>
    </row>
    <row r="71" spans="1:26" x14ac:dyDescent="0.25">
      <c r="A71" s="376"/>
      <c r="B71" s="376"/>
      <c r="C71" s="376"/>
      <c r="D71" s="376"/>
      <c r="E71" s="376"/>
      <c r="F71" s="376"/>
      <c r="G71" s="376"/>
      <c r="H71" s="376"/>
      <c r="I71" s="376"/>
      <c r="J71" s="376"/>
      <c r="K71" s="376"/>
      <c r="L71" s="376"/>
      <c r="M71" s="376"/>
      <c r="N71" s="376"/>
      <c r="O71" s="376"/>
      <c r="P71" s="376"/>
      <c r="Q71" s="376"/>
      <c r="R71" s="376"/>
      <c r="S71" s="376"/>
      <c r="T71" s="376"/>
      <c r="U71" s="337"/>
      <c r="V71" s="337"/>
      <c r="W71" s="337"/>
      <c r="X71" s="337"/>
    </row>
    <row r="72" spans="1:26" x14ac:dyDescent="0.25">
      <c r="A72" s="376"/>
      <c r="B72" s="376"/>
      <c r="C72" s="376"/>
      <c r="D72" s="376"/>
      <c r="E72" s="376"/>
      <c r="F72" s="376"/>
      <c r="G72" s="376"/>
      <c r="H72" s="376"/>
      <c r="I72" s="376"/>
      <c r="J72" s="376"/>
      <c r="K72" s="376"/>
      <c r="L72" s="376"/>
      <c r="M72" s="376"/>
      <c r="N72" s="376"/>
      <c r="O72" s="376"/>
      <c r="P72" s="376"/>
      <c r="Q72" s="376"/>
      <c r="R72" s="376"/>
      <c r="S72" s="376"/>
      <c r="T72" s="376"/>
      <c r="U72" s="337"/>
      <c r="V72" s="337"/>
      <c r="W72" s="337"/>
      <c r="X72" s="337"/>
    </row>
    <row r="73" spans="1:26" x14ac:dyDescent="0.25">
      <c r="A73" s="376"/>
      <c r="B73" s="376"/>
      <c r="C73" s="376"/>
      <c r="D73" s="376"/>
      <c r="E73" s="376"/>
      <c r="F73" s="376"/>
      <c r="G73" s="376"/>
      <c r="H73" s="376"/>
      <c r="I73" s="376"/>
      <c r="J73" s="376"/>
      <c r="K73" s="376"/>
      <c r="L73" s="376"/>
      <c r="M73" s="376"/>
      <c r="N73" s="376"/>
      <c r="O73" s="376"/>
      <c r="P73" s="376"/>
      <c r="Q73" s="376"/>
      <c r="R73" s="376"/>
      <c r="S73" s="376"/>
      <c r="T73" s="376"/>
      <c r="U73" s="337"/>
      <c r="V73" s="337"/>
      <c r="W73" s="337"/>
      <c r="X73" s="337"/>
    </row>
    <row r="74" spans="1:26" x14ac:dyDescent="0.25">
      <c r="A74" s="376"/>
      <c r="B74" s="376"/>
      <c r="C74" s="376"/>
      <c r="D74" s="376"/>
      <c r="E74" s="376"/>
      <c r="F74" s="376"/>
      <c r="G74" s="376"/>
      <c r="H74" s="376"/>
      <c r="I74" s="376"/>
      <c r="J74" s="376"/>
      <c r="K74" s="376"/>
      <c r="L74" s="376"/>
      <c r="M74" s="376"/>
      <c r="N74" s="376"/>
      <c r="O74" s="376"/>
      <c r="P74" s="376"/>
      <c r="Q74" s="376"/>
      <c r="R74" s="376"/>
      <c r="S74" s="376"/>
      <c r="T74" s="376"/>
      <c r="U74" s="337"/>
      <c r="V74" s="337"/>
      <c r="W74" s="337"/>
      <c r="X74" s="337"/>
    </row>
    <row r="75" spans="1:26" x14ac:dyDescent="0.25">
      <c r="A75" s="376"/>
      <c r="B75" s="376"/>
      <c r="C75" s="376"/>
      <c r="D75" s="376"/>
      <c r="E75" s="376"/>
      <c r="F75" s="376"/>
      <c r="G75" s="376"/>
      <c r="H75" s="376"/>
      <c r="I75" s="376"/>
      <c r="J75" s="376"/>
      <c r="K75" s="376"/>
      <c r="L75" s="376"/>
      <c r="M75" s="376"/>
      <c r="N75" s="376"/>
      <c r="O75" s="376"/>
      <c r="P75" s="376"/>
      <c r="Q75" s="376"/>
      <c r="R75" s="376"/>
      <c r="S75" s="376"/>
      <c r="T75" s="376"/>
      <c r="U75" s="337"/>
      <c r="V75" s="337"/>
      <c r="W75" s="337"/>
      <c r="X75" s="337"/>
    </row>
    <row r="76" spans="1:26" x14ac:dyDescent="0.25">
      <c r="A76" s="376"/>
      <c r="B76" s="376"/>
      <c r="C76" s="376"/>
      <c r="D76" s="376"/>
      <c r="E76" s="376"/>
      <c r="F76" s="376"/>
      <c r="G76" s="376"/>
      <c r="H76" s="376"/>
      <c r="I76" s="376"/>
      <c r="J76" s="376"/>
      <c r="K76" s="376"/>
      <c r="L76" s="376"/>
      <c r="M76" s="376"/>
      <c r="N76" s="376"/>
      <c r="O76" s="376"/>
      <c r="P76" s="376"/>
      <c r="Q76" s="376"/>
      <c r="R76" s="376"/>
      <c r="S76" s="376"/>
      <c r="T76" s="376"/>
      <c r="U76" s="337"/>
      <c r="V76" s="337"/>
      <c r="W76" s="337"/>
      <c r="X76" s="337"/>
    </row>
    <row r="77" spans="1:26" x14ac:dyDescent="0.25">
      <c r="A77" s="376"/>
      <c r="B77" s="376"/>
      <c r="C77" s="376"/>
      <c r="D77" s="376"/>
      <c r="E77" s="376"/>
      <c r="F77" s="376"/>
      <c r="G77" s="376"/>
      <c r="H77" s="376"/>
      <c r="I77" s="376"/>
      <c r="J77" s="376"/>
      <c r="K77" s="376"/>
      <c r="L77" s="376"/>
      <c r="M77" s="376"/>
      <c r="N77" s="376"/>
      <c r="O77" s="376"/>
      <c r="P77" s="376"/>
      <c r="Q77" s="376"/>
      <c r="R77" s="376"/>
      <c r="S77" s="376"/>
      <c r="T77" s="376"/>
      <c r="U77" s="337"/>
      <c r="V77" s="337"/>
      <c r="W77" s="337"/>
      <c r="X77" s="337"/>
    </row>
    <row r="78" spans="1:26" x14ac:dyDescent="0.25">
      <c r="A78" s="376"/>
      <c r="B78" s="376"/>
      <c r="C78" s="376"/>
      <c r="D78" s="376"/>
      <c r="E78" s="376"/>
      <c r="F78" s="376"/>
      <c r="G78" s="376"/>
      <c r="H78" s="376"/>
      <c r="I78" s="376"/>
      <c r="J78" s="376"/>
      <c r="K78" s="376"/>
      <c r="L78" s="376"/>
      <c r="M78" s="376"/>
      <c r="N78" s="376"/>
      <c r="O78" s="376"/>
      <c r="P78" s="376"/>
      <c r="Q78" s="376"/>
      <c r="R78" s="376"/>
      <c r="S78" s="376"/>
      <c r="T78" s="376"/>
      <c r="U78" s="337"/>
      <c r="V78" s="337"/>
      <c r="W78" s="337"/>
      <c r="X78" s="337"/>
    </row>
    <row r="79" spans="1:26" x14ac:dyDescent="0.25">
      <c r="A79" s="376"/>
      <c r="B79" s="376"/>
      <c r="C79" s="376"/>
      <c r="D79" s="376"/>
      <c r="E79" s="376"/>
      <c r="F79" s="376"/>
      <c r="G79" s="376"/>
      <c r="H79" s="376"/>
      <c r="I79" s="376"/>
      <c r="J79" s="376"/>
      <c r="K79" s="376"/>
      <c r="L79" s="376"/>
      <c r="M79" s="376"/>
      <c r="N79" s="376"/>
      <c r="O79" s="376"/>
      <c r="P79" s="376"/>
      <c r="Q79" s="376"/>
      <c r="R79" s="376"/>
      <c r="S79" s="376"/>
      <c r="T79" s="376"/>
      <c r="U79" s="337"/>
      <c r="V79" s="337"/>
      <c r="W79" s="337"/>
      <c r="X79" s="337"/>
    </row>
    <row r="80" spans="1:26" x14ac:dyDescent="0.25">
      <c r="A80" s="376"/>
      <c r="B80" s="376"/>
      <c r="C80" s="376"/>
      <c r="D80" s="376"/>
      <c r="E80" s="376"/>
      <c r="F80" s="376"/>
      <c r="G80" s="376"/>
      <c r="H80" s="376"/>
      <c r="I80" s="376"/>
      <c r="J80" s="376"/>
      <c r="K80" s="376"/>
      <c r="L80" s="376"/>
      <c r="M80" s="376"/>
      <c r="N80" s="376"/>
      <c r="O80" s="376"/>
      <c r="P80" s="376"/>
      <c r="Q80" s="376"/>
      <c r="R80" s="376"/>
      <c r="S80" s="376"/>
      <c r="T80" s="376"/>
      <c r="U80" s="337"/>
      <c r="V80" s="337"/>
      <c r="W80" s="337"/>
      <c r="X80" s="337"/>
    </row>
    <row r="81" spans="1:24" x14ac:dyDescent="0.25">
      <c r="A81" s="376"/>
      <c r="B81" s="376"/>
      <c r="C81" s="376"/>
      <c r="D81" s="376"/>
      <c r="E81" s="376"/>
      <c r="F81" s="376"/>
      <c r="G81" s="376"/>
      <c r="H81" s="376"/>
      <c r="I81" s="376"/>
      <c r="J81" s="376"/>
      <c r="K81" s="376"/>
      <c r="L81" s="376"/>
      <c r="M81" s="376"/>
      <c r="N81" s="376"/>
      <c r="O81" s="376"/>
      <c r="P81" s="376"/>
      <c r="Q81" s="376"/>
      <c r="R81" s="376"/>
      <c r="S81" s="376"/>
      <c r="T81" s="376"/>
      <c r="U81" s="337"/>
      <c r="V81" s="337"/>
      <c r="W81" s="337"/>
      <c r="X81" s="337"/>
    </row>
    <row r="82" spans="1:24" x14ac:dyDescent="0.25">
      <c r="A82" s="376"/>
      <c r="B82" s="376"/>
      <c r="C82" s="376"/>
      <c r="D82" s="376"/>
      <c r="E82" s="376"/>
      <c r="F82" s="376"/>
      <c r="G82" s="376"/>
      <c r="H82" s="376"/>
      <c r="I82" s="376"/>
      <c r="J82" s="376"/>
      <c r="K82" s="376"/>
      <c r="L82" s="376"/>
      <c r="M82" s="376"/>
      <c r="N82" s="376"/>
      <c r="O82" s="376"/>
      <c r="P82" s="376"/>
      <c r="Q82" s="376"/>
      <c r="R82" s="376"/>
      <c r="S82" s="376"/>
      <c r="T82" s="376"/>
      <c r="U82" s="337"/>
      <c r="V82" s="337"/>
      <c r="W82" s="337"/>
      <c r="X82" s="337"/>
    </row>
    <row r="83" spans="1:24" x14ac:dyDescent="0.25">
      <c r="A83" s="376"/>
      <c r="B83" s="376"/>
      <c r="C83" s="376"/>
      <c r="D83" s="376"/>
      <c r="E83" s="376"/>
      <c r="F83" s="376"/>
      <c r="G83" s="376"/>
      <c r="H83" s="376"/>
      <c r="I83" s="376"/>
      <c r="J83" s="376"/>
      <c r="K83" s="376"/>
      <c r="L83" s="376"/>
      <c r="M83" s="376"/>
      <c r="N83" s="376"/>
      <c r="O83" s="376"/>
      <c r="P83" s="376"/>
      <c r="Q83" s="376"/>
      <c r="R83" s="376"/>
      <c r="S83" s="376"/>
      <c r="T83" s="376"/>
      <c r="U83" s="337"/>
      <c r="V83" s="337"/>
      <c r="W83" s="337"/>
      <c r="X83" s="337"/>
    </row>
    <row r="84" spans="1:24" x14ac:dyDescent="0.25">
      <c r="A84" s="376"/>
      <c r="B84" s="376"/>
      <c r="C84" s="376"/>
      <c r="D84" s="376"/>
      <c r="E84" s="376"/>
      <c r="F84" s="376"/>
      <c r="G84" s="376"/>
      <c r="H84" s="376"/>
      <c r="I84" s="376"/>
      <c r="J84" s="376"/>
      <c r="K84" s="376"/>
      <c r="L84" s="376"/>
      <c r="M84" s="376"/>
      <c r="N84" s="376"/>
      <c r="O84" s="376"/>
      <c r="P84" s="376"/>
      <c r="Q84" s="376"/>
      <c r="R84" s="376"/>
      <c r="S84" s="376"/>
      <c r="T84" s="376"/>
      <c r="U84" s="337"/>
      <c r="V84" s="337"/>
      <c r="W84" s="337"/>
      <c r="X84" s="337"/>
    </row>
    <row r="85" spans="1:24" x14ac:dyDescent="0.25">
      <c r="A85" s="376"/>
      <c r="B85" s="376"/>
      <c r="C85" s="376"/>
      <c r="D85" s="376"/>
      <c r="E85" s="376"/>
      <c r="F85" s="376"/>
      <c r="G85" s="376"/>
      <c r="H85" s="376"/>
      <c r="I85" s="376"/>
      <c r="J85" s="376"/>
      <c r="K85" s="376"/>
      <c r="L85" s="376"/>
      <c r="M85" s="376"/>
      <c r="N85" s="376"/>
      <c r="O85" s="376"/>
      <c r="P85" s="376"/>
      <c r="Q85" s="376"/>
      <c r="R85" s="376"/>
      <c r="S85" s="376"/>
      <c r="T85" s="376"/>
      <c r="U85" s="337"/>
      <c r="V85" s="337"/>
      <c r="W85" s="337"/>
      <c r="X85" s="337"/>
    </row>
    <row r="86" spans="1:24" x14ac:dyDescent="0.25">
      <c r="A86" s="376"/>
      <c r="B86" s="376"/>
      <c r="C86" s="376"/>
      <c r="D86" s="376"/>
      <c r="E86" s="376"/>
      <c r="F86" s="376"/>
      <c r="G86" s="376"/>
      <c r="H86" s="376"/>
      <c r="I86" s="376"/>
      <c r="J86" s="376"/>
      <c r="K86" s="376"/>
      <c r="L86" s="376"/>
      <c r="M86" s="376"/>
      <c r="N86" s="376"/>
      <c r="O86" s="376"/>
      <c r="P86" s="376"/>
      <c r="Q86" s="376"/>
      <c r="R86" s="376"/>
      <c r="S86" s="376"/>
      <c r="T86" s="376"/>
      <c r="U86" s="337"/>
      <c r="V86" s="337"/>
      <c r="W86" s="337"/>
      <c r="X86" s="337"/>
    </row>
    <row r="87" spans="1:24" x14ac:dyDescent="0.25">
      <c r="A87" s="376"/>
      <c r="B87" s="376"/>
      <c r="C87" s="376"/>
      <c r="D87" s="376"/>
      <c r="E87" s="376"/>
      <c r="F87" s="376"/>
      <c r="G87" s="376"/>
      <c r="H87" s="376"/>
      <c r="I87" s="376"/>
      <c r="J87" s="376"/>
      <c r="K87" s="376"/>
      <c r="L87" s="376"/>
      <c r="M87" s="376"/>
      <c r="N87" s="376"/>
      <c r="O87" s="376"/>
      <c r="P87" s="376"/>
      <c r="Q87" s="376"/>
      <c r="R87" s="376"/>
      <c r="S87" s="376"/>
      <c r="T87" s="376"/>
      <c r="U87" s="337"/>
      <c r="V87" s="337"/>
      <c r="W87" s="337"/>
      <c r="X87" s="337"/>
    </row>
    <row r="88" spans="1:24" x14ac:dyDescent="0.25">
      <c r="A88" s="376"/>
      <c r="B88" s="376"/>
      <c r="C88" s="376"/>
      <c r="D88" s="376"/>
      <c r="E88" s="376"/>
      <c r="F88" s="376"/>
      <c r="G88" s="376"/>
      <c r="H88" s="376"/>
      <c r="I88" s="376"/>
      <c r="J88" s="376"/>
      <c r="K88" s="376"/>
      <c r="L88" s="376"/>
      <c r="M88" s="376"/>
      <c r="N88" s="376"/>
      <c r="O88" s="376"/>
      <c r="P88" s="376"/>
      <c r="Q88" s="376"/>
      <c r="R88" s="376"/>
      <c r="S88" s="376"/>
      <c r="T88" s="376"/>
      <c r="U88" s="337"/>
      <c r="V88" s="337"/>
      <c r="W88" s="337"/>
      <c r="X88" s="337"/>
    </row>
    <row r="89" spans="1:24" x14ac:dyDescent="0.25">
      <c r="A89" s="376"/>
      <c r="B89" s="376"/>
      <c r="C89" s="376"/>
      <c r="D89" s="376"/>
      <c r="E89" s="376"/>
      <c r="F89" s="376"/>
      <c r="G89" s="376"/>
      <c r="H89" s="376"/>
      <c r="I89" s="376"/>
      <c r="J89" s="376"/>
      <c r="K89" s="376"/>
      <c r="L89" s="376"/>
      <c r="M89" s="376"/>
      <c r="N89" s="376"/>
      <c r="O89" s="376"/>
      <c r="P89" s="376"/>
      <c r="Q89" s="376"/>
      <c r="R89" s="376"/>
      <c r="S89" s="376"/>
      <c r="T89" s="376"/>
      <c r="U89" s="337"/>
      <c r="V89" s="337"/>
      <c r="W89" s="337"/>
      <c r="X89" s="337"/>
    </row>
    <row r="90" spans="1:24" x14ac:dyDescent="0.25">
      <c r="A90" s="376"/>
      <c r="B90" s="376"/>
      <c r="C90" s="376"/>
      <c r="D90" s="376"/>
      <c r="E90" s="376"/>
      <c r="F90" s="376"/>
      <c r="G90" s="376"/>
      <c r="H90" s="376"/>
      <c r="I90" s="376"/>
      <c r="J90" s="376"/>
      <c r="K90" s="376"/>
      <c r="L90" s="376"/>
      <c r="M90" s="376"/>
      <c r="N90" s="376"/>
      <c r="O90" s="376"/>
      <c r="P90" s="376"/>
      <c r="Q90" s="376"/>
      <c r="R90" s="376"/>
      <c r="S90" s="376"/>
      <c r="T90" s="376"/>
      <c r="U90" s="337"/>
      <c r="V90" s="337"/>
      <c r="W90" s="337"/>
      <c r="X90" s="337"/>
    </row>
    <row r="91" spans="1:24" x14ac:dyDescent="0.25">
      <c r="A91" s="376"/>
      <c r="B91" s="376"/>
      <c r="C91" s="376"/>
      <c r="D91" s="376"/>
      <c r="E91" s="376"/>
      <c r="F91" s="376"/>
      <c r="G91" s="376"/>
      <c r="H91" s="376"/>
      <c r="I91" s="376"/>
      <c r="J91" s="376"/>
      <c r="K91" s="376"/>
      <c r="L91" s="376"/>
      <c r="M91" s="376"/>
      <c r="N91" s="376"/>
      <c r="O91" s="376"/>
      <c r="P91" s="376"/>
      <c r="Q91" s="376"/>
      <c r="R91" s="376"/>
      <c r="S91" s="376"/>
      <c r="T91" s="376"/>
      <c r="U91" s="337"/>
      <c r="V91" s="337"/>
      <c r="W91" s="337"/>
      <c r="X91" s="337"/>
    </row>
    <row r="92" spans="1:24" x14ac:dyDescent="0.25">
      <c r="A92" s="376"/>
      <c r="B92" s="376"/>
      <c r="C92" s="376"/>
      <c r="D92" s="376"/>
      <c r="E92" s="376"/>
      <c r="F92" s="376"/>
      <c r="G92" s="376"/>
      <c r="H92" s="376"/>
      <c r="I92" s="376"/>
      <c r="J92" s="376"/>
      <c r="K92" s="376"/>
      <c r="L92" s="376"/>
      <c r="M92" s="376"/>
      <c r="N92" s="376"/>
      <c r="O92" s="376"/>
      <c r="P92" s="376"/>
      <c r="Q92" s="376"/>
      <c r="R92" s="376"/>
      <c r="S92" s="376"/>
      <c r="T92" s="376"/>
      <c r="U92" s="337"/>
      <c r="V92" s="337"/>
      <c r="W92" s="337"/>
      <c r="X92" s="337"/>
    </row>
    <row r="93" spans="1:24" x14ac:dyDescent="0.25">
      <c r="A93" s="376"/>
      <c r="B93" s="376"/>
      <c r="C93" s="376"/>
      <c r="D93" s="376"/>
      <c r="E93" s="376"/>
      <c r="F93" s="376"/>
      <c r="G93" s="376"/>
      <c r="H93" s="376"/>
      <c r="I93" s="376"/>
      <c r="J93" s="376"/>
      <c r="K93" s="376"/>
      <c r="L93" s="376"/>
      <c r="M93" s="376"/>
      <c r="N93" s="376"/>
      <c r="O93" s="376"/>
      <c r="P93" s="376"/>
      <c r="Q93" s="376"/>
      <c r="R93" s="376"/>
      <c r="S93" s="376"/>
      <c r="T93" s="376"/>
      <c r="U93" s="337"/>
      <c r="V93" s="337"/>
      <c r="W93" s="337"/>
      <c r="X93" s="337"/>
    </row>
    <row r="94" spans="1:24" x14ac:dyDescent="0.25">
      <c r="A94" s="376"/>
      <c r="B94" s="376"/>
      <c r="C94" s="376"/>
      <c r="D94" s="376"/>
      <c r="E94" s="376"/>
      <c r="F94" s="376"/>
      <c r="G94" s="376"/>
      <c r="H94" s="376"/>
      <c r="I94" s="376"/>
      <c r="J94" s="376"/>
      <c r="K94" s="376"/>
      <c r="L94" s="376"/>
      <c r="M94" s="376"/>
      <c r="N94" s="376"/>
      <c r="O94" s="376"/>
      <c r="P94" s="376"/>
      <c r="Q94" s="376"/>
      <c r="R94" s="376"/>
      <c r="S94" s="376"/>
      <c r="T94" s="376"/>
      <c r="U94" s="337"/>
      <c r="V94" s="337"/>
      <c r="W94" s="337"/>
      <c r="X94" s="337"/>
    </row>
    <row r="95" spans="1:24" x14ac:dyDescent="0.25">
      <c r="A95" s="376"/>
      <c r="B95" s="376"/>
      <c r="C95" s="376"/>
      <c r="D95" s="376"/>
      <c r="E95" s="376"/>
      <c r="F95" s="376"/>
      <c r="G95" s="376"/>
      <c r="H95" s="376"/>
      <c r="I95" s="376"/>
      <c r="J95" s="376"/>
      <c r="K95" s="376"/>
      <c r="L95" s="376"/>
      <c r="M95" s="376"/>
      <c r="N95" s="376"/>
      <c r="O95" s="376"/>
      <c r="P95" s="376"/>
      <c r="Q95" s="376"/>
      <c r="R95" s="376"/>
      <c r="S95" s="376"/>
      <c r="T95" s="376"/>
      <c r="U95" s="337"/>
      <c r="V95" s="337"/>
      <c r="W95" s="337"/>
      <c r="X95" s="337"/>
    </row>
    <row r="96" spans="1:24" x14ac:dyDescent="0.25">
      <c r="A96" s="376"/>
      <c r="B96" s="376"/>
      <c r="C96" s="376"/>
      <c r="D96" s="376"/>
      <c r="E96" s="376"/>
      <c r="F96" s="376"/>
      <c r="G96" s="376"/>
      <c r="H96" s="376"/>
      <c r="I96" s="376"/>
      <c r="J96" s="376"/>
      <c r="K96" s="376"/>
      <c r="L96" s="376"/>
      <c r="M96" s="376"/>
      <c r="N96" s="376"/>
      <c r="O96" s="376"/>
      <c r="P96" s="376"/>
      <c r="Q96" s="376"/>
      <c r="R96" s="376"/>
      <c r="S96" s="376"/>
      <c r="T96" s="376"/>
      <c r="U96" s="337"/>
      <c r="V96" s="337"/>
      <c r="W96" s="337"/>
      <c r="X96" s="337"/>
    </row>
    <row r="97" spans="1:24" x14ac:dyDescent="0.25">
      <c r="A97" s="376"/>
      <c r="B97" s="376"/>
      <c r="C97" s="376"/>
      <c r="D97" s="376"/>
      <c r="E97" s="376"/>
      <c r="F97" s="376"/>
      <c r="G97" s="376"/>
      <c r="H97" s="376"/>
      <c r="I97" s="376"/>
      <c r="J97" s="376"/>
      <c r="K97" s="376"/>
      <c r="L97" s="376"/>
      <c r="M97" s="376"/>
      <c r="N97" s="376"/>
      <c r="O97" s="376"/>
      <c r="P97" s="376"/>
      <c r="Q97" s="376"/>
      <c r="R97" s="376"/>
      <c r="S97" s="376"/>
      <c r="T97" s="376"/>
      <c r="U97" s="337"/>
      <c r="V97" s="337"/>
      <c r="W97" s="337"/>
      <c r="X97" s="337"/>
    </row>
    <row r="98" spans="1:24" x14ac:dyDescent="0.25">
      <c r="A98" s="376"/>
      <c r="B98" s="376"/>
      <c r="C98" s="376"/>
      <c r="D98" s="376"/>
      <c r="E98" s="376"/>
      <c r="F98" s="376"/>
      <c r="G98" s="376"/>
      <c r="H98" s="376"/>
      <c r="I98" s="376"/>
      <c r="J98" s="376"/>
      <c r="K98" s="376"/>
      <c r="L98" s="376"/>
      <c r="M98" s="376"/>
      <c r="N98" s="376"/>
      <c r="O98" s="376"/>
      <c r="P98" s="376"/>
      <c r="Q98" s="376"/>
      <c r="R98" s="376"/>
      <c r="S98" s="376"/>
      <c r="T98" s="376"/>
      <c r="U98" s="337"/>
      <c r="V98" s="337"/>
      <c r="W98" s="337"/>
      <c r="X98" s="337"/>
    </row>
    <row r="99" spans="1:24" x14ac:dyDescent="0.25">
      <c r="A99" s="376"/>
      <c r="B99" s="376"/>
      <c r="C99" s="376"/>
      <c r="D99" s="376"/>
      <c r="E99" s="376"/>
      <c r="F99" s="376"/>
      <c r="G99" s="376"/>
      <c r="H99" s="376"/>
      <c r="I99" s="376"/>
      <c r="J99" s="376"/>
      <c r="K99" s="376"/>
      <c r="L99" s="376"/>
      <c r="M99" s="376"/>
      <c r="N99" s="376"/>
      <c r="O99" s="376"/>
      <c r="P99" s="376"/>
      <c r="Q99" s="376"/>
      <c r="R99" s="376"/>
      <c r="S99" s="376"/>
      <c r="T99" s="376"/>
      <c r="U99" s="337"/>
      <c r="V99" s="337"/>
      <c r="W99" s="337"/>
      <c r="X99" s="337"/>
    </row>
    <row r="100" spans="1:24" x14ac:dyDescent="0.25">
      <c r="A100" s="376"/>
      <c r="B100" s="376"/>
      <c r="C100" s="376"/>
      <c r="D100" s="376"/>
      <c r="E100" s="376"/>
      <c r="F100" s="376"/>
      <c r="G100" s="376"/>
      <c r="H100" s="376"/>
      <c r="I100" s="376"/>
      <c r="J100" s="376"/>
      <c r="K100" s="376"/>
      <c r="L100" s="376"/>
      <c r="M100" s="376"/>
      <c r="N100" s="376"/>
      <c r="O100" s="376"/>
      <c r="P100" s="376"/>
      <c r="Q100" s="376"/>
      <c r="R100" s="376"/>
      <c r="S100" s="376"/>
      <c r="T100" s="376"/>
      <c r="U100" s="337"/>
      <c r="V100" s="337"/>
      <c r="W100" s="337"/>
      <c r="X100" s="337"/>
    </row>
    <row r="101" spans="1:24" x14ac:dyDescent="0.25">
      <c r="A101" s="376"/>
      <c r="B101" s="376"/>
      <c r="C101" s="376"/>
      <c r="D101" s="376"/>
      <c r="E101" s="376"/>
      <c r="F101" s="376"/>
      <c r="G101" s="376"/>
      <c r="H101" s="376"/>
      <c r="I101" s="376"/>
      <c r="J101" s="376"/>
      <c r="K101" s="376"/>
      <c r="L101" s="376"/>
      <c r="M101" s="376"/>
      <c r="N101" s="376"/>
      <c r="O101" s="376"/>
      <c r="P101" s="376"/>
      <c r="Q101" s="376"/>
      <c r="R101" s="376"/>
      <c r="S101" s="376"/>
      <c r="T101" s="376"/>
      <c r="U101" s="337"/>
      <c r="V101" s="337"/>
      <c r="W101" s="337"/>
      <c r="X101" s="337"/>
    </row>
    <row r="102" spans="1:24" ht="15.6" x14ac:dyDescent="0.3">
      <c r="A102" s="376"/>
      <c r="B102" s="380"/>
      <c r="C102" s="413" t="s">
        <v>206</v>
      </c>
      <c r="D102" s="413"/>
      <c r="E102" s="376"/>
      <c r="F102" s="376"/>
      <c r="G102" s="376"/>
      <c r="H102" s="376"/>
      <c r="I102" s="376"/>
      <c r="J102" s="376"/>
      <c r="K102" s="376"/>
      <c r="L102" s="376"/>
      <c r="M102" s="376"/>
      <c r="N102" s="376"/>
      <c r="O102" s="376"/>
      <c r="P102" s="376"/>
      <c r="Q102" s="376"/>
      <c r="R102" s="376"/>
      <c r="S102" s="376"/>
      <c r="T102" s="376"/>
      <c r="U102" s="337"/>
      <c r="V102" s="337"/>
      <c r="W102" s="337"/>
      <c r="X102" s="337"/>
    </row>
    <row r="103" spans="1:24" x14ac:dyDescent="0.25">
      <c r="A103" s="376"/>
      <c r="B103" s="376"/>
      <c r="C103" s="376"/>
      <c r="D103" s="376"/>
      <c r="E103" s="376"/>
      <c r="F103" s="376"/>
      <c r="G103" s="376"/>
      <c r="H103" s="376"/>
      <c r="I103" s="376"/>
      <c r="J103" s="376"/>
      <c r="K103" s="376"/>
      <c r="L103" s="376"/>
      <c r="M103" s="376"/>
      <c r="N103" s="376"/>
      <c r="O103" s="376"/>
      <c r="P103" s="376"/>
      <c r="Q103" s="376"/>
      <c r="R103" s="376"/>
      <c r="S103" s="376"/>
      <c r="T103" s="376"/>
      <c r="U103" s="337"/>
      <c r="V103" s="337"/>
      <c r="W103" s="337"/>
      <c r="X103" s="337"/>
    </row>
    <row r="104" spans="1:24" x14ac:dyDescent="0.25">
      <c r="A104" s="376"/>
      <c r="B104" s="376"/>
      <c r="C104" s="376"/>
      <c r="D104" s="376"/>
      <c r="E104" s="376"/>
      <c r="F104" s="376"/>
      <c r="G104" s="376"/>
      <c r="H104" s="376"/>
      <c r="I104" s="376"/>
      <c r="J104" s="376"/>
      <c r="K104" s="376"/>
      <c r="L104" s="376"/>
      <c r="M104" s="376"/>
      <c r="N104" s="376"/>
      <c r="O104" s="376"/>
      <c r="P104" s="376"/>
      <c r="Q104" s="376"/>
      <c r="R104" s="376"/>
      <c r="S104" s="376"/>
      <c r="T104" s="376"/>
      <c r="U104" s="337"/>
      <c r="V104" s="337"/>
      <c r="W104" s="337"/>
      <c r="X104" s="337"/>
    </row>
    <row r="105" spans="1:24" x14ac:dyDescent="0.25">
      <c r="A105" s="376"/>
      <c r="B105" s="376"/>
      <c r="C105" s="376"/>
      <c r="D105" s="376"/>
      <c r="E105" s="376"/>
      <c r="F105" s="376"/>
      <c r="G105" s="376"/>
      <c r="H105" s="376"/>
      <c r="I105" s="376"/>
      <c r="J105" s="376"/>
      <c r="K105" s="376"/>
      <c r="L105" s="376"/>
      <c r="M105" s="376"/>
      <c r="N105" s="376"/>
      <c r="O105" s="376"/>
      <c r="P105" s="376"/>
      <c r="Q105" s="376"/>
      <c r="R105" s="376"/>
      <c r="S105" s="376"/>
      <c r="T105" s="376"/>
      <c r="U105" s="337"/>
      <c r="V105" s="337"/>
      <c r="W105" s="337"/>
      <c r="X105" s="337"/>
    </row>
    <row r="106" spans="1:24" x14ac:dyDescent="0.25">
      <c r="A106" s="376"/>
      <c r="B106" s="376"/>
      <c r="C106" s="376"/>
      <c r="D106" s="376"/>
      <c r="E106" s="376"/>
      <c r="F106" s="376"/>
      <c r="G106" s="376"/>
      <c r="H106" s="376"/>
      <c r="I106" s="376"/>
      <c r="J106" s="376"/>
      <c r="K106" s="376"/>
      <c r="L106" s="376"/>
      <c r="M106" s="376"/>
      <c r="N106" s="376"/>
      <c r="O106" s="376"/>
      <c r="P106" s="376"/>
      <c r="Q106" s="376"/>
      <c r="R106" s="376"/>
      <c r="S106" s="376"/>
      <c r="T106" s="376"/>
      <c r="U106" s="337"/>
      <c r="V106" s="337"/>
      <c r="W106" s="337"/>
      <c r="X106" s="337"/>
    </row>
    <row r="107" spans="1:24" x14ac:dyDescent="0.25">
      <c r="A107" s="376"/>
      <c r="B107" s="376"/>
      <c r="C107" s="376"/>
      <c r="D107" s="376"/>
      <c r="E107" s="376"/>
      <c r="F107" s="376"/>
      <c r="G107" s="376"/>
      <c r="H107" s="376"/>
      <c r="I107" s="376"/>
      <c r="J107" s="376"/>
      <c r="K107" s="376"/>
      <c r="L107" s="376"/>
      <c r="M107" s="376"/>
      <c r="N107" s="376"/>
      <c r="O107" s="376"/>
      <c r="P107" s="376"/>
      <c r="Q107" s="376"/>
      <c r="R107" s="376"/>
      <c r="S107" s="376"/>
      <c r="T107" s="376"/>
      <c r="U107" s="337"/>
      <c r="V107" s="337"/>
      <c r="W107" s="337"/>
      <c r="X107" s="337"/>
    </row>
    <row r="108" spans="1:24" x14ac:dyDescent="0.25">
      <c r="A108" s="376"/>
      <c r="B108" s="376"/>
      <c r="C108" s="376"/>
      <c r="D108" s="376"/>
      <c r="E108" s="376"/>
      <c r="F108" s="376"/>
      <c r="G108" s="376"/>
      <c r="H108" s="376"/>
      <c r="I108" s="376"/>
      <c r="J108" s="376"/>
      <c r="K108" s="376"/>
      <c r="L108" s="376"/>
      <c r="M108" s="376"/>
      <c r="N108" s="376"/>
      <c r="O108" s="376"/>
      <c r="P108" s="376"/>
      <c r="Q108" s="376"/>
      <c r="R108" s="376"/>
      <c r="S108" s="376"/>
      <c r="T108" s="376"/>
      <c r="U108" s="337"/>
      <c r="V108" s="337"/>
      <c r="W108" s="337"/>
      <c r="X108" s="337"/>
    </row>
    <row r="109" spans="1:24" x14ac:dyDescent="0.25">
      <c r="A109" s="376"/>
      <c r="B109" s="376"/>
      <c r="C109" s="376"/>
      <c r="D109" s="376"/>
      <c r="E109" s="376"/>
      <c r="F109" s="376"/>
      <c r="G109" s="376"/>
      <c r="H109" s="376"/>
      <c r="I109" s="376"/>
      <c r="J109" s="376"/>
      <c r="K109" s="376"/>
      <c r="L109" s="376"/>
      <c r="M109" s="376"/>
      <c r="N109" s="376"/>
      <c r="O109" s="376"/>
      <c r="P109" s="376"/>
      <c r="Q109" s="376"/>
      <c r="R109" s="376"/>
      <c r="S109" s="376"/>
      <c r="T109" s="376"/>
      <c r="U109" s="337"/>
      <c r="V109" s="337"/>
      <c r="W109" s="337"/>
      <c r="X109" s="337"/>
    </row>
    <row r="110" spans="1:24" x14ac:dyDescent="0.25">
      <c r="A110" s="376"/>
      <c r="B110" s="376"/>
      <c r="C110" s="376"/>
      <c r="D110" s="376"/>
      <c r="E110" s="376"/>
      <c r="F110" s="376"/>
      <c r="G110" s="376"/>
      <c r="H110" s="376"/>
      <c r="I110" s="376"/>
      <c r="J110" s="376"/>
      <c r="K110" s="376"/>
      <c r="L110" s="376"/>
      <c r="M110" s="376"/>
      <c r="N110" s="376"/>
      <c r="O110" s="376"/>
      <c r="P110" s="376"/>
      <c r="Q110" s="376"/>
      <c r="R110" s="376"/>
      <c r="S110" s="376"/>
      <c r="T110" s="376"/>
      <c r="U110" s="337"/>
      <c r="V110" s="337"/>
      <c r="W110" s="337"/>
      <c r="X110" s="337"/>
    </row>
    <row r="111" spans="1:24" x14ac:dyDescent="0.25">
      <c r="A111" s="376"/>
      <c r="B111" s="376"/>
      <c r="C111" s="376"/>
      <c r="D111" s="376"/>
      <c r="E111" s="376"/>
      <c r="F111" s="376"/>
      <c r="G111" s="376"/>
      <c r="H111" s="376"/>
      <c r="I111" s="376"/>
      <c r="J111" s="376"/>
      <c r="K111" s="376"/>
      <c r="L111" s="376"/>
      <c r="M111" s="376"/>
      <c r="N111" s="376"/>
      <c r="O111" s="376"/>
      <c r="P111" s="376"/>
      <c r="Q111" s="376"/>
      <c r="R111" s="376"/>
      <c r="S111" s="376"/>
      <c r="T111" s="376"/>
      <c r="U111" s="337"/>
      <c r="V111" s="337"/>
      <c r="W111" s="337"/>
      <c r="X111" s="337"/>
    </row>
    <row r="112" spans="1:24" x14ac:dyDescent="0.25">
      <c r="A112" s="376"/>
      <c r="B112" s="376"/>
      <c r="C112" s="376"/>
      <c r="D112" s="376"/>
      <c r="E112" s="376"/>
      <c r="F112" s="376"/>
      <c r="G112" s="376"/>
      <c r="H112" s="376"/>
      <c r="I112" s="376"/>
      <c r="J112" s="376"/>
      <c r="K112" s="376"/>
      <c r="L112" s="376"/>
      <c r="M112" s="376"/>
      <c r="N112" s="376"/>
      <c r="O112" s="376"/>
      <c r="P112" s="376"/>
      <c r="Q112" s="376"/>
      <c r="R112" s="376"/>
      <c r="S112" s="376"/>
      <c r="T112" s="376"/>
      <c r="U112" s="337"/>
      <c r="V112" s="337"/>
      <c r="W112" s="337"/>
      <c r="X112" s="337"/>
    </row>
    <row r="113" spans="1:24" x14ac:dyDescent="0.25">
      <c r="A113" s="376"/>
      <c r="B113" s="376"/>
      <c r="C113" s="376"/>
      <c r="D113" s="376"/>
      <c r="E113" s="376"/>
      <c r="F113" s="376"/>
      <c r="G113" s="376"/>
      <c r="H113" s="376"/>
      <c r="I113" s="376"/>
      <c r="J113" s="376"/>
      <c r="K113" s="376"/>
      <c r="L113" s="376"/>
      <c r="M113" s="376"/>
      <c r="N113" s="376"/>
      <c r="O113" s="376"/>
      <c r="P113" s="376"/>
      <c r="Q113" s="376"/>
      <c r="R113" s="376"/>
      <c r="S113" s="376"/>
      <c r="T113" s="376"/>
      <c r="U113" s="337"/>
      <c r="V113" s="337"/>
      <c r="W113" s="337"/>
      <c r="X113" s="337"/>
    </row>
    <row r="114" spans="1:24" x14ac:dyDescent="0.25">
      <c r="A114" s="376"/>
      <c r="B114" s="376"/>
      <c r="C114" s="376"/>
      <c r="D114" s="376"/>
      <c r="E114" s="376"/>
      <c r="F114" s="376"/>
      <c r="G114" s="376"/>
      <c r="H114" s="376"/>
      <c r="I114" s="376"/>
      <c r="J114" s="376"/>
      <c r="K114" s="376"/>
      <c r="L114" s="376"/>
      <c r="M114" s="376"/>
      <c r="N114" s="376"/>
      <c r="O114" s="376"/>
      <c r="P114" s="376"/>
      <c r="Q114" s="376"/>
      <c r="R114" s="376"/>
      <c r="S114" s="376"/>
      <c r="T114" s="376"/>
      <c r="U114" s="337"/>
      <c r="V114" s="337"/>
      <c r="W114" s="337"/>
      <c r="X114" s="337"/>
    </row>
    <row r="115" spans="1:24" x14ac:dyDescent="0.25">
      <c r="A115" s="376"/>
      <c r="B115" s="376"/>
      <c r="C115" s="376"/>
      <c r="D115" s="376"/>
      <c r="E115" s="376"/>
      <c r="F115" s="376"/>
      <c r="G115" s="376"/>
      <c r="H115" s="376"/>
      <c r="I115" s="376"/>
      <c r="J115" s="376"/>
      <c r="K115" s="376"/>
      <c r="L115" s="376"/>
      <c r="M115" s="376"/>
      <c r="N115" s="376"/>
      <c r="O115" s="376"/>
      <c r="P115" s="376"/>
      <c r="Q115" s="376"/>
      <c r="R115" s="376"/>
      <c r="S115" s="376"/>
      <c r="T115" s="376"/>
      <c r="U115" s="337"/>
      <c r="V115" s="337"/>
      <c r="W115" s="337"/>
      <c r="X115" s="337"/>
    </row>
    <row r="116" spans="1:24" x14ac:dyDescent="0.25">
      <c r="A116" s="376"/>
      <c r="B116" s="376"/>
      <c r="C116" s="376"/>
      <c r="D116" s="376"/>
      <c r="E116" s="376"/>
      <c r="F116" s="376"/>
      <c r="G116" s="376"/>
      <c r="H116" s="376"/>
      <c r="I116" s="376"/>
      <c r="J116" s="376"/>
      <c r="K116" s="376"/>
      <c r="L116" s="376"/>
      <c r="M116" s="376"/>
      <c r="N116" s="376"/>
      <c r="O116" s="376"/>
      <c r="P116" s="376"/>
      <c r="Q116" s="376"/>
      <c r="R116" s="376"/>
      <c r="S116" s="376"/>
      <c r="T116" s="376"/>
      <c r="U116" s="337"/>
      <c r="V116" s="337"/>
      <c r="W116" s="337"/>
      <c r="X116" s="337"/>
    </row>
    <row r="117" spans="1:24" x14ac:dyDescent="0.25">
      <c r="A117" s="376"/>
      <c r="B117" s="376"/>
      <c r="C117" s="376"/>
      <c r="D117" s="376"/>
      <c r="E117" s="376"/>
      <c r="F117" s="376"/>
      <c r="G117" s="376"/>
      <c r="H117" s="376"/>
      <c r="I117" s="376"/>
      <c r="J117" s="376"/>
      <c r="K117" s="376"/>
      <c r="L117" s="376"/>
      <c r="M117" s="376"/>
      <c r="N117" s="376"/>
      <c r="O117" s="376"/>
      <c r="P117" s="376"/>
      <c r="Q117" s="376"/>
      <c r="R117" s="376"/>
      <c r="S117" s="376"/>
      <c r="T117" s="376"/>
      <c r="U117" s="337"/>
      <c r="V117" s="337"/>
      <c r="W117" s="337"/>
      <c r="X117" s="337"/>
    </row>
    <row r="118" spans="1:24" x14ac:dyDescent="0.25">
      <c r="A118" s="376"/>
      <c r="B118" s="376"/>
      <c r="C118" s="376"/>
      <c r="D118" s="376"/>
      <c r="E118" s="376"/>
      <c r="F118" s="376"/>
      <c r="G118" s="376"/>
      <c r="H118" s="376"/>
      <c r="I118" s="376"/>
      <c r="J118" s="376"/>
      <c r="K118" s="376"/>
      <c r="L118" s="376"/>
      <c r="M118" s="376"/>
      <c r="N118" s="376"/>
      <c r="O118" s="376"/>
      <c r="P118" s="376"/>
      <c r="Q118" s="376"/>
      <c r="R118" s="376"/>
      <c r="S118" s="376"/>
      <c r="T118" s="376"/>
      <c r="U118" s="337"/>
      <c r="V118" s="337"/>
      <c r="W118" s="337"/>
      <c r="X118" s="337"/>
    </row>
    <row r="119" spans="1:24" x14ac:dyDescent="0.25">
      <c r="A119" s="376"/>
      <c r="B119" s="376"/>
      <c r="C119" s="376"/>
      <c r="D119" s="376"/>
      <c r="E119" s="376"/>
      <c r="F119" s="376"/>
      <c r="G119" s="376"/>
      <c r="H119" s="376"/>
      <c r="I119" s="376"/>
      <c r="J119" s="376"/>
      <c r="K119" s="376"/>
      <c r="L119" s="376"/>
      <c r="M119" s="376"/>
      <c r="N119" s="376"/>
      <c r="O119" s="376"/>
      <c r="P119" s="376"/>
      <c r="Q119" s="376"/>
      <c r="R119" s="376"/>
      <c r="S119" s="376"/>
      <c r="T119" s="376"/>
      <c r="U119" s="337"/>
      <c r="V119" s="337"/>
      <c r="W119" s="337"/>
      <c r="X119" s="337"/>
    </row>
    <row r="120" spans="1:24" x14ac:dyDescent="0.25">
      <c r="A120" s="376"/>
      <c r="B120" s="376"/>
      <c r="C120" s="376"/>
      <c r="D120" s="376"/>
      <c r="E120" s="376"/>
      <c r="F120" s="376"/>
      <c r="G120" s="376"/>
      <c r="H120" s="376"/>
      <c r="I120" s="376"/>
      <c r="J120" s="376"/>
      <c r="K120" s="376"/>
      <c r="L120" s="376"/>
      <c r="M120" s="376"/>
      <c r="N120" s="376"/>
      <c r="O120" s="376"/>
      <c r="P120" s="376"/>
      <c r="Q120" s="376"/>
      <c r="R120" s="376"/>
      <c r="S120" s="376"/>
      <c r="T120" s="376"/>
      <c r="U120" s="337"/>
      <c r="V120" s="337"/>
      <c r="W120" s="337"/>
      <c r="X120" s="337"/>
    </row>
    <row r="121" spans="1:24" x14ac:dyDescent="0.25">
      <c r="A121" s="376"/>
      <c r="B121" s="376"/>
      <c r="C121" s="376"/>
      <c r="D121" s="376"/>
      <c r="E121" s="376"/>
      <c r="F121" s="376"/>
      <c r="G121" s="376"/>
      <c r="H121" s="376"/>
      <c r="I121" s="376"/>
      <c r="J121" s="376"/>
      <c r="K121" s="376"/>
      <c r="L121" s="376"/>
      <c r="M121" s="376"/>
      <c r="N121" s="376"/>
      <c r="O121" s="376"/>
      <c r="P121" s="376"/>
      <c r="Q121" s="376"/>
      <c r="R121" s="376"/>
      <c r="S121" s="376"/>
      <c r="T121" s="376"/>
      <c r="U121" s="337"/>
      <c r="V121" s="337"/>
      <c r="W121" s="337"/>
      <c r="X121" s="337"/>
    </row>
    <row r="122" spans="1:24" x14ac:dyDescent="0.25">
      <c r="A122" s="376"/>
      <c r="B122" s="376"/>
      <c r="C122" s="376"/>
      <c r="D122" s="376"/>
      <c r="E122" s="376"/>
      <c r="F122" s="376"/>
      <c r="G122" s="376"/>
      <c r="H122" s="376"/>
      <c r="I122" s="376"/>
      <c r="J122" s="376"/>
      <c r="K122" s="376"/>
      <c r="L122" s="376"/>
      <c r="M122" s="376"/>
      <c r="N122" s="376"/>
      <c r="O122" s="376"/>
      <c r="P122" s="376"/>
      <c r="Q122" s="376"/>
      <c r="R122" s="376"/>
      <c r="S122" s="376"/>
      <c r="T122" s="376"/>
      <c r="U122" s="337"/>
      <c r="V122" s="337"/>
      <c r="W122" s="337"/>
      <c r="X122" s="337"/>
    </row>
    <row r="123" spans="1:24" x14ac:dyDescent="0.25">
      <c r="A123" s="376"/>
      <c r="B123" s="376"/>
      <c r="C123" s="376"/>
      <c r="D123" s="376"/>
      <c r="E123" s="376"/>
      <c r="F123" s="376"/>
      <c r="G123" s="376"/>
      <c r="H123" s="376"/>
      <c r="I123" s="376"/>
      <c r="J123" s="376"/>
      <c r="K123" s="376"/>
      <c r="L123" s="376"/>
      <c r="M123" s="376"/>
      <c r="N123" s="376"/>
      <c r="O123" s="376"/>
      <c r="P123" s="376"/>
      <c r="Q123" s="376"/>
      <c r="R123" s="376"/>
      <c r="S123" s="376"/>
      <c r="T123" s="376"/>
      <c r="U123" s="337"/>
      <c r="V123" s="337"/>
      <c r="W123" s="337"/>
      <c r="X123" s="337"/>
    </row>
    <row r="124" spans="1:24" x14ac:dyDescent="0.25">
      <c r="A124" s="376"/>
      <c r="B124" s="376"/>
      <c r="C124" s="376"/>
      <c r="D124" s="376"/>
      <c r="E124" s="376"/>
      <c r="F124" s="376"/>
      <c r="G124" s="376"/>
      <c r="H124" s="376"/>
      <c r="I124" s="376"/>
      <c r="J124" s="376"/>
      <c r="K124" s="376"/>
      <c r="L124" s="376"/>
      <c r="M124" s="376"/>
      <c r="N124" s="376"/>
      <c r="O124" s="376"/>
      <c r="P124" s="376"/>
      <c r="Q124" s="376"/>
      <c r="R124" s="376"/>
      <c r="S124" s="376"/>
      <c r="T124" s="376"/>
      <c r="U124" s="337"/>
      <c r="V124" s="337"/>
      <c r="W124" s="337"/>
      <c r="X124" s="337"/>
    </row>
    <row r="125" spans="1:24" x14ac:dyDescent="0.25">
      <c r="A125" s="376"/>
      <c r="B125" s="376"/>
      <c r="C125" s="376"/>
      <c r="D125" s="376"/>
      <c r="E125" s="376"/>
      <c r="F125" s="376"/>
      <c r="G125" s="376"/>
      <c r="H125" s="376"/>
      <c r="I125" s="376"/>
      <c r="J125" s="376"/>
      <c r="K125" s="376"/>
      <c r="L125" s="376"/>
      <c r="M125" s="376"/>
      <c r="N125" s="376"/>
      <c r="O125" s="376"/>
      <c r="P125" s="376"/>
      <c r="Q125" s="376"/>
      <c r="R125" s="376"/>
      <c r="S125" s="376"/>
      <c r="T125" s="376"/>
      <c r="U125" s="337"/>
      <c r="V125" s="337"/>
      <c r="W125" s="337"/>
      <c r="X125" s="337"/>
    </row>
    <row r="126" spans="1:24" x14ac:dyDescent="0.25">
      <c r="A126" s="376"/>
      <c r="B126" s="376"/>
      <c r="C126" s="376"/>
      <c r="D126" s="376"/>
      <c r="E126" s="376"/>
      <c r="F126" s="376"/>
      <c r="G126" s="376"/>
      <c r="H126" s="376"/>
      <c r="I126" s="376"/>
      <c r="J126" s="376"/>
      <c r="K126" s="376"/>
      <c r="L126" s="376"/>
      <c r="M126" s="376"/>
      <c r="N126" s="376"/>
      <c r="O126" s="376"/>
      <c r="P126" s="376"/>
      <c r="Q126" s="376"/>
      <c r="R126" s="376"/>
      <c r="S126" s="376"/>
      <c r="T126" s="376"/>
      <c r="U126" s="337"/>
      <c r="V126" s="337"/>
      <c r="W126" s="337"/>
      <c r="X126" s="337"/>
    </row>
    <row r="127" spans="1:24" x14ac:dyDescent="0.25">
      <c r="A127" s="376"/>
      <c r="B127" s="376"/>
      <c r="C127" s="376"/>
      <c r="D127" s="376"/>
      <c r="E127" s="376"/>
      <c r="F127" s="376"/>
      <c r="G127" s="376"/>
      <c r="H127" s="376"/>
      <c r="I127" s="376"/>
      <c r="J127" s="376"/>
      <c r="K127" s="376"/>
      <c r="L127" s="376"/>
      <c r="M127" s="376"/>
      <c r="N127" s="376"/>
      <c r="O127" s="376"/>
      <c r="P127" s="376"/>
      <c r="Q127" s="376"/>
      <c r="R127" s="376"/>
      <c r="S127" s="376"/>
      <c r="T127" s="376"/>
      <c r="U127" s="337"/>
      <c r="V127" s="337"/>
      <c r="W127" s="337"/>
      <c r="X127" s="337"/>
    </row>
    <row r="128" spans="1:24" x14ac:dyDescent="0.25">
      <c r="A128" s="376"/>
      <c r="B128" s="376"/>
      <c r="C128" s="376"/>
      <c r="D128" s="376"/>
      <c r="E128" s="376"/>
      <c r="F128" s="376"/>
      <c r="G128" s="376"/>
      <c r="H128" s="376"/>
      <c r="I128" s="376"/>
      <c r="J128" s="376"/>
      <c r="K128" s="376"/>
      <c r="L128" s="376"/>
      <c r="M128" s="376"/>
      <c r="N128" s="376"/>
      <c r="O128" s="376"/>
      <c r="P128" s="376"/>
      <c r="Q128" s="376"/>
      <c r="R128" s="376"/>
      <c r="S128" s="376"/>
      <c r="T128" s="376"/>
      <c r="U128" s="337"/>
      <c r="V128" s="337"/>
      <c r="W128" s="337"/>
      <c r="X128" s="337"/>
    </row>
    <row r="129" spans="1:24" x14ac:dyDescent="0.25">
      <c r="A129" s="376"/>
      <c r="B129" s="376"/>
      <c r="C129" s="376"/>
      <c r="D129" s="376"/>
      <c r="E129" s="376"/>
      <c r="F129" s="376"/>
      <c r="G129" s="376"/>
      <c r="H129" s="376"/>
      <c r="I129" s="376"/>
      <c r="J129" s="376"/>
      <c r="K129" s="376"/>
      <c r="L129" s="376"/>
      <c r="M129" s="376"/>
      <c r="N129" s="376"/>
      <c r="O129" s="376"/>
      <c r="P129" s="376"/>
      <c r="Q129" s="376"/>
      <c r="R129" s="376"/>
      <c r="S129" s="376"/>
      <c r="T129" s="376"/>
      <c r="U129" s="337"/>
      <c r="V129" s="337"/>
      <c r="W129" s="337"/>
      <c r="X129" s="337"/>
    </row>
    <row r="130" spans="1:24" x14ac:dyDescent="0.25">
      <c r="A130" s="376"/>
      <c r="B130" s="376"/>
      <c r="C130" s="376"/>
      <c r="D130" s="376"/>
      <c r="E130" s="376"/>
      <c r="F130" s="376"/>
      <c r="G130" s="376"/>
      <c r="H130" s="376"/>
      <c r="I130" s="376"/>
      <c r="J130" s="376"/>
      <c r="K130" s="376"/>
      <c r="L130" s="376"/>
      <c r="M130" s="376"/>
      <c r="N130" s="376"/>
      <c r="O130" s="376"/>
      <c r="P130" s="376"/>
      <c r="Q130" s="376"/>
      <c r="R130" s="376"/>
      <c r="S130" s="376"/>
      <c r="T130" s="376"/>
      <c r="U130" s="337"/>
      <c r="V130" s="337"/>
      <c r="W130" s="337"/>
      <c r="X130" s="337"/>
    </row>
    <row r="131" spans="1:24" x14ac:dyDescent="0.25">
      <c r="A131" s="376"/>
      <c r="B131" s="376"/>
      <c r="C131" s="376"/>
      <c r="D131" s="376"/>
      <c r="E131" s="376"/>
      <c r="F131" s="376"/>
      <c r="G131" s="376"/>
      <c r="H131" s="376"/>
      <c r="I131" s="376"/>
      <c r="J131" s="376"/>
      <c r="K131" s="376"/>
      <c r="L131" s="376"/>
      <c r="M131" s="376"/>
      <c r="N131" s="376"/>
      <c r="O131" s="376"/>
      <c r="P131" s="376"/>
      <c r="Q131" s="376"/>
      <c r="R131" s="376"/>
      <c r="S131" s="376"/>
      <c r="T131" s="376"/>
      <c r="U131" s="337"/>
      <c r="V131" s="337"/>
      <c r="W131" s="337"/>
      <c r="X131" s="337"/>
    </row>
    <row r="132" spans="1:24" x14ac:dyDescent="0.25">
      <c r="A132" s="376"/>
      <c r="B132" s="376"/>
      <c r="C132" s="376"/>
      <c r="D132" s="376"/>
      <c r="E132" s="376"/>
      <c r="F132" s="376"/>
      <c r="G132" s="376"/>
      <c r="H132" s="376"/>
      <c r="I132" s="376"/>
      <c r="J132" s="376"/>
      <c r="K132" s="376"/>
      <c r="L132" s="376"/>
      <c r="M132" s="376"/>
      <c r="N132" s="376"/>
      <c r="O132" s="376"/>
      <c r="P132" s="376"/>
      <c r="Q132" s="376"/>
      <c r="R132" s="376"/>
      <c r="S132" s="376"/>
      <c r="T132" s="376"/>
      <c r="U132" s="337"/>
      <c r="V132" s="337"/>
      <c r="W132" s="337"/>
      <c r="X132" s="337"/>
    </row>
    <row r="133" spans="1:24" x14ac:dyDescent="0.25">
      <c r="A133" s="376"/>
      <c r="B133" s="376"/>
      <c r="C133" s="376"/>
      <c r="D133" s="376"/>
      <c r="E133" s="376"/>
      <c r="F133" s="376"/>
      <c r="G133" s="376"/>
      <c r="H133" s="376"/>
      <c r="I133" s="376"/>
      <c r="J133" s="376"/>
      <c r="K133" s="376"/>
      <c r="L133" s="376"/>
      <c r="M133" s="376"/>
      <c r="N133" s="376"/>
      <c r="O133" s="376"/>
      <c r="P133" s="376"/>
      <c r="Q133" s="376"/>
      <c r="R133" s="376"/>
      <c r="S133" s="376"/>
      <c r="T133" s="376"/>
      <c r="U133" s="337"/>
      <c r="V133" s="337"/>
      <c r="W133" s="337"/>
      <c r="X133" s="337"/>
    </row>
    <row r="134" spans="1:24" x14ac:dyDescent="0.25">
      <c r="A134" s="376"/>
      <c r="B134" s="376"/>
      <c r="C134" s="376"/>
      <c r="D134" s="376"/>
      <c r="E134" s="376"/>
      <c r="F134" s="376"/>
      <c r="G134" s="376"/>
      <c r="H134" s="376"/>
      <c r="I134" s="376"/>
      <c r="J134" s="376"/>
      <c r="K134" s="376"/>
      <c r="L134" s="376"/>
      <c r="M134" s="376"/>
      <c r="N134" s="376"/>
      <c r="O134" s="376"/>
      <c r="P134" s="376"/>
      <c r="Q134" s="376"/>
      <c r="R134" s="376"/>
      <c r="S134" s="376"/>
      <c r="T134" s="376"/>
      <c r="U134" s="337"/>
      <c r="V134" s="337"/>
      <c r="W134" s="337"/>
      <c r="X134" s="337"/>
    </row>
    <row r="135" spans="1:24" x14ac:dyDescent="0.25">
      <c r="A135" s="376"/>
      <c r="B135" s="376"/>
      <c r="C135" s="376"/>
      <c r="D135" s="376"/>
      <c r="E135" s="376"/>
      <c r="F135" s="376"/>
      <c r="G135" s="376"/>
      <c r="H135" s="376"/>
      <c r="I135" s="376"/>
      <c r="J135" s="376"/>
      <c r="K135" s="376"/>
      <c r="L135" s="376"/>
      <c r="M135" s="376"/>
      <c r="N135" s="376"/>
      <c r="O135" s="376"/>
      <c r="P135" s="376"/>
      <c r="Q135" s="376"/>
      <c r="R135" s="376"/>
      <c r="S135" s="376"/>
      <c r="T135" s="376"/>
      <c r="U135" s="337"/>
      <c r="V135" s="337"/>
      <c r="W135" s="337"/>
      <c r="X135" s="337"/>
    </row>
    <row r="136" spans="1:24" x14ac:dyDescent="0.25">
      <c r="A136" s="376"/>
      <c r="B136" s="376"/>
      <c r="C136" s="376"/>
      <c r="D136" s="376"/>
      <c r="E136" s="376"/>
      <c r="F136" s="376"/>
      <c r="G136" s="376"/>
      <c r="H136" s="376"/>
      <c r="I136" s="376"/>
      <c r="J136" s="376"/>
      <c r="K136" s="376"/>
      <c r="L136" s="376"/>
      <c r="M136" s="376"/>
      <c r="N136" s="376"/>
      <c r="O136" s="376"/>
      <c r="P136" s="376"/>
      <c r="Q136" s="376"/>
      <c r="R136" s="376"/>
      <c r="S136" s="376"/>
      <c r="T136" s="376"/>
      <c r="U136" s="337"/>
      <c r="V136" s="337"/>
      <c r="W136" s="337"/>
      <c r="X136" s="337"/>
    </row>
    <row r="137" spans="1:24" x14ac:dyDescent="0.25">
      <c r="A137" s="376"/>
      <c r="B137" s="376"/>
      <c r="C137" s="376"/>
      <c r="D137" s="376"/>
      <c r="E137" s="376"/>
      <c r="F137" s="376"/>
      <c r="G137" s="376"/>
      <c r="H137" s="376"/>
      <c r="I137" s="376"/>
      <c r="J137" s="376"/>
      <c r="K137" s="376"/>
      <c r="L137" s="376"/>
      <c r="M137" s="376"/>
      <c r="N137" s="376"/>
      <c r="O137" s="376"/>
      <c r="P137" s="376"/>
      <c r="Q137" s="376"/>
      <c r="R137" s="376"/>
      <c r="S137" s="376"/>
      <c r="T137" s="376"/>
      <c r="U137" s="337"/>
      <c r="V137" s="337"/>
      <c r="W137" s="337"/>
      <c r="X137" s="337"/>
    </row>
    <row r="138" spans="1:24" x14ac:dyDescent="0.25">
      <c r="A138" s="376"/>
      <c r="B138" s="376"/>
      <c r="C138" s="376"/>
      <c r="D138" s="376"/>
      <c r="E138" s="376"/>
      <c r="F138" s="376"/>
      <c r="G138" s="376"/>
      <c r="H138" s="376"/>
      <c r="I138" s="376"/>
      <c r="J138" s="376"/>
      <c r="K138" s="376"/>
      <c r="L138" s="376"/>
      <c r="M138" s="376"/>
      <c r="N138" s="376"/>
      <c r="O138" s="376"/>
      <c r="P138" s="376"/>
      <c r="Q138" s="376"/>
      <c r="R138" s="376"/>
      <c r="S138" s="376"/>
      <c r="T138" s="376"/>
      <c r="U138" s="337"/>
      <c r="V138" s="337"/>
      <c r="W138" s="337"/>
      <c r="X138" s="337"/>
    </row>
    <row r="139" spans="1:24" x14ac:dyDescent="0.25">
      <c r="A139" s="376"/>
      <c r="B139" s="376"/>
      <c r="C139" s="376"/>
      <c r="D139" s="376"/>
      <c r="E139" s="376"/>
      <c r="F139" s="376"/>
      <c r="G139" s="376"/>
      <c r="H139" s="376"/>
      <c r="I139" s="376"/>
      <c r="J139" s="376"/>
      <c r="K139" s="376"/>
      <c r="L139" s="376"/>
      <c r="M139" s="376"/>
      <c r="N139" s="376"/>
      <c r="O139" s="376"/>
      <c r="P139" s="376"/>
      <c r="Q139" s="376"/>
      <c r="R139" s="376"/>
      <c r="S139" s="376"/>
      <c r="T139" s="376"/>
      <c r="U139" s="337"/>
      <c r="V139" s="337"/>
      <c r="W139" s="337"/>
      <c r="X139" s="337"/>
    </row>
    <row r="140" spans="1:24" x14ac:dyDescent="0.25">
      <c r="A140" s="376"/>
      <c r="B140" s="376"/>
      <c r="C140" s="376"/>
      <c r="D140" s="376"/>
      <c r="E140" s="376"/>
      <c r="F140" s="376"/>
      <c r="G140" s="376"/>
      <c r="H140" s="376"/>
      <c r="I140" s="376"/>
      <c r="J140" s="376"/>
      <c r="K140" s="376"/>
      <c r="L140" s="376"/>
      <c r="M140" s="376"/>
      <c r="N140" s="376"/>
      <c r="O140" s="376"/>
      <c r="P140" s="376"/>
      <c r="Q140" s="376"/>
      <c r="R140" s="376"/>
      <c r="S140" s="376"/>
      <c r="T140" s="376"/>
      <c r="U140" s="337"/>
      <c r="V140" s="337"/>
      <c r="W140" s="337"/>
      <c r="X140" s="337"/>
    </row>
    <row r="141" spans="1:24" x14ac:dyDescent="0.25">
      <c r="A141" s="376"/>
      <c r="B141" s="376"/>
      <c r="C141" s="376"/>
      <c r="D141" s="376"/>
      <c r="E141" s="376"/>
      <c r="F141" s="376"/>
      <c r="G141" s="376"/>
      <c r="H141" s="376"/>
      <c r="I141" s="376"/>
      <c r="J141" s="376"/>
      <c r="K141" s="376"/>
      <c r="L141" s="376"/>
      <c r="M141" s="376"/>
      <c r="N141" s="376"/>
      <c r="O141" s="376"/>
      <c r="P141" s="376"/>
      <c r="Q141" s="376"/>
      <c r="R141" s="376"/>
      <c r="S141" s="376"/>
      <c r="T141" s="376"/>
      <c r="U141" s="337"/>
      <c r="V141" s="337"/>
      <c r="W141" s="337"/>
      <c r="X141" s="337"/>
    </row>
    <row r="142" spans="1:24" x14ac:dyDescent="0.25">
      <c r="A142" s="376"/>
      <c r="B142" s="376"/>
      <c r="C142" s="376"/>
      <c r="D142" s="376"/>
      <c r="E142" s="376"/>
      <c r="F142" s="376"/>
      <c r="G142" s="376"/>
      <c r="H142" s="376"/>
      <c r="I142" s="376"/>
      <c r="J142" s="376"/>
      <c r="K142" s="376"/>
      <c r="L142" s="376"/>
      <c r="M142" s="376"/>
      <c r="N142" s="376"/>
      <c r="O142" s="376"/>
      <c r="P142" s="376"/>
      <c r="Q142" s="376"/>
      <c r="R142" s="376"/>
      <c r="S142" s="376"/>
      <c r="T142" s="376"/>
      <c r="U142" s="337"/>
      <c r="V142" s="337"/>
      <c r="W142" s="337"/>
      <c r="X142" s="337"/>
    </row>
    <row r="143" spans="1:24" x14ac:dyDescent="0.25">
      <c r="A143" s="376"/>
      <c r="B143" s="376"/>
      <c r="C143" s="376"/>
      <c r="D143" s="376"/>
      <c r="E143" s="376"/>
      <c r="F143" s="376"/>
      <c r="G143" s="376"/>
      <c r="H143" s="376"/>
      <c r="I143" s="376"/>
      <c r="J143" s="376"/>
      <c r="K143" s="376"/>
      <c r="L143" s="376"/>
      <c r="M143" s="376"/>
      <c r="N143" s="376"/>
      <c r="O143" s="376"/>
      <c r="P143" s="376"/>
      <c r="Q143" s="376"/>
      <c r="R143" s="376"/>
      <c r="S143" s="376"/>
      <c r="T143" s="376"/>
      <c r="U143" s="337"/>
      <c r="V143" s="337"/>
      <c r="W143" s="337"/>
      <c r="X143" s="337"/>
    </row>
    <row r="144" spans="1:24" x14ac:dyDescent="0.25">
      <c r="A144" s="376"/>
      <c r="B144" s="376"/>
      <c r="C144" s="376"/>
      <c r="D144" s="376"/>
      <c r="E144" s="376"/>
      <c r="F144" s="376"/>
      <c r="G144" s="376"/>
      <c r="H144" s="376"/>
      <c r="I144" s="376"/>
      <c r="J144" s="376"/>
      <c r="K144" s="376"/>
      <c r="L144" s="376"/>
      <c r="M144" s="376"/>
      <c r="N144" s="376"/>
      <c r="O144" s="376"/>
      <c r="P144" s="376"/>
      <c r="Q144" s="376"/>
      <c r="R144" s="376"/>
      <c r="S144" s="376"/>
      <c r="T144" s="376"/>
      <c r="U144" s="337"/>
      <c r="V144" s="337"/>
      <c r="W144" s="337"/>
      <c r="X144" s="337"/>
    </row>
  </sheetData>
  <sheetProtection algorithmName="SHA-512" hashValue="5ldg2cfDV3VeimlSKU/qXU1HAj8RXS+rGVzYZGvGstZksxRas1/LlLwAkWY2nFDBAZFpX/M5WVQ9dsKkgrTtqg==" saltValue="vHUvjmUxXyulHCeyALROgQ==" spinCount="100000" sheet="1" objects="1" scenarios="1" insertRows="0"/>
  <mergeCells count="16">
    <mergeCell ref="E17:T17"/>
    <mergeCell ref="C23:S23"/>
    <mergeCell ref="C26:C27"/>
    <mergeCell ref="G26:G27"/>
    <mergeCell ref="C36:C37"/>
    <mergeCell ref="G36:G37"/>
    <mergeCell ref="C49:C50"/>
    <mergeCell ref="G49:G50"/>
    <mergeCell ref="V28:V32"/>
    <mergeCell ref="V38:V42"/>
    <mergeCell ref="C102:D102"/>
    <mergeCell ref="V51:V55"/>
    <mergeCell ref="C59:C60"/>
    <mergeCell ref="G59:G60"/>
    <mergeCell ref="V61:V65"/>
    <mergeCell ref="C68:D68"/>
  </mergeCells>
  <dataValidations count="5">
    <dataValidation type="whole" allowBlank="1" showInputMessage="1" showErrorMessage="1" sqref="E28:E32 E38:E42 E51:E55 E61:E65" xr:uid="{00000000-0002-0000-0200-000000000000}">
      <formula1>1</formula1>
      <formula2>5</formula2>
    </dataValidation>
    <dataValidation type="whole" allowBlank="1" showInputMessage="1" showErrorMessage="1" sqref="I28:I32 I38:I42 I51:I55 I61:I65" xr:uid="{00000000-0002-0000-0200-000001000000}">
      <formula1>7000</formula1>
      <formula2>500000</formula2>
    </dataValidation>
    <dataValidation type="whole" allowBlank="1" showInputMessage="1" showErrorMessage="1" sqref="K28:T32 K38:T42" xr:uid="{00000000-0002-0000-0200-000002000000}">
      <formula1>0</formula1>
      <formula2>1000</formula2>
    </dataValidation>
    <dataValidation type="custom" allowBlank="1" showInputMessage="1" showErrorMessage="1" sqref="D28:D32 F28:F32 H28:H32 J28:J32 D38:D42 F38:F42 H38:H42 J38:J42 D51:D55 F51:F55 H51:H55 J51:J55 D61:D65 F61:F65 H61:H65 J61:J65" xr:uid="{00000000-0002-0000-0200-000003000000}">
      <formula1>""""""</formula1>
    </dataValidation>
    <dataValidation type="whole" allowBlank="1" showInputMessage="1" showErrorMessage="1" sqref="K51:T55 K61:T65" xr:uid="{00000000-0002-0000-0200-000004000000}">
      <formula1>0</formula1>
      <formula2>10000</formula2>
    </dataValidation>
  </dataValidations>
  <hyperlinks>
    <hyperlink ref="C5" location="GuidanceQ12" display="Link to Guidance" xr:uid="{00000000-0004-0000-0200-000000000000}"/>
    <hyperlink ref="C102" location="'Guidance Alternative NVQ'!A1" display="Link to Alternative NVQ definitions" xr:uid="{088CE348-2667-4A66-BE38-5E187909EBEA}"/>
    <hyperlink ref="C68:D68" location="'Q12 Jobs'!A1" display="Return to Top of Sheet" xr:uid="{BA145960-9F66-4C53-81F0-6FC9711910E1}"/>
  </hyperlinks>
  <pageMargins left="0.75000000000000011" right="0.75000000000000011" top="1" bottom="1" header="0.5" footer="0.5"/>
  <pageSetup paperSize="9" scale="55" fitToWidth="0" fitToHeight="0" orientation="portrait" verticalDpi="0" r:id="rId1"/>
  <headerFooter alignWithMargins="0"/>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O89"/>
  <sheetViews>
    <sheetView tabSelected="1" zoomScale="76" zoomScaleNormal="76" workbookViewId="0">
      <selection activeCell="D57" sqref="D57"/>
    </sheetView>
  </sheetViews>
  <sheetFormatPr defaultRowHeight="15" x14ac:dyDescent="0.25"/>
  <cols>
    <col min="1" max="1" width="2" style="176" customWidth="1"/>
    <col min="2" max="2" width="2.54296875" style="176" customWidth="1"/>
    <col min="3" max="3" width="30" style="176" customWidth="1"/>
    <col min="4" max="4" width="10.81640625" style="176" customWidth="1"/>
    <col min="5" max="8" width="15.6328125" style="176" customWidth="1"/>
    <col min="9" max="9" width="1.7265625" style="176" customWidth="1"/>
    <col min="10" max="10" width="51.7265625" style="176" customWidth="1"/>
    <col min="11" max="11" width="1.08984375" style="176" customWidth="1"/>
    <col min="12" max="12" width="9.6328125" style="176" customWidth="1"/>
    <col min="13" max="13" width="7.6328125" style="176" customWidth="1"/>
    <col min="14" max="19" width="8.90625" style="176" customWidth="1"/>
    <col min="20" max="20" width="8.7265625" style="176" customWidth="1"/>
    <col min="21" max="16384" width="8.7265625" style="176"/>
  </cols>
  <sheetData>
    <row r="1" spans="1:41" s="91" customFormat="1" ht="10.5" customHeight="1" thickBot="1" x14ac:dyDescent="0.3">
      <c r="A1" s="175"/>
      <c r="B1" s="175"/>
      <c r="C1" s="175"/>
      <c r="D1" s="175"/>
      <c r="E1" s="175"/>
      <c r="F1" s="175"/>
      <c r="G1" s="175"/>
      <c r="H1" s="175"/>
      <c r="I1" s="175"/>
      <c r="J1" s="175"/>
      <c r="K1" s="175"/>
      <c r="L1" s="175"/>
      <c r="M1" s="176"/>
      <c r="N1" s="176"/>
      <c r="O1" s="176"/>
      <c r="P1" s="176"/>
      <c r="Q1" s="176"/>
      <c r="R1" s="176"/>
      <c r="S1" s="176"/>
      <c r="T1" s="176"/>
      <c r="U1" s="176"/>
      <c r="V1" s="176"/>
      <c r="W1" s="176"/>
      <c r="X1" s="176"/>
      <c r="Y1" s="176"/>
      <c r="Z1" s="176"/>
      <c r="AA1" s="176"/>
      <c r="AB1" s="176"/>
      <c r="AC1" s="176"/>
      <c r="AD1" s="176"/>
      <c r="AE1" s="176"/>
      <c r="AF1" s="176"/>
      <c r="AG1" s="176"/>
      <c r="AH1" s="176"/>
      <c r="AI1" s="176"/>
      <c r="AJ1" s="176"/>
      <c r="AK1" s="176"/>
      <c r="AL1" s="176"/>
      <c r="AM1" s="176"/>
      <c r="AN1" s="176"/>
      <c r="AO1" s="176"/>
    </row>
    <row r="2" spans="1:41" s="91" customFormat="1" ht="21.6" customHeight="1" thickTop="1" x14ac:dyDescent="0.3">
      <c r="A2" s="175"/>
      <c r="B2" s="177"/>
      <c r="C2" s="178"/>
      <c r="D2" s="178"/>
      <c r="E2" s="178"/>
      <c r="F2" s="178"/>
      <c r="G2" s="178"/>
      <c r="H2" s="178"/>
      <c r="I2" s="178"/>
      <c r="J2" s="179" t="s">
        <v>1</v>
      </c>
      <c r="K2" s="180"/>
      <c r="L2" s="175"/>
      <c r="M2" s="176"/>
      <c r="N2" s="176"/>
      <c r="O2" s="176"/>
      <c r="P2" s="176"/>
      <c r="Q2" s="176"/>
      <c r="R2" s="176"/>
      <c r="S2" s="176"/>
      <c r="T2" s="176"/>
      <c r="U2" s="176"/>
      <c r="V2" s="176"/>
      <c r="W2" s="176"/>
      <c r="X2" s="176"/>
      <c r="Y2" s="176"/>
      <c r="Z2" s="176"/>
      <c r="AA2" s="176"/>
      <c r="AB2" s="176"/>
      <c r="AC2" s="176"/>
      <c r="AD2" s="176"/>
      <c r="AE2" s="176"/>
      <c r="AF2" s="176"/>
      <c r="AG2" s="176"/>
      <c r="AH2" s="176"/>
      <c r="AI2" s="176"/>
      <c r="AJ2" s="176"/>
      <c r="AK2" s="176"/>
      <c r="AL2" s="176"/>
      <c r="AM2" s="176"/>
      <c r="AN2" s="176"/>
      <c r="AO2" s="176"/>
    </row>
    <row r="3" spans="1:41" s="91" customFormat="1" ht="21.6" customHeight="1" x14ac:dyDescent="0.3">
      <c r="A3" s="175"/>
      <c r="B3" s="181"/>
      <c r="C3" s="416" t="s">
        <v>208</v>
      </c>
      <c r="D3" s="416"/>
      <c r="E3" s="416"/>
      <c r="F3" s="416"/>
      <c r="G3" s="416"/>
      <c r="H3" s="416"/>
      <c r="I3" s="182"/>
      <c r="J3" s="52" t="s">
        <v>2</v>
      </c>
      <c r="K3" s="183"/>
      <c r="L3" s="182"/>
      <c r="M3" s="184"/>
      <c r="N3" s="184"/>
      <c r="O3" s="184"/>
      <c r="P3" s="184"/>
      <c r="Q3" s="176"/>
      <c r="R3" s="176"/>
      <c r="S3" s="176"/>
      <c r="T3" s="176"/>
      <c r="U3" s="176"/>
      <c r="V3" s="176"/>
      <c r="W3" s="176"/>
      <c r="X3" s="176"/>
      <c r="Y3" s="176"/>
      <c r="Z3" s="176"/>
      <c r="AA3" s="176"/>
      <c r="AB3" s="176"/>
      <c r="AC3" s="176"/>
      <c r="AD3" s="176"/>
      <c r="AE3" s="176"/>
      <c r="AF3" s="176"/>
      <c r="AG3" s="176"/>
      <c r="AH3" s="176"/>
      <c r="AI3" s="176"/>
      <c r="AJ3" s="176"/>
      <c r="AK3" s="176"/>
      <c r="AL3" s="176"/>
      <c r="AM3" s="176"/>
      <c r="AN3" s="176"/>
      <c r="AO3" s="176"/>
    </row>
    <row r="4" spans="1:41" s="91" customFormat="1" ht="21.6" customHeight="1" x14ac:dyDescent="0.3">
      <c r="A4" s="175"/>
      <c r="B4" s="181"/>
      <c r="C4" s="416"/>
      <c r="D4" s="416"/>
      <c r="E4" s="416"/>
      <c r="F4" s="416"/>
      <c r="G4" s="416"/>
      <c r="H4" s="416"/>
      <c r="I4" s="182"/>
      <c r="J4" s="185" t="s">
        <v>16</v>
      </c>
      <c r="K4" s="183"/>
      <c r="L4" s="182"/>
      <c r="M4" s="184"/>
      <c r="N4" s="184"/>
      <c r="O4" s="184"/>
      <c r="P4" s="184"/>
      <c r="Q4" s="176"/>
      <c r="R4" s="176"/>
      <c r="S4" s="176"/>
      <c r="T4" s="176"/>
      <c r="U4" s="176"/>
      <c r="V4" s="176"/>
      <c r="W4" s="176"/>
      <c r="X4" s="176"/>
      <c r="Y4" s="176"/>
      <c r="Z4" s="176"/>
      <c r="AA4" s="176"/>
      <c r="AB4" s="176"/>
      <c r="AC4" s="176"/>
      <c r="AD4" s="176"/>
      <c r="AE4" s="176"/>
      <c r="AF4" s="176"/>
      <c r="AG4" s="176"/>
      <c r="AH4" s="176"/>
      <c r="AI4" s="176"/>
      <c r="AJ4" s="176"/>
      <c r="AK4" s="176"/>
      <c r="AL4" s="176"/>
      <c r="AM4" s="176"/>
      <c r="AN4" s="176"/>
      <c r="AO4" s="176"/>
    </row>
    <row r="5" spans="1:41" s="91" customFormat="1" ht="21.6" customHeight="1" x14ac:dyDescent="0.4">
      <c r="A5" s="175"/>
      <c r="B5" s="181"/>
      <c r="C5" s="335"/>
      <c r="D5" s="335"/>
      <c r="E5" s="335"/>
      <c r="F5" s="335"/>
      <c r="G5" s="335"/>
      <c r="H5" s="335"/>
      <c r="I5" s="182"/>
      <c r="J5" s="342" t="s">
        <v>73</v>
      </c>
      <c r="K5" s="183"/>
      <c r="L5" s="182"/>
      <c r="M5" s="184"/>
      <c r="N5" s="184"/>
      <c r="O5" s="184"/>
      <c r="P5" s="184"/>
      <c r="Q5" s="176"/>
      <c r="R5" s="176"/>
      <c r="S5" s="176"/>
      <c r="T5" s="176"/>
      <c r="U5" s="176"/>
      <c r="V5" s="176"/>
      <c r="W5" s="176"/>
      <c r="X5" s="176"/>
      <c r="Y5" s="176"/>
      <c r="Z5" s="176"/>
      <c r="AA5" s="176"/>
      <c r="AB5" s="176"/>
      <c r="AC5" s="176"/>
      <c r="AD5" s="176"/>
      <c r="AE5" s="176"/>
      <c r="AF5" s="176"/>
      <c r="AG5" s="176"/>
      <c r="AH5" s="176"/>
      <c r="AI5" s="176"/>
      <c r="AJ5" s="176"/>
      <c r="AK5" s="176"/>
      <c r="AL5" s="176"/>
      <c r="AM5" s="176"/>
      <c r="AN5" s="176"/>
      <c r="AO5" s="176"/>
    </row>
    <row r="6" spans="1:41" s="91" customFormat="1" ht="21.6" customHeight="1" x14ac:dyDescent="0.4">
      <c r="A6" s="175"/>
      <c r="B6" s="368"/>
      <c r="C6" s="369" t="s">
        <v>199</v>
      </c>
      <c r="D6" s="335"/>
      <c r="E6" s="335"/>
      <c r="F6" s="335"/>
      <c r="G6" s="335"/>
      <c r="H6" s="335"/>
      <c r="I6" s="182"/>
      <c r="J6" s="188"/>
      <c r="K6" s="183"/>
      <c r="L6" s="182"/>
      <c r="M6" s="184"/>
      <c r="N6" s="184"/>
      <c r="O6" s="184"/>
      <c r="P6" s="184"/>
      <c r="Q6" s="176"/>
      <c r="R6" s="176"/>
      <c r="S6" s="176"/>
      <c r="T6" s="176"/>
      <c r="U6" s="176"/>
      <c r="V6" s="176"/>
      <c r="W6" s="176"/>
      <c r="X6" s="176"/>
      <c r="Y6" s="176"/>
      <c r="Z6" s="176"/>
      <c r="AA6" s="176"/>
      <c r="AB6" s="176"/>
      <c r="AC6" s="176"/>
      <c r="AD6" s="176"/>
      <c r="AE6" s="176"/>
      <c r="AF6" s="176"/>
      <c r="AG6" s="176"/>
      <c r="AH6" s="176"/>
      <c r="AI6" s="176"/>
      <c r="AJ6" s="176"/>
      <c r="AK6" s="176"/>
      <c r="AL6" s="176"/>
      <c r="AM6" s="176"/>
      <c r="AN6" s="176"/>
      <c r="AO6" s="176"/>
    </row>
    <row r="7" spans="1:41" s="91" customFormat="1" ht="23.4" customHeight="1" thickBot="1" x14ac:dyDescent="0.35">
      <c r="A7" s="175"/>
      <c r="B7" s="181"/>
      <c r="C7" s="186"/>
      <c r="D7" s="186"/>
      <c r="E7" s="187"/>
      <c r="F7" s="187"/>
      <c r="G7" s="187"/>
      <c r="H7" s="187"/>
      <c r="I7" s="187"/>
      <c r="J7" s="341"/>
      <c r="K7" s="183"/>
      <c r="L7" s="182"/>
      <c r="M7" s="184"/>
      <c r="N7" s="184"/>
      <c r="O7" s="184"/>
      <c r="P7" s="184"/>
      <c r="Q7" s="176"/>
      <c r="R7" s="176"/>
      <c r="S7" s="176"/>
      <c r="T7" s="176"/>
      <c r="U7" s="176"/>
      <c r="V7" s="176"/>
      <c r="W7" s="176"/>
      <c r="X7" s="176"/>
      <c r="Y7" s="176"/>
      <c r="Z7" s="176"/>
      <c r="AA7" s="176"/>
      <c r="AB7" s="176"/>
      <c r="AC7" s="176"/>
      <c r="AD7" s="176"/>
      <c r="AE7" s="176"/>
      <c r="AF7" s="176"/>
      <c r="AG7" s="176"/>
      <c r="AH7" s="176"/>
      <c r="AI7" s="176"/>
      <c r="AJ7" s="176"/>
      <c r="AK7" s="176"/>
      <c r="AL7" s="176"/>
      <c r="AM7" s="176"/>
      <c r="AN7" s="176"/>
      <c r="AO7" s="176"/>
    </row>
    <row r="8" spans="1:41" s="184" customFormat="1" ht="9.6" customHeight="1" thickTop="1" x14ac:dyDescent="0.25">
      <c r="A8" s="175"/>
      <c r="B8" s="181"/>
      <c r="C8" s="175"/>
      <c r="D8" s="175"/>
      <c r="E8" s="175"/>
      <c r="F8" s="175"/>
      <c r="G8" s="175"/>
      <c r="H8" s="175"/>
      <c r="I8" s="188"/>
      <c r="J8" s="188"/>
      <c r="K8" s="183"/>
      <c r="L8" s="182"/>
    </row>
    <row r="9" spans="1:41" s="184" customFormat="1" ht="27.6" customHeight="1" x14ac:dyDescent="0.3">
      <c r="A9" s="175"/>
      <c r="B9" s="181"/>
      <c r="C9" s="407" t="s">
        <v>74</v>
      </c>
      <c r="D9" s="407"/>
      <c r="E9" s="407"/>
      <c r="F9" s="407"/>
      <c r="G9" s="407"/>
      <c r="H9" s="407"/>
      <c r="I9" s="407"/>
      <c r="J9" s="407"/>
      <c r="K9" s="183"/>
      <c r="L9" s="182"/>
      <c r="M9" s="189"/>
      <c r="N9" s="189"/>
      <c r="O9" s="189"/>
      <c r="P9" s="189"/>
      <c r="Q9" s="189"/>
      <c r="R9" s="189"/>
      <c r="S9" s="189"/>
    </row>
    <row r="10" spans="1:41" s="184" customFormat="1" ht="9.6" customHeight="1" thickBot="1" x14ac:dyDescent="0.3">
      <c r="A10" s="175"/>
      <c r="B10" s="181"/>
      <c r="C10" s="325"/>
      <c r="D10" s="190"/>
      <c r="E10" s="175"/>
      <c r="F10" s="175"/>
      <c r="G10" s="175"/>
      <c r="H10" s="175"/>
      <c r="I10" s="188"/>
      <c r="J10" s="188"/>
      <c r="K10" s="183"/>
      <c r="L10" s="182"/>
    </row>
    <row r="11" spans="1:41" s="184" customFormat="1" ht="34.799999999999997" customHeight="1" thickBot="1" x14ac:dyDescent="0.3">
      <c r="A11" s="175"/>
      <c r="B11" s="181"/>
      <c r="C11" s="326" t="s">
        <v>75</v>
      </c>
      <c r="D11" s="191" t="s">
        <v>76</v>
      </c>
      <c r="E11" s="175"/>
      <c r="F11" s="175"/>
      <c r="G11" s="175"/>
      <c r="H11" s="175"/>
      <c r="I11" s="188"/>
      <c r="J11" s="188"/>
      <c r="K11" s="183"/>
      <c r="L11" s="182"/>
    </row>
    <row r="12" spans="1:41" s="91" customFormat="1" ht="30" customHeight="1" thickBot="1" x14ac:dyDescent="0.35">
      <c r="A12" s="327"/>
      <c r="B12" s="328"/>
      <c r="C12" s="325"/>
      <c r="D12" s="329" t="s">
        <v>77</v>
      </c>
      <c r="E12" s="190" t="s">
        <v>78</v>
      </c>
      <c r="F12" s="190" t="s">
        <v>79</v>
      </c>
      <c r="G12" s="190" t="s">
        <v>80</v>
      </c>
      <c r="H12" s="190" t="s">
        <v>81</v>
      </c>
      <c r="I12" s="193"/>
      <c r="J12" s="194" t="s">
        <v>27</v>
      </c>
      <c r="K12" s="183"/>
      <c r="L12" s="182"/>
      <c r="M12" s="184"/>
      <c r="N12" s="184"/>
      <c r="O12" s="184"/>
      <c r="P12" s="184"/>
      <c r="Q12" s="176"/>
      <c r="R12" s="176"/>
      <c r="S12" s="176"/>
      <c r="T12" s="176"/>
      <c r="U12" s="176"/>
      <c r="V12" s="176"/>
      <c r="W12" s="176"/>
      <c r="X12" s="176"/>
      <c r="Y12" s="176"/>
      <c r="Z12" s="176"/>
      <c r="AA12" s="176"/>
      <c r="AB12" s="176"/>
      <c r="AC12" s="176"/>
      <c r="AD12" s="176"/>
      <c r="AE12" s="176"/>
      <c r="AF12" s="176"/>
      <c r="AG12" s="176"/>
      <c r="AH12" s="176"/>
      <c r="AI12" s="176"/>
      <c r="AJ12" s="176"/>
      <c r="AK12" s="176"/>
      <c r="AL12" s="176"/>
      <c r="AM12" s="176"/>
      <c r="AN12" s="176"/>
      <c r="AO12" s="176"/>
    </row>
    <row r="13" spans="1:41" s="91" customFormat="1" ht="31.8" customHeight="1" thickBot="1" x14ac:dyDescent="0.3">
      <c r="A13" s="327"/>
      <c r="B13" s="328"/>
      <c r="C13" s="326" t="s">
        <v>82</v>
      </c>
      <c r="D13" s="327"/>
      <c r="E13" s="195"/>
      <c r="F13" s="195"/>
      <c r="G13" s="195"/>
      <c r="H13" s="195"/>
      <c r="I13" s="384"/>
      <c r="J13" s="404"/>
      <c r="K13" s="196"/>
      <c r="L13" s="197"/>
      <c r="M13" s="198"/>
      <c r="N13" s="176"/>
      <c r="O13" s="176"/>
      <c r="P13" s="176"/>
      <c r="Q13" s="176"/>
      <c r="R13" s="176"/>
      <c r="S13" s="176"/>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row>
    <row r="14" spans="1:41" ht="31.8" customHeight="1" thickBot="1" x14ac:dyDescent="0.3">
      <c r="A14" s="327"/>
      <c r="B14" s="328"/>
      <c r="C14" s="326" t="s">
        <v>83</v>
      </c>
      <c r="D14" s="327"/>
      <c r="E14" s="199" t="s">
        <v>84</v>
      </c>
      <c r="F14" s="199" t="s">
        <v>84</v>
      </c>
      <c r="G14" s="199" t="s">
        <v>84</v>
      </c>
      <c r="H14" s="199" t="s">
        <v>84</v>
      </c>
      <c r="I14" s="384"/>
      <c r="J14" s="405"/>
      <c r="K14" s="183"/>
      <c r="L14" s="182"/>
    </row>
    <row r="15" spans="1:41" ht="31.8" customHeight="1" thickBot="1" x14ac:dyDescent="0.3">
      <c r="A15" s="327"/>
      <c r="B15" s="328"/>
      <c r="C15" s="326" t="s">
        <v>85</v>
      </c>
      <c r="D15" s="327"/>
      <c r="E15" s="199" t="s">
        <v>84</v>
      </c>
      <c r="F15" s="199" t="s">
        <v>84</v>
      </c>
      <c r="G15" s="199" t="s">
        <v>84</v>
      </c>
      <c r="H15" s="199" t="s">
        <v>84</v>
      </c>
      <c r="I15" s="384"/>
      <c r="J15" s="405"/>
      <c r="K15" s="183"/>
      <c r="L15" s="182"/>
    </row>
    <row r="16" spans="1:41" ht="31.8" customHeight="1" thickBot="1" x14ac:dyDescent="0.3">
      <c r="A16" s="327"/>
      <c r="B16" s="328"/>
      <c r="C16" s="326" t="s">
        <v>86</v>
      </c>
      <c r="D16" s="330" t="str">
        <f>D11</f>
        <v>km/year</v>
      </c>
      <c r="E16" s="200"/>
      <c r="F16" s="200"/>
      <c r="G16" s="200"/>
      <c r="H16" s="200"/>
      <c r="I16" s="384"/>
      <c r="J16" s="405"/>
      <c r="K16" s="183"/>
      <c r="L16" s="182"/>
    </row>
    <row r="17" spans="1:41" ht="31.8" customHeight="1" thickBot="1" x14ac:dyDescent="0.3">
      <c r="A17" s="327"/>
      <c r="B17" s="328"/>
      <c r="C17" s="326" t="s">
        <v>87</v>
      </c>
      <c r="D17" s="331" t="s">
        <v>88</v>
      </c>
      <c r="E17" s="195"/>
      <c r="F17" s="195"/>
      <c r="G17" s="195"/>
      <c r="H17" s="195"/>
      <c r="I17" s="384"/>
      <c r="J17" s="405"/>
      <c r="K17" s="196"/>
      <c r="L17" s="197"/>
    </row>
    <row r="18" spans="1:41" ht="31.8" customHeight="1" thickBot="1" x14ac:dyDescent="0.3">
      <c r="A18" s="327"/>
      <c r="B18" s="328"/>
      <c r="C18" s="326" t="s">
        <v>89</v>
      </c>
      <c r="D18" s="331" t="s">
        <v>90</v>
      </c>
      <c r="E18" s="201"/>
      <c r="F18" s="201"/>
      <c r="G18" s="201"/>
      <c r="H18" s="201"/>
      <c r="I18" s="384"/>
      <c r="J18" s="405"/>
      <c r="K18" s="196"/>
      <c r="L18" s="197"/>
    </row>
    <row r="19" spans="1:41" s="91" customFormat="1" ht="31.8" customHeight="1" thickBot="1" x14ac:dyDescent="0.3">
      <c r="A19" s="327"/>
      <c r="B19" s="328"/>
      <c r="C19" s="326" t="s">
        <v>91</v>
      </c>
      <c r="D19" s="331" t="s">
        <v>90</v>
      </c>
      <c r="E19" s="201"/>
      <c r="F19" s="201"/>
      <c r="G19" s="201"/>
      <c r="H19" s="201"/>
      <c r="I19" s="384"/>
      <c r="J19" s="405"/>
      <c r="K19" s="196"/>
      <c r="L19" s="197"/>
      <c r="M19" s="198"/>
      <c r="N19" s="176"/>
      <c r="O19" s="176"/>
      <c r="P19" s="176"/>
      <c r="Q19" s="176"/>
      <c r="R19" s="176"/>
      <c r="S19" s="176"/>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row>
    <row r="20" spans="1:41" s="91" customFormat="1" ht="31.8" customHeight="1" thickBot="1" x14ac:dyDescent="0.3">
      <c r="A20" s="327"/>
      <c r="B20" s="328"/>
      <c r="C20" s="326" t="s">
        <v>92</v>
      </c>
      <c r="D20" s="331" t="s">
        <v>90</v>
      </c>
      <c r="E20" s="201"/>
      <c r="F20" s="201"/>
      <c r="G20" s="201"/>
      <c r="H20" s="201"/>
      <c r="I20" s="384"/>
      <c r="J20" s="405"/>
      <c r="K20" s="196"/>
      <c r="L20" s="197"/>
      <c r="M20" s="198"/>
      <c r="N20" s="176"/>
      <c r="O20" s="176"/>
      <c r="P20" s="176"/>
      <c r="Q20" s="176"/>
      <c r="R20" s="176"/>
      <c r="S20" s="176"/>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row>
    <row r="21" spans="1:41" s="91" customFormat="1" ht="31.8" customHeight="1" thickBot="1" x14ac:dyDescent="0.3">
      <c r="A21" s="327"/>
      <c r="B21" s="328"/>
      <c r="C21" s="326" t="s">
        <v>93</v>
      </c>
      <c r="D21" s="331" t="s">
        <v>90</v>
      </c>
      <c r="E21" s="201"/>
      <c r="F21" s="201"/>
      <c r="G21" s="201"/>
      <c r="H21" s="201"/>
      <c r="I21" s="384"/>
      <c r="J21" s="406"/>
      <c r="K21" s="196"/>
      <c r="L21" s="197"/>
      <c r="M21" s="198"/>
      <c r="N21" s="176"/>
      <c r="O21" s="176"/>
      <c r="P21" s="176"/>
      <c r="Q21" s="176"/>
      <c r="R21" s="176"/>
      <c r="S21" s="176"/>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row>
    <row r="22" spans="1:41" s="91" customFormat="1" ht="8.4" customHeight="1" thickBot="1" x14ac:dyDescent="0.3">
      <c r="A22" s="327"/>
      <c r="B22" s="332"/>
      <c r="C22" s="333"/>
      <c r="D22" s="333"/>
      <c r="E22" s="203"/>
      <c r="F22" s="203"/>
      <c r="G22" s="203"/>
      <c r="H22" s="203"/>
      <c r="I22" s="204"/>
      <c r="J22" s="204"/>
      <c r="K22" s="205"/>
      <c r="L22" s="182"/>
      <c r="M22" s="198"/>
      <c r="N22" s="176"/>
      <c r="O22" s="176"/>
      <c r="P22" s="176"/>
      <c r="Q22" s="176"/>
      <c r="R22" s="176"/>
      <c r="S22" s="176"/>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row>
    <row r="23" spans="1:41" s="91" customFormat="1" ht="15.75" customHeight="1" thickTop="1" x14ac:dyDescent="0.25">
      <c r="A23" s="327"/>
      <c r="B23" s="327"/>
      <c r="C23" s="327"/>
      <c r="D23" s="327"/>
      <c r="E23" s="175"/>
      <c r="F23" s="175"/>
      <c r="G23" s="175"/>
      <c r="H23" s="175"/>
      <c r="I23" s="182"/>
      <c r="J23" s="182"/>
      <c r="K23" s="182"/>
      <c r="L23" s="182"/>
      <c r="M23" s="198"/>
      <c r="N23" s="176"/>
      <c r="O23" s="176"/>
      <c r="P23" s="176"/>
      <c r="Q23" s="176"/>
      <c r="R23" s="176"/>
      <c r="S23" s="176"/>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row>
    <row r="24" spans="1:41" s="91" customFormat="1" ht="15.75" customHeight="1" x14ac:dyDescent="0.3">
      <c r="A24" s="327"/>
      <c r="B24" s="327"/>
      <c r="C24" s="370" t="s">
        <v>215</v>
      </c>
      <c r="D24" s="327"/>
      <c r="E24" s="175"/>
      <c r="F24" s="175"/>
      <c r="G24" s="175"/>
      <c r="H24" s="175"/>
      <c r="I24" s="182"/>
      <c r="J24" s="182"/>
      <c r="K24" s="182"/>
      <c r="L24" s="182"/>
      <c r="M24" s="198"/>
      <c r="N24" s="176"/>
      <c r="O24" s="176"/>
      <c r="P24" s="176"/>
      <c r="Q24" s="176"/>
      <c r="R24" s="176"/>
      <c r="S24" s="176"/>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row>
    <row r="25" spans="1:41" s="91" customFormat="1" ht="15.75" customHeight="1" x14ac:dyDescent="0.25">
      <c r="A25" s="363"/>
      <c r="B25" s="363"/>
      <c r="C25" s="363"/>
      <c r="D25" s="363"/>
      <c r="E25" s="364"/>
      <c r="F25" s="364"/>
      <c r="G25" s="364"/>
      <c r="H25" s="364"/>
      <c r="I25" s="364"/>
      <c r="J25" s="364"/>
      <c r="K25" s="364"/>
      <c r="L25" s="364"/>
      <c r="M25" s="198"/>
      <c r="N25" s="176"/>
      <c r="O25" s="176"/>
      <c r="P25" s="176"/>
      <c r="Q25" s="176"/>
      <c r="R25" s="176"/>
      <c r="S25" s="176"/>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row>
    <row r="26" spans="1:41" s="91" customFormat="1" ht="27.75" customHeight="1" x14ac:dyDescent="0.25">
      <c r="A26" s="365"/>
      <c r="B26" s="365"/>
      <c r="C26" s="365"/>
      <c r="D26" s="365"/>
      <c r="E26" s="365"/>
      <c r="F26" s="365"/>
      <c r="G26" s="365"/>
      <c r="H26" s="365"/>
      <c r="I26" s="365"/>
      <c r="J26" s="365"/>
      <c r="K26" s="365"/>
      <c r="L26" s="365"/>
      <c r="M26" s="198"/>
      <c r="N26" s="176"/>
      <c r="O26" s="176"/>
      <c r="P26" s="176"/>
      <c r="Q26" s="176"/>
      <c r="R26" s="176"/>
      <c r="S26" s="176"/>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row>
    <row r="27" spans="1:41" s="91" customFormat="1" ht="15.75" customHeight="1" x14ac:dyDescent="0.25">
      <c r="A27" s="365"/>
      <c r="B27" s="365"/>
      <c r="C27" s="365"/>
      <c r="D27" s="365"/>
      <c r="E27" s="365"/>
      <c r="F27" s="365"/>
      <c r="G27" s="365"/>
      <c r="H27" s="365"/>
      <c r="I27" s="365"/>
      <c r="J27" s="365"/>
      <c r="K27" s="365"/>
      <c r="L27" s="365"/>
      <c r="M27" s="198"/>
      <c r="N27" s="176"/>
      <c r="O27" s="176"/>
      <c r="P27" s="176"/>
      <c r="Q27" s="176"/>
      <c r="R27" s="176"/>
      <c r="S27" s="176"/>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row>
    <row r="28" spans="1:41" s="91" customFormat="1" ht="9.75" customHeight="1" x14ac:dyDescent="0.25">
      <c r="A28" s="366"/>
      <c r="B28" s="366"/>
      <c r="C28" s="366"/>
      <c r="D28" s="366"/>
      <c r="E28" s="366"/>
      <c r="F28" s="366"/>
      <c r="G28" s="366"/>
      <c r="H28" s="366"/>
      <c r="I28" s="366"/>
      <c r="J28" s="366"/>
      <c r="K28" s="366"/>
      <c r="L28" s="366"/>
      <c r="M28" s="184"/>
      <c r="N28" s="184"/>
      <c r="O28" s="176"/>
      <c r="P28" s="176"/>
      <c r="Q28" s="176"/>
      <c r="R28" s="176"/>
      <c r="S28" s="176"/>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row>
    <row r="29" spans="1:41" s="91" customFormat="1" ht="21.75" customHeight="1" x14ac:dyDescent="0.25">
      <c r="A29" s="366"/>
      <c r="B29" s="366"/>
      <c r="C29" s="366"/>
      <c r="D29" s="366"/>
      <c r="E29" s="366"/>
      <c r="F29" s="366"/>
      <c r="G29" s="366"/>
      <c r="H29" s="366"/>
      <c r="I29" s="366"/>
      <c r="J29" s="366"/>
      <c r="K29" s="366"/>
      <c r="L29" s="366"/>
      <c r="M29" s="184"/>
      <c r="N29" s="184"/>
      <c r="O29" s="176"/>
      <c r="P29" s="176"/>
      <c r="Q29" s="176"/>
      <c r="R29" s="176"/>
      <c r="S29" s="176"/>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row>
    <row r="30" spans="1:41" s="91" customFormat="1" x14ac:dyDescent="0.25">
      <c r="A30" s="367"/>
      <c r="B30" s="367"/>
      <c r="C30" s="367"/>
      <c r="D30" s="367"/>
      <c r="E30" s="367"/>
      <c r="F30" s="367"/>
      <c r="G30" s="367"/>
      <c r="H30" s="367"/>
      <c r="I30" s="367"/>
      <c r="J30" s="367"/>
      <c r="K30" s="367"/>
      <c r="L30" s="367"/>
      <c r="M30" s="176"/>
      <c r="N30" s="176"/>
      <c r="O30" s="176"/>
      <c r="P30" s="176"/>
      <c r="Q30" s="176"/>
      <c r="R30" s="176"/>
      <c r="S30" s="176"/>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row>
    <row r="31" spans="1:41" s="91" customFormat="1" x14ac:dyDescent="0.25">
      <c r="A31" s="367"/>
      <c r="B31" s="367"/>
      <c r="C31" s="367"/>
      <c r="D31" s="367"/>
      <c r="E31" s="367"/>
      <c r="F31" s="367"/>
      <c r="G31" s="367"/>
      <c r="H31" s="367"/>
      <c r="I31" s="367"/>
      <c r="J31" s="367"/>
      <c r="K31" s="367"/>
      <c r="L31" s="367"/>
      <c r="M31" s="176"/>
      <c r="N31" s="176"/>
      <c r="O31" s="176"/>
      <c r="P31" s="176"/>
      <c r="Q31" s="176"/>
      <c r="R31" s="176"/>
      <c r="S31" s="176"/>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row>
    <row r="32" spans="1:41" s="91" customFormat="1" ht="29.25" customHeight="1" x14ac:dyDescent="0.25">
      <c r="A32" s="367"/>
      <c r="B32" s="367"/>
      <c r="C32" s="367"/>
      <c r="D32" s="367"/>
      <c r="E32" s="367"/>
      <c r="F32" s="367"/>
      <c r="G32" s="367"/>
      <c r="H32" s="367"/>
      <c r="I32" s="367"/>
      <c r="J32" s="367"/>
      <c r="K32" s="367"/>
      <c r="L32" s="367"/>
      <c r="M32" s="176"/>
      <c r="N32" s="176"/>
      <c r="O32" s="176"/>
      <c r="P32" s="176"/>
      <c r="Q32" s="176"/>
      <c r="R32" s="176"/>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row>
    <row r="33" spans="1:41" s="91" customFormat="1" x14ac:dyDescent="0.25">
      <c r="A33" s="367"/>
      <c r="B33" s="367"/>
      <c r="C33" s="367"/>
      <c r="D33" s="367"/>
      <c r="E33" s="367"/>
      <c r="F33" s="367"/>
      <c r="G33" s="367"/>
      <c r="H33" s="367"/>
      <c r="I33" s="367"/>
      <c r="J33" s="367"/>
      <c r="K33" s="367"/>
      <c r="L33" s="367"/>
      <c r="M33" s="176"/>
      <c r="N33" s="176"/>
      <c r="O33" s="176"/>
      <c r="P33" s="176"/>
      <c r="Q33" s="176"/>
      <c r="R33" s="176"/>
      <c r="S33" s="176"/>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row>
    <row r="34" spans="1:41" s="91" customFormat="1" x14ac:dyDescent="0.25">
      <c r="A34" s="367"/>
      <c r="B34" s="367"/>
      <c r="C34" s="367"/>
      <c r="D34" s="367"/>
      <c r="E34" s="367"/>
      <c r="F34" s="367"/>
      <c r="G34" s="367"/>
      <c r="H34" s="367"/>
      <c r="I34" s="367"/>
      <c r="J34" s="367"/>
      <c r="K34" s="367"/>
      <c r="L34" s="367"/>
      <c r="M34" s="176"/>
      <c r="N34" s="176"/>
      <c r="O34" s="176"/>
      <c r="P34" s="176"/>
      <c r="Q34" s="176"/>
      <c r="R34" s="176"/>
      <c r="S34" s="176"/>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row>
    <row r="35" spans="1:41" s="91" customFormat="1" x14ac:dyDescent="0.25">
      <c r="A35" s="367"/>
      <c r="B35" s="367"/>
      <c r="C35" s="367"/>
      <c r="D35" s="367"/>
      <c r="E35" s="367"/>
      <c r="F35" s="367"/>
      <c r="G35" s="367"/>
      <c r="H35" s="367"/>
      <c r="I35" s="367"/>
      <c r="J35" s="367"/>
      <c r="K35" s="367"/>
      <c r="L35" s="367"/>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row>
    <row r="36" spans="1:41" s="91" customFormat="1" x14ac:dyDescent="0.25">
      <c r="A36" s="367"/>
      <c r="B36" s="367"/>
      <c r="C36" s="367"/>
      <c r="D36" s="367"/>
      <c r="E36" s="367"/>
      <c r="F36" s="367"/>
      <c r="G36" s="367"/>
      <c r="H36" s="367"/>
      <c r="I36" s="367"/>
      <c r="J36" s="367"/>
      <c r="K36" s="367"/>
      <c r="L36" s="367"/>
      <c r="M36" s="176"/>
      <c r="N36" s="176"/>
      <c r="O36" s="176"/>
      <c r="P36" s="176"/>
      <c r="Q36" s="176"/>
      <c r="R36" s="176"/>
      <c r="S36" s="176"/>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row>
    <row r="37" spans="1:41" s="91" customFormat="1" x14ac:dyDescent="0.25">
      <c r="A37" s="367"/>
      <c r="B37" s="367"/>
      <c r="C37" s="367"/>
      <c r="D37" s="367"/>
      <c r="E37" s="367"/>
      <c r="F37" s="367"/>
      <c r="G37" s="367"/>
      <c r="H37" s="367"/>
      <c r="I37" s="367"/>
      <c r="J37" s="367"/>
      <c r="K37" s="367"/>
      <c r="L37" s="367"/>
      <c r="M37" s="176"/>
      <c r="N37" s="176"/>
      <c r="O37" s="176"/>
      <c r="P37" s="176"/>
      <c r="Q37" s="176"/>
      <c r="R37" s="176"/>
      <c r="S37" s="176"/>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row>
    <row r="38" spans="1:41" s="91" customFormat="1" x14ac:dyDescent="0.25">
      <c r="A38" s="367"/>
      <c r="B38" s="367"/>
      <c r="C38" s="367"/>
      <c r="D38" s="367"/>
      <c r="E38" s="367"/>
      <c r="F38" s="367"/>
      <c r="G38" s="367"/>
      <c r="H38" s="367"/>
      <c r="I38" s="367"/>
      <c r="J38" s="367"/>
      <c r="K38" s="367"/>
      <c r="L38" s="367"/>
      <c r="M38" s="176"/>
      <c r="N38" s="176"/>
      <c r="O38" s="176"/>
      <c r="P38" s="176"/>
      <c r="Q38" s="176"/>
      <c r="R38" s="176"/>
      <c r="S38" s="176"/>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row>
    <row r="39" spans="1:41" s="91" customFormat="1" x14ac:dyDescent="0.25">
      <c r="A39" s="367"/>
      <c r="B39" s="367"/>
      <c r="C39" s="367"/>
      <c r="D39" s="367"/>
      <c r="E39" s="367"/>
      <c r="F39" s="367"/>
      <c r="G39" s="367"/>
      <c r="H39" s="367"/>
      <c r="I39" s="367"/>
      <c r="J39" s="367"/>
      <c r="K39" s="367"/>
      <c r="L39" s="367"/>
      <c r="M39" s="176"/>
      <c r="N39" s="176"/>
      <c r="O39" s="176"/>
      <c r="P39" s="176"/>
      <c r="Q39" s="176"/>
      <c r="R39" s="176"/>
      <c r="S39" s="176"/>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row>
    <row r="40" spans="1:41" s="91" customFormat="1" x14ac:dyDescent="0.25">
      <c r="A40" s="367"/>
      <c r="B40" s="367"/>
      <c r="C40" s="367"/>
      <c r="D40" s="367"/>
      <c r="E40" s="367"/>
      <c r="F40" s="367"/>
      <c r="G40" s="367"/>
      <c r="H40" s="367"/>
      <c r="I40" s="367"/>
      <c r="J40" s="367"/>
      <c r="K40" s="367"/>
      <c r="L40" s="367"/>
      <c r="M40" s="176"/>
      <c r="N40" s="176"/>
      <c r="O40" s="176"/>
      <c r="P40" s="176"/>
      <c r="Q40" s="176"/>
      <c r="R40" s="176"/>
      <c r="S40" s="176"/>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row>
    <row r="41" spans="1:41" s="91" customFormat="1" x14ac:dyDescent="0.25">
      <c r="A41" s="367"/>
      <c r="B41" s="367"/>
      <c r="C41" s="367"/>
      <c r="D41" s="367"/>
      <c r="E41" s="367"/>
      <c r="F41" s="367"/>
      <c r="G41" s="367"/>
      <c r="H41" s="367"/>
      <c r="I41" s="367"/>
      <c r="J41" s="367"/>
      <c r="K41" s="367"/>
      <c r="L41" s="367"/>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row>
    <row r="42" spans="1:41" s="91" customFormat="1" x14ac:dyDescent="0.25">
      <c r="A42" s="367"/>
      <c r="B42" s="367"/>
      <c r="C42" s="367"/>
      <c r="D42" s="367"/>
      <c r="E42" s="367"/>
      <c r="F42" s="367"/>
      <c r="G42" s="367"/>
      <c r="H42" s="367"/>
      <c r="I42" s="367"/>
      <c r="J42" s="367"/>
      <c r="K42" s="367"/>
      <c r="L42" s="367"/>
      <c r="M42" s="176"/>
      <c r="N42" s="176"/>
      <c r="O42" s="176"/>
      <c r="P42" s="176"/>
      <c r="Q42" s="176"/>
      <c r="R42" s="176"/>
      <c r="S42" s="176"/>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row>
    <row r="43" spans="1:41" s="91" customFormat="1" x14ac:dyDescent="0.25">
      <c r="A43" s="367"/>
      <c r="B43" s="367"/>
      <c r="C43" s="367"/>
      <c r="D43" s="367"/>
      <c r="E43" s="367"/>
      <c r="F43" s="367"/>
      <c r="G43" s="367"/>
      <c r="H43" s="367"/>
      <c r="I43" s="367"/>
      <c r="J43" s="367"/>
      <c r="K43" s="367"/>
      <c r="L43" s="367"/>
      <c r="M43" s="176"/>
      <c r="N43" s="176"/>
      <c r="O43" s="176"/>
      <c r="P43" s="176"/>
      <c r="Q43" s="176"/>
      <c r="R43" s="176"/>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row>
    <row r="44" spans="1:41" s="91" customFormat="1" x14ac:dyDescent="0.25">
      <c r="A44" s="367"/>
      <c r="B44" s="367"/>
      <c r="C44" s="367"/>
      <c r="D44" s="367"/>
      <c r="E44" s="367"/>
      <c r="F44" s="367"/>
      <c r="G44" s="367"/>
      <c r="H44" s="367"/>
      <c r="I44" s="367"/>
      <c r="J44" s="367"/>
      <c r="K44" s="367"/>
      <c r="L44" s="367"/>
      <c r="M44" s="176"/>
      <c r="N44" s="176"/>
      <c r="O44" s="176"/>
      <c r="P44" s="176"/>
      <c r="Q44" s="176"/>
      <c r="R44" s="176"/>
      <c r="S44" s="176"/>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row>
    <row r="45" spans="1:41" s="91" customFormat="1" x14ac:dyDescent="0.25">
      <c r="A45" s="367"/>
      <c r="B45" s="367"/>
      <c r="C45" s="367"/>
      <c r="D45" s="367"/>
      <c r="E45" s="367"/>
      <c r="F45" s="367"/>
      <c r="G45" s="367"/>
      <c r="H45" s="367"/>
      <c r="I45" s="367"/>
      <c r="J45" s="367"/>
      <c r="K45" s="367"/>
      <c r="L45" s="367"/>
      <c r="M45" s="176"/>
      <c r="N45" s="176"/>
      <c r="O45" s="176"/>
      <c r="P45" s="176"/>
      <c r="Q45" s="176"/>
      <c r="R45" s="176"/>
      <c r="S45" s="176"/>
      <c r="T45" s="176"/>
      <c r="U45" s="176"/>
      <c r="V45" s="176"/>
      <c r="W45" s="176"/>
      <c r="X45" s="176"/>
      <c r="Y45" s="176"/>
      <c r="Z45" s="176"/>
      <c r="AA45" s="176"/>
      <c r="AB45" s="176"/>
      <c r="AC45" s="176"/>
      <c r="AD45" s="176"/>
      <c r="AE45" s="176"/>
      <c r="AF45" s="176"/>
      <c r="AG45" s="176"/>
      <c r="AH45" s="176"/>
      <c r="AI45" s="176"/>
      <c r="AJ45" s="176"/>
      <c r="AK45" s="176"/>
      <c r="AL45" s="176"/>
      <c r="AM45" s="176"/>
      <c r="AN45" s="176"/>
      <c r="AO45" s="176"/>
    </row>
    <row r="46" spans="1:41" s="91" customFormat="1" x14ac:dyDescent="0.25">
      <c r="A46" s="367"/>
      <c r="B46" s="367"/>
      <c r="C46" s="367"/>
      <c r="D46" s="367"/>
      <c r="E46" s="367"/>
      <c r="F46" s="367"/>
      <c r="G46" s="367"/>
      <c r="H46" s="367"/>
      <c r="I46" s="367"/>
      <c r="J46" s="367"/>
      <c r="K46" s="367"/>
      <c r="L46" s="367"/>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row>
    <row r="47" spans="1:41" s="91" customFormat="1" x14ac:dyDescent="0.25">
      <c r="A47" s="367"/>
      <c r="B47" s="367"/>
      <c r="C47" s="367"/>
      <c r="D47" s="367"/>
      <c r="E47" s="367"/>
      <c r="F47" s="367"/>
      <c r="G47" s="367"/>
      <c r="H47" s="367"/>
      <c r="I47" s="367"/>
      <c r="J47" s="367"/>
      <c r="K47" s="367"/>
      <c r="L47" s="367"/>
      <c r="M47" s="176"/>
      <c r="N47" s="176"/>
      <c r="O47" s="176"/>
      <c r="P47" s="176"/>
      <c r="Q47" s="176"/>
      <c r="R47" s="176"/>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row>
    <row r="48" spans="1:41" s="91" customFormat="1" x14ac:dyDescent="0.25">
      <c r="A48" s="367"/>
      <c r="B48" s="367"/>
      <c r="C48" s="367"/>
      <c r="D48" s="367"/>
      <c r="E48" s="367"/>
      <c r="F48" s="367"/>
      <c r="G48" s="367"/>
      <c r="H48" s="367"/>
      <c r="I48" s="367"/>
      <c r="J48" s="367"/>
      <c r="K48" s="367"/>
      <c r="L48" s="367"/>
      <c r="M48" s="176"/>
      <c r="N48" s="176"/>
      <c r="O48" s="176"/>
      <c r="P48" s="176"/>
      <c r="Q48" s="176"/>
      <c r="R48" s="176"/>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row>
    <row r="49" spans="1:41" s="91" customFormat="1" x14ac:dyDescent="0.25">
      <c r="A49" s="367"/>
      <c r="B49" s="367"/>
      <c r="C49" s="367"/>
      <c r="D49" s="367"/>
      <c r="E49" s="367"/>
      <c r="F49" s="367"/>
      <c r="G49" s="367"/>
      <c r="H49" s="367"/>
      <c r="I49" s="367"/>
      <c r="J49" s="367"/>
      <c r="K49" s="367"/>
      <c r="L49" s="367"/>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row>
    <row r="50" spans="1:41" s="91" customFormat="1" x14ac:dyDescent="0.25">
      <c r="A50" s="367"/>
      <c r="B50" s="367"/>
      <c r="C50" s="367"/>
      <c r="D50" s="367"/>
      <c r="E50" s="367"/>
      <c r="F50" s="367"/>
      <c r="G50" s="367"/>
      <c r="H50" s="367"/>
      <c r="I50" s="367"/>
      <c r="J50" s="367"/>
      <c r="K50" s="367"/>
      <c r="L50" s="367"/>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row>
    <row r="51" spans="1:41" s="91" customFormat="1" x14ac:dyDescent="0.25">
      <c r="A51" s="367"/>
      <c r="B51" s="367"/>
      <c r="C51" s="367"/>
      <c r="D51" s="367"/>
      <c r="E51" s="367"/>
      <c r="F51" s="367"/>
      <c r="G51" s="367"/>
      <c r="H51" s="367"/>
      <c r="I51" s="367"/>
      <c r="J51" s="367"/>
      <c r="K51" s="367"/>
      <c r="L51" s="367"/>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row>
    <row r="52" spans="1:41" s="91" customFormat="1" x14ac:dyDescent="0.25">
      <c r="A52" s="367"/>
      <c r="B52" s="367"/>
      <c r="C52" s="367"/>
      <c r="D52" s="367"/>
      <c r="E52" s="367"/>
      <c r="F52" s="367"/>
      <c r="G52" s="367"/>
      <c r="H52" s="367"/>
      <c r="I52" s="367"/>
      <c r="J52" s="367"/>
      <c r="K52" s="367"/>
      <c r="L52" s="367"/>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row>
    <row r="53" spans="1:41" s="91" customFormat="1" x14ac:dyDescent="0.25">
      <c r="A53" s="367"/>
      <c r="B53" s="367"/>
      <c r="C53" s="367"/>
      <c r="D53" s="367"/>
      <c r="E53" s="367"/>
      <c r="F53" s="367"/>
      <c r="G53" s="367"/>
      <c r="H53" s="367"/>
      <c r="I53" s="367"/>
      <c r="J53" s="367"/>
      <c r="K53" s="367"/>
      <c r="L53" s="367"/>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row>
    <row r="54" spans="1:41" s="91" customFormat="1" x14ac:dyDescent="0.25">
      <c r="A54" s="367"/>
      <c r="B54" s="367"/>
      <c r="C54" s="367"/>
      <c r="D54" s="367"/>
      <c r="E54" s="367"/>
      <c r="F54" s="367"/>
      <c r="G54" s="367"/>
      <c r="H54" s="367"/>
      <c r="I54" s="367"/>
      <c r="J54" s="367"/>
      <c r="K54" s="367"/>
      <c r="L54" s="367"/>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row>
    <row r="55" spans="1:41" s="91" customFormat="1" x14ac:dyDescent="0.25">
      <c r="A55" s="367"/>
      <c r="B55" s="367"/>
      <c r="C55" s="367"/>
      <c r="D55" s="367"/>
      <c r="E55" s="367"/>
      <c r="F55" s="367"/>
      <c r="G55" s="367"/>
      <c r="H55" s="367"/>
      <c r="I55" s="367"/>
      <c r="J55" s="367"/>
      <c r="K55" s="367"/>
      <c r="L55" s="367"/>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row>
    <row r="56" spans="1:41" s="91" customFormat="1" x14ac:dyDescent="0.25">
      <c r="A56" s="176"/>
      <c r="B56" s="176"/>
      <c r="C56" s="176"/>
      <c r="D56" s="176"/>
      <c r="E56" s="176"/>
      <c r="F56" s="176"/>
      <c r="G56" s="176"/>
      <c r="H56" s="176"/>
      <c r="I56" s="176"/>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row>
    <row r="57" spans="1:41" s="91" customFormat="1" x14ac:dyDescent="0.25">
      <c r="A57" s="176"/>
      <c r="B57" s="176"/>
      <c r="C57" s="176"/>
      <c r="D57" s="176"/>
      <c r="E57" s="176"/>
      <c r="F57" s="176"/>
      <c r="G57" s="176"/>
      <c r="H57" s="176"/>
      <c r="I57" s="176"/>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row>
    <row r="58" spans="1:41" s="91" customFormat="1" x14ac:dyDescent="0.25">
      <c r="A58" s="176"/>
      <c r="B58" s="176"/>
      <c r="C58" s="176"/>
      <c r="D58" s="176"/>
      <c r="E58" s="176"/>
      <c r="F58" s="176"/>
      <c r="G58" s="176"/>
      <c r="H58" s="176"/>
      <c r="I58" s="176"/>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row>
    <row r="59" spans="1:41" s="91" customFormat="1" x14ac:dyDescent="0.25">
      <c r="A59" s="176"/>
      <c r="B59" s="176"/>
      <c r="C59" s="176"/>
      <c r="D59" s="176"/>
      <c r="E59" s="176"/>
      <c r="F59" s="176"/>
      <c r="G59" s="176"/>
      <c r="H59" s="176"/>
      <c r="I59" s="176"/>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row>
    <row r="60" spans="1:41" s="91" customFormat="1" x14ac:dyDescent="0.25">
      <c r="A60" s="176"/>
      <c r="B60" s="176"/>
      <c r="C60" s="176"/>
      <c r="D60" s="176"/>
      <c r="E60" s="176"/>
      <c r="F60" s="176"/>
      <c r="G60" s="176"/>
      <c r="H60" s="176"/>
      <c r="I60" s="176"/>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row>
    <row r="61" spans="1:41" s="91" customFormat="1" x14ac:dyDescent="0.25">
      <c r="A61" s="176"/>
      <c r="B61" s="176"/>
      <c r="C61" s="176"/>
      <c r="D61" s="176"/>
      <c r="E61" s="176"/>
      <c r="F61" s="176"/>
      <c r="G61" s="176"/>
      <c r="H61" s="176"/>
      <c r="I61" s="176"/>
      <c r="J61" s="176"/>
      <c r="K61" s="176"/>
      <c r="L61" s="176"/>
      <c r="M61" s="176"/>
      <c r="N61" s="176"/>
      <c r="O61" s="176"/>
      <c r="P61" s="176"/>
      <c r="Q61" s="176"/>
      <c r="R61" s="176"/>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row>
    <row r="62" spans="1:41" s="91" customFormat="1" x14ac:dyDescent="0.25">
      <c r="A62" s="176"/>
      <c r="B62" s="176"/>
      <c r="C62" s="176"/>
      <c r="D62" s="176"/>
      <c r="E62" s="176"/>
      <c r="F62" s="176"/>
      <c r="G62" s="176"/>
      <c r="H62" s="176"/>
      <c r="I62" s="176"/>
      <c r="J62" s="176"/>
      <c r="K62" s="176"/>
      <c r="L62" s="176"/>
      <c r="M62" s="176"/>
      <c r="N62" s="176"/>
      <c r="O62" s="176"/>
      <c r="P62" s="176"/>
      <c r="Q62" s="176"/>
      <c r="R62" s="176"/>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row>
    <row r="63" spans="1:41" s="91" customFormat="1" x14ac:dyDescent="0.25">
      <c r="A63" s="176"/>
      <c r="B63" s="176"/>
      <c r="C63" s="176"/>
      <c r="D63" s="176"/>
      <c r="E63" s="176"/>
      <c r="F63" s="176"/>
      <c r="G63" s="176"/>
      <c r="H63" s="176"/>
      <c r="I63" s="176"/>
      <c r="J63" s="176"/>
      <c r="K63" s="176"/>
      <c r="L63" s="176"/>
      <c r="M63" s="176"/>
      <c r="N63" s="176"/>
      <c r="O63" s="176"/>
      <c r="P63" s="176"/>
      <c r="Q63" s="176"/>
      <c r="R63" s="176"/>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row>
    <row r="64" spans="1:41" s="91" customFormat="1" x14ac:dyDescent="0.25">
      <c r="A64" s="176"/>
      <c r="B64" s="176"/>
      <c r="C64" s="176"/>
      <c r="D64" s="176"/>
      <c r="E64" s="176"/>
      <c r="F64" s="176"/>
      <c r="G64" s="176"/>
      <c r="H64" s="176"/>
      <c r="I64" s="176"/>
      <c r="J64" s="176"/>
      <c r="K64" s="176"/>
      <c r="L64" s="176"/>
      <c r="M64" s="176"/>
      <c r="N64" s="176"/>
      <c r="O64" s="176"/>
      <c r="P64" s="176"/>
      <c r="Q64" s="176"/>
      <c r="R64" s="176"/>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row>
    <row r="65" spans="1:41" s="91" customFormat="1" x14ac:dyDescent="0.25">
      <c r="A65" s="176"/>
      <c r="B65" s="176"/>
      <c r="C65" s="176"/>
      <c r="D65" s="176"/>
      <c r="E65" s="176"/>
      <c r="F65" s="176"/>
      <c r="G65" s="176"/>
      <c r="H65" s="176"/>
      <c r="I65" s="176"/>
      <c r="J65" s="176"/>
      <c r="K65" s="176"/>
      <c r="L65" s="176"/>
      <c r="M65" s="176"/>
      <c r="N65" s="176"/>
      <c r="O65" s="176"/>
      <c r="P65" s="176"/>
      <c r="Q65" s="176"/>
      <c r="R65" s="176"/>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row>
    <row r="66" spans="1:41" s="91" customFormat="1" x14ac:dyDescent="0.25">
      <c r="A66" s="176"/>
      <c r="B66" s="176"/>
      <c r="C66" s="176"/>
      <c r="D66" s="176"/>
      <c r="E66" s="176"/>
      <c r="F66" s="176"/>
      <c r="G66" s="176"/>
      <c r="H66" s="176"/>
      <c r="I66" s="176"/>
      <c r="J66" s="176"/>
      <c r="K66" s="176"/>
      <c r="L66" s="176"/>
      <c r="M66" s="176"/>
      <c r="N66" s="176"/>
      <c r="O66" s="176"/>
      <c r="P66" s="176"/>
      <c r="Q66" s="176"/>
      <c r="R66" s="176"/>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row>
    <row r="67" spans="1:41" s="91" customFormat="1" x14ac:dyDescent="0.25">
      <c r="A67" s="176"/>
      <c r="B67" s="176"/>
      <c r="C67" s="176"/>
      <c r="D67" s="176"/>
      <c r="E67" s="176"/>
      <c r="F67" s="176"/>
      <c r="G67" s="176"/>
      <c r="H67" s="176"/>
      <c r="I67" s="176"/>
      <c r="J67" s="176"/>
      <c r="K67" s="176"/>
      <c r="L67" s="176"/>
      <c r="M67" s="176"/>
      <c r="N67" s="176"/>
      <c r="O67" s="176"/>
      <c r="P67" s="176"/>
      <c r="Q67" s="176"/>
      <c r="R67" s="176"/>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row>
    <row r="68" spans="1:41" s="91" customFormat="1" x14ac:dyDescent="0.25">
      <c r="A68" s="176"/>
      <c r="B68" s="176"/>
      <c r="C68" s="176"/>
      <c r="D68" s="176"/>
      <c r="E68" s="176"/>
      <c r="F68" s="176"/>
      <c r="G68" s="176"/>
      <c r="H68" s="176"/>
      <c r="I68" s="176"/>
      <c r="J68" s="176"/>
      <c r="K68" s="176"/>
      <c r="L68" s="176"/>
      <c r="M68" s="176"/>
      <c r="N68" s="176"/>
      <c r="O68" s="176"/>
      <c r="P68" s="176"/>
      <c r="Q68" s="176"/>
      <c r="R68" s="176"/>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row>
    <row r="69" spans="1:41" s="91" customFormat="1" x14ac:dyDescent="0.25">
      <c r="A69" s="176"/>
      <c r="B69" s="176"/>
      <c r="C69" s="176"/>
      <c r="D69" s="176"/>
      <c r="E69" s="176"/>
      <c r="F69" s="176"/>
      <c r="G69" s="176"/>
      <c r="H69" s="176"/>
      <c r="I69" s="176"/>
      <c r="J69" s="176"/>
      <c r="K69" s="176"/>
      <c r="L69" s="176"/>
      <c r="M69" s="176"/>
      <c r="N69" s="176"/>
      <c r="O69" s="176"/>
      <c r="P69" s="176"/>
      <c r="Q69" s="176"/>
      <c r="R69" s="176"/>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row>
    <row r="70" spans="1:41" s="91" customFormat="1" x14ac:dyDescent="0.25">
      <c r="A70" s="176"/>
      <c r="B70" s="176"/>
      <c r="C70" s="176"/>
      <c r="D70" s="176"/>
      <c r="E70" s="176"/>
      <c r="F70" s="176"/>
      <c r="G70" s="176"/>
      <c r="H70" s="176"/>
      <c r="I70" s="176"/>
      <c r="J70" s="176"/>
      <c r="K70" s="176"/>
      <c r="L70" s="176"/>
      <c r="M70" s="176"/>
      <c r="N70" s="176"/>
      <c r="O70" s="176"/>
      <c r="P70" s="176"/>
      <c r="Q70" s="176"/>
      <c r="R70" s="176"/>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row>
    <row r="71" spans="1:41" s="91" customFormat="1" x14ac:dyDescent="0.25">
      <c r="A71" s="176"/>
      <c r="B71" s="176"/>
      <c r="C71" s="176"/>
      <c r="D71" s="176"/>
      <c r="E71" s="176"/>
      <c r="F71" s="176"/>
      <c r="G71" s="176"/>
      <c r="H71" s="176"/>
      <c r="I71" s="176"/>
      <c r="J71" s="176"/>
      <c r="K71" s="176"/>
      <c r="L71" s="176"/>
      <c r="M71" s="176"/>
      <c r="N71" s="176"/>
      <c r="O71" s="176"/>
      <c r="P71" s="176"/>
      <c r="Q71" s="176"/>
      <c r="R71" s="176"/>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row>
    <row r="72" spans="1:41" s="91" customFormat="1" x14ac:dyDescent="0.25">
      <c r="A72" s="176"/>
      <c r="B72" s="176"/>
      <c r="C72" s="176"/>
      <c r="D72" s="176"/>
      <c r="E72" s="176"/>
      <c r="F72" s="176"/>
      <c r="G72" s="176"/>
      <c r="H72" s="176"/>
      <c r="I72" s="176"/>
      <c r="J72" s="176"/>
      <c r="K72" s="176"/>
      <c r="L72" s="176"/>
      <c r="M72" s="176"/>
      <c r="N72" s="176"/>
      <c r="O72" s="176"/>
      <c r="P72" s="176"/>
      <c r="Q72" s="176"/>
      <c r="R72" s="176"/>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row>
    <row r="73" spans="1:41" s="91" customFormat="1" x14ac:dyDescent="0.25">
      <c r="A73" s="176"/>
      <c r="B73" s="176"/>
      <c r="C73" s="176"/>
      <c r="D73" s="176"/>
      <c r="E73" s="176"/>
      <c r="F73" s="176"/>
      <c r="G73" s="176"/>
      <c r="H73" s="176"/>
      <c r="I73" s="176"/>
      <c r="J73" s="176"/>
      <c r="K73" s="176"/>
      <c r="L73" s="176"/>
      <c r="M73" s="176"/>
      <c r="N73" s="176"/>
      <c r="O73" s="176"/>
      <c r="P73" s="176"/>
      <c r="Q73" s="176"/>
      <c r="R73" s="176"/>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row>
    <row r="74" spans="1:41" s="91" customFormat="1" x14ac:dyDescent="0.25">
      <c r="A74" s="176"/>
      <c r="B74" s="176"/>
      <c r="C74" s="176"/>
      <c r="D74" s="176"/>
      <c r="E74" s="176"/>
      <c r="F74" s="176"/>
      <c r="G74" s="176"/>
      <c r="H74" s="176"/>
      <c r="I74" s="176"/>
      <c r="J74" s="176"/>
      <c r="K74" s="176"/>
      <c r="L74" s="176"/>
      <c r="M74" s="176"/>
      <c r="N74" s="176"/>
      <c r="O74" s="176"/>
      <c r="P74" s="176"/>
      <c r="Q74" s="176"/>
      <c r="R74" s="176"/>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row>
    <row r="75" spans="1:41" s="91" customFormat="1" x14ac:dyDescent="0.25">
      <c r="A75" s="176"/>
      <c r="B75" s="176"/>
      <c r="C75" s="176"/>
      <c r="D75" s="176"/>
      <c r="E75" s="176"/>
      <c r="F75" s="176"/>
      <c r="G75" s="176"/>
      <c r="H75" s="176"/>
      <c r="I75" s="176"/>
      <c r="J75" s="176"/>
      <c r="K75" s="176"/>
      <c r="L75" s="176"/>
      <c r="M75" s="176"/>
      <c r="N75" s="176"/>
      <c r="O75" s="176"/>
      <c r="P75" s="176"/>
      <c r="Q75" s="176"/>
      <c r="R75" s="176"/>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row>
    <row r="76" spans="1:41" s="91" customFormat="1" x14ac:dyDescent="0.25">
      <c r="A76" s="176"/>
      <c r="B76" s="176"/>
      <c r="C76" s="176"/>
      <c r="D76" s="176"/>
      <c r="E76" s="176"/>
      <c r="F76" s="176"/>
      <c r="G76" s="176"/>
      <c r="H76" s="176"/>
      <c r="I76" s="176"/>
      <c r="J76" s="176"/>
      <c r="K76" s="176"/>
      <c r="L76" s="176"/>
      <c r="M76" s="176"/>
      <c r="N76" s="176"/>
      <c r="O76" s="176"/>
      <c r="P76" s="176"/>
      <c r="Q76" s="176"/>
      <c r="R76" s="176"/>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row>
    <row r="77" spans="1:41" s="91" customFormat="1" x14ac:dyDescent="0.2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row>
    <row r="78" spans="1:41" s="91" customFormat="1" x14ac:dyDescent="0.2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row>
    <row r="79" spans="1:41" s="91" customFormat="1" x14ac:dyDescent="0.2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row>
    <row r="80" spans="1:41" s="91" customFormat="1" x14ac:dyDescent="0.2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row>
    <row r="81" spans="1:41" s="91" customFormat="1" x14ac:dyDescent="0.2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row>
    <row r="82" spans="1:41" s="91" customFormat="1" x14ac:dyDescent="0.2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row>
    <row r="83" spans="1:41" s="91" customFormat="1" x14ac:dyDescent="0.2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row>
    <row r="84" spans="1:41" s="91" customFormat="1" x14ac:dyDescent="0.2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row>
    <row r="85" spans="1:41" s="91" customFormat="1" x14ac:dyDescent="0.2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row>
    <row r="86" spans="1:41" s="91" customFormat="1" x14ac:dyDescent="0.2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row>
    <row r="87" spans="1:41" s="91" customFormat="1" x14ac:dyDescent="0.2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row>
    <row r="88" spans="1:41" s="91" customFormat="1" x14ac:dyDescent="0.2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row>
    <row r="89" spans="1:41" s="91" customFormat="1" x14ac:dyDescent="0.2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row>
  </sheetData>
  <sheetProtection algorithmName="SHA-512" hashValue="TaU8ftAkM8C9vIWBzdCwUG7IeYRsLB8ZS9iItO2pPw38bfUnd2N2xmQYTmDG7nP2puL3CyyUmpM3XmRHA2hnog==" saltValue="amQ6obCbDvDZ3Wow36JgcA==" spinCount="100000" sheet="1" objects="1" scenarios="1"/>
  <mergeCells count="3">
    <mergeCell ref="C3:H4"/>
    <mergeCell ref="C9:J9"/>
    <mergeCell ref="J13:J21"/>
  </mergeCells>
  <dataValidations count="6">
    <dataValidation type="list" allowBlank="1" showInputMessage="1" showErrorMessage="1" sqref="E15:H15" xr:uid="{00000000-0002-0000-0300-000000000000}">
      <formula1>"Petrol,Diesel,Hybrid"</formula1>
    </dataValidation>
    <dataValidation type="whole" allowBlank="1" showInputMessage="1" showErrorMessage="1" sqref="E16:H16" xr:uid="{00000000-0002-0000-0300-000001000000}">
      <formula1>0</formula1>
      <formula2>100000</formula2>
    </dataValidation>
    <dataValidation type="whole" allowBlank="1" showInputMessage="1" showErrorMessage="1" sqref="E17:H17" xr:uid="{00000000-0002-0000-0300-000002000000}">
      <formula1>0</formula1>
      <formula2>30</formula2>
    </dataValidation>
    <dataValidation type="decimal" allowBlank="1" showInputMessage="1" showErrorMessage="1" sqref="E18:H21" xr:uid="{00000000-0002-0000-0300-000003000000}">
      <formula1>0</formula1>
      <formula2>1</formula2>
    </dataValidation>
    <dataValidation type="list" allowBlank="1" showInputMessage="1" showErrorMessage="1" sqref="D11" xr:uid="{00000000-0002-0000-0300-000004000000}">
      <formula1>"km/year,kWh/year"</formula1>
    </dataValidation>
    <dataValidation type="list" allowBlank="1" showInputMessage="1" showErrorMessage="1" sqref="E14:H14" xr:uid="{00000000-0002-0000-0300-000005000000}">
      <formula1>"Petrol,Diesel,Hybrid,Electric,Hydrogen,Gas"</formula1>
    </dataValidation>
  </dataValidations>
  <hyperlinks>
    <hyperlink ref="C6" location="GuidanceQ13APC" display="Link to Guidance" xr:uid="{5C9D4B12-4940-48A3-8A4A-3980E48106BB}"/>
    <hyperlink ref="C24" location="'Q13 APC Vehicle sales'!A1" display="Return to Top of Sheet" xr:uid="{7FEE146B-E25C-4D34-87E4-8E38D85A2F9A}"/>
  </hyperlinks>
  <pageMargins left="0.74803149606299213" right="0.74803149606299213" top="0.98425196850393704" bottom="0.98425196850393704" header="0.511811023622047" footer="0.511811023622047"/>
  <pageSetup paperSize="9" scale="93" fitToWidth="0" fitToHeight="0" orientation="landscape" verticalDpi="0"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U106"/>
  <sheetViews>
    <sheetView topLeftCell="A16" zoomScale="76" zoomScaleNormal="76" workbookViewId="0">
      <selection activeCell="O23" sqref="O23"/>
    </sheetView>
  </sheetViews>
  <sheetFormatPr defaultRowHeight="15" x14ac:dyDescent="0.25"/>
  <cols>
    <col min="1" max="1" width="2" style="176" customWidth="1"/>
    <col min="2" max="2" width="1.08984375" style="176" customWidth="1"/>
    <col min="3" max="3" width="33.6328125" style="176" customWidth="1"/>
    <col min="4" max="4" width="13.1796875" style="176" customWidth="1"/>
    <col min="5" max="14" width="8.6328125" style="176" customWidth="1"/>
    <col min="15" max="15" width="1.08984375" style="176" customWidth="1"/>
    <col min="16" max="16" width="51.7265625" style="176" customWidth="1"/>
    <col min="17" max="17" width="1.08984375" style="176" customWidth="1"/>
    <col min="18" max="18" width="9.6328125" style="176" customWidth="1"/>
    <col min="19" max="19" width="7.6328125" style="176" customWidth="1"/>
    <col min="20" max="25" width="8.90625" style="176" customWidth="1"/>
    <col min="26" max="26" width="8.7265625" style="176" customWidth="1"/>
    <col min="27" max="16384" width="8.7265625" style="176"/>
  </cols>
  <sheetData>
    <row r="1" spans="1:47" s="91" customFormat="1" ht="10.5" customHeight="1" thickBot="1" x14ac:dyDescent="0.3">
      <c r="A1" s="175"/>
      <c r="B1" s="175"/>
      <c r="C1" s="175"/>
      <c r="D1" s="175"/>
      <c r="E1" s="175"/>
      <c r="F1" s="175"/>
      <c r="G1" s="175"/>
      <c r="H1" s="175"/>
      <c r="I1" s="175"/>
      <c r="J1" s="175"/>
      <c r="K1" s="175"/>
      <c r="L1" s="175"/>
      <c r="M1" s="175"/>
      <c r="N1" s="175"/>
      <c r="O1" s="175"/>
      <c r="P1" s="175"/>
      <c r="Q1" s="175"/>
      <c r="R1" s="175"/>
      <c r="S1" s="176"/>
      <c r="T1" s="176"/>
      <c r="U1" s="176"/>
      <c r="V1" s="176"/>
      <c r="W1" s="176"/>
      <c r="X1" s="176"/>
      <c r="Y1" s="176"/>
      <c r="Z1" s="176"/>
      <c r="AA1" s="176"/>
      <c r="AB1" s="176"/>
      <c r="AC1" s="176"/>
      <c r="AD1" s="176"/>
      <c r="AE1" s="176"/>
      <c r="AF1" s="176"/>
      <c r="AG1" s="176"/>
      <c r="AH1" s="176"/>
      <c r="AI1" s="176"/>
      <c r="AJ1" s="176"/>
      <c r="AK1" s="176"/>
      <c r="AL1" s="176"/>
      <c r="AM1" s="176"/>
      <c r="AN1" s="176"/>
      <c r="AO1" s="176"/>
      <c r="AP1" s="176"/>
      <c r="AQ1" s="176"/>
      <c r="AR1" s="176"/>
      <c r="AS1" s="176"/>
      <c r="AT1" s="176"/>
      <c r="AU1" s="176"/>
    </row>
    <row r="2" spans="1:47" s="91" customFormat="1" ht="21.6" customHeight="1" thickTop="1" x14ac:dyDescent="0.3">
      <c r="A2" s="175"/>
      <c r="B2" s="177"/>
      <c r="C2" s="178"/>
      <c r="D2" s="178"/>
      <c r="E2" s="178"/>
      <c r="F2" s="178"/>
      <c r="G2" s="178"/>
      <c r="H2" s="178"/>
      <c r="I2" s="178"/>
      <c r="J2" s="178"/>
      <c r="K2" s="178"/>
      <c r="L2" s="178"/>
      <c r="M2" s="178"/>
      <c r="N2" s="178"/>
      <c r="O2" s="178"/>
      <c r="P2" s="179" t="s">
        <v>1</v>
      </c>
      <c r="Q2" s="180"/>
      <c r="R2" s="175"/>
      <c r="S2" s="176"/>
      <c r="T2" s="176"/>
      <c r="U2" s="176"/>
      <c r="V2" s="176"/>
      <c r="W2" s="176"/>
      <c r="X2" s="176"/>
      <c r="Y2" s="176"/>
      <c r="Z2" s="176"/>
      <c r="AA2" s="176"/>
      <c r="AB2" s="176"/>
      <c r="AC2" s="176"/>
      <c r="AD2" s="176"/>
      <c r="AE2" s="176"/>
      <c r="AF2" s="176"/>
      <c r="AG2" s="176"/>
      <c r="AH2" s="176"/>
      <c r="AI2" s="176"/>
      <c r="AJ2" s="176"/>
      <c r="AK2" s="176"/>
      <c r="AL2" s="176"/>
      <c r="AM2" s="176"/>
      <c r="AN2" s="176"/>
      <c r="AO2" s="176"/>
      <c r="AP2" s="176"/>
      <c r="AQ2" s="176"/>
      <c r="AR2" s="176"/>
      <c r="AS2" s="176"/>
      <c r="AT2" s="176"/>
      <c r="AU2" s="176"/>
    </row>
    <row r="3" spans="1:47" s="91" customFormat="1" ht="21.6" customHeight="1" x14ac:dyDescent="0.3">
      <c r="A3" s="175"/>
      <c r="B3" s="181"/>
      <c r="C3" s="416" t="s">
        <v>209</v>
      </c>
      <c r="D3" s="416"/>
      <c r="E3" s="416"/>
      <c r="F3" s="416"/>
      <c r="G3" s="416"/>
      <c r="H3" s="416"/>
      <c r="I3" s="416"/>
      <c r="J3" s="416"/>
      <c r="K3" s="416"/>
      <c r="L3" s="416"/>
      <c r="M3" s="416"/>
      <c r="N3" s="416"/>
      <c r="O3" s="182"/>
      <c r="P3" s="52" t="s">
        <v>2</v>
      </c>
      <c r="Q3" s="183"/>
      <c r="R3" s="182"/>
      <c r="S3" s="184"/>
      <c r="T3" s="184"/>
      <c r="U3" s="184"/>
      <c r="V3" s="184"/>
      <c r="W3" s="176"/>
      <c r="X3" s="176"/>
      <c r="Y3" s="176"/>
      <c r="Z3" s="176"/>
      <c r="AA3" s="176"/>
      <c r="AB3" s="176"/>
      <c r="AC3" s="176"/>
      <c r="AD3" s="176"/>
      <c r="AE3" s="176"/>
      <c r="AF3" s="176"/>
      <c r="AG3" s="176"/>
      <c r="AH3" s="176"/>
      <c r="AI3" s="176"/>
      <c r="AJ3" s="176"/>
      <c r="AK3" s="176"/>
      <c r="AL3" s="176"/>
      <c r="AM3" s="176"/>
      <c r="AN3" s="176"/>
      <c r="AO3" s="176"/>
      <c r="AP3" s="176"/>
      <c r="AQ3" s="176"/>
      <c r="AR3" s="176"/>
      <c r="AS3" s="176"/>
      <c r="AT3" s="176"/>
      <c r="AU3" s="176"/>
    </row>
    <row r="4" spans="1:47" s="91" customFormat="1" ht="21.6" customHeight="1" x14ac:dyDescent="0.3">
      <c r="A4" s="175"/>
      <c r="B4" s="181"/>
      <c r="C4" s="416"/>
      <c r="D4" s="416"/>
      <c r="E4" s="416"/>
      <c r="F4" s="416"/>
      <c r="G4" s="416"/>
      <c r="H4" s="416"/>
      <c r="I4" s="416"/>
      <c r="J4" s="416"/>
      <c r="K4" s="416"/>
      <c r="L4" s="416"/>
      <c r="M4" s="416"/>
      <c r="N4" s="416"/>
      <c r="O4" s="182"/>
      <c r="P4" s="185" t="s">
        <v>16</v>
      </c>
      <c r="Q4" s="183"/>
      <c r="R4" s="182"/>
      <c r="S4" s="184"/>
      <c r="T4" s="184"/>
      <c r="U4" s="184"/>
      <c r="V4" s="184"/>
      <c r="W4" s="176"/>
      <c r="X4" s="176"/>
      <c r="Y4" s="176"/>
      <c r="Z4" s="176"/>
      <c r="AA4" s="176"/>
      <c r="AB4" s="176"/>
      <c r="AC4" s="176"/>
      <c r="AD4" s="176"/>
      <c r="AE4" s="176"/>
      <c r="AF4" s="176"/>
      <c r="AG4" s="176"/>
      <c r="AH4" s="176"/>
      <c r="AI4" s="176"/>
      <c r="AJ4" s="176"/>
      <c r="AK4" s="176"/>
      <c r="AL4" s="176"/>
      <c r="AM4" s="176"/>
      <c r="AN4" s="176"/>
      <c r="AO4" s="176"/>
      <c r="AP4" s="176"/>
      <c r="AQ4" s="176"/>
      <c r="AR4" s="176"/>
      <c r="AS4" s="176"/>
      <c r="AT4" s="176"/>
      <c r="AU4" s="176"/>
    </row>
    <row r="5" spans="1:47" s="91" customFormat="1" ht="16.2" customHeight="1" x14ac:dyDescent="0.4">
      <c r="A5" s="175"/>
      <c r="B5" s="181"/>
      <c r="C5" s="335"/>
      <c r="D5" s="335"/>
      <c r="E5" s="335"/>
      <c r="F5" s="335"/>
      <c r="G5" s="335"/>
      <c r="H5" s="335"/>
      <c r="I5" s="335"/>
      <c r="J5" s="335"/>
      <c r="K5" s="335"/>
      <c r="L5" s="335"/>
      <c r="M5" s="335"/>
      <c r="N5" s="335"/>
      <c r="O5" s="182"/>
      <c r="P5" s="343"/>
      <c r="Q5" s="183"/>
      <c r="R5" s="182"/>
      <c r="S5" s="184"/>
      <c r="T5" s="184"/>
      <c r="U5" s="184"/>
      <c r="V5" s="184"/>
      <c r="W5" s="176"/>
      <c r="X5" s="176"/>
      <c r="Y5" s="176"/>
      <c r="Z5" s="176"/>
      <c r="AA5" s="176"/>
      <c r="AB5" s="176"/>
      <c r="AC5" s="176"/>
      <c r="AD5" s="176"/>
      <c r="AE5" s="176"/>
      <c r="AF5" s="176"/>
      <c r="AG5" s="176"/>
      <c r="AH5" s="176"/>
      <c r="AI5" s="176"/>
      <c r="AJ5" s="176"/>
      <c r="AK5" s="176"/>
      <c r="AL5" s="176"/>
      <c r="AM5" s="176"/>
      <c r="AN5" s="176"/>
      <c r="AO5" s="176"/>
      <c r="AP5" s="176"/>
      <c r="AQ5" s="176"/>
      <c r="AR5" s="176"/>
      <c r="AS5" s="176"/>
      <c r="AT5" s="176"/>
      <c r="AU5" s="176"/>
    </row>
    <row r="6" spans="1:47" s="349" customFormat="1" ht="21.6" customHeight="1" x14ac:dyDescent="0.4">
      <c r="A6" s="351"/>
      <c r="B6" s="375"/>
      <c r="C6" s="356" t="s">
        <v>199</v>
      </c>
      <c r="D6" s="352"/>
      <c r="E6" s="352"/>
      <c r="F6" s="352"/>
      <c r="G6" s="352"/>
      <c r="H6" s="352"/>
      <c r="I6" s="352"/>
      <c r="J6" s="352"/>
      <c r="K6" s="352"/>
      <c r="L6" s="352"/>
      <c r="M6" s="352"/>
      <c r="N6" s="352"/>
      <c r="O6" s="351"/>
      <c r="P6" s="343"/>
      <c r="Q6" s="353"/>
      <c r="R6" s="351"/>
      <c r="S6" s="354"/>
      <c r="T6" s="354"/>
      <c r="U6" s="354"/>
      <c r="V6" s="354"/>
      <c r="W6" s="354"/>
      <c r="X6" s="354"/>
      <c r="Y6" s="354"/>
      <c r="Z6" s="354"/>
      <c r="AA6" s="354"/>
      <c r="AB6" s="354"/>
      <c r="AC6" s="354"/>
      <c r="AD6" s="354"/>
      <c r="AE6" s="354"/>
      <c r="AF6" s="354"/>
      <c r="AG6" s="354"/>
      <c r="AH6" s="354"/>
      <c r="AI6" s="354"/>
      <c r="AJ6" s="354"/>
      <c r="AK6" s="354"/>
      <c r="AL6" s="354"/>
      <c r="AM6" s="354"/>
      <c r="AN6" s="354"/>
      <c r="AO6" s="354"/>
      <c r="AP6" s="354"/>
      <c r="AQ6" s="354"/>
      <c r="AR6" s="354"/>
      <c r="AS6" s="354"/>
      <c r="AT6" s="354"/>
      <c r="AU6" s="354"/>
    </row>
    <row r="7" spans="1:47" s="91" customFormat="1" ht="16.8" customHeight="1" thickBot="1" x14ac:dyDescent="0.35">
      <c r="A7" s="175"/>
      <c r="B7" s="181"/>
      <c r="C7" s="187"/>
      <c r="D7" s="187"/>
      <c r="E7" s="187"/>
      <c r="F7" s="187"/>
      <c r="G7" s="187"/>
      <c r="H7" s="187"/>
      <c r="I7" s="187"/>
      <c r="J7" s="187"/>
      <c r="K7" s="187"/>
      <c r="L7" s="187"/>
      <c r="M7" s="187"/>
      <c r="N7" s="187"/>
      <c r="O7" s="187"/>
      <c r="P7" s="206"/>
      <c r="Q7" s="183"/>
      <c r="R7" s="182"/>
      <c r="S7" s="184"/>
      <c r="T7" s="184"/>
      <c r="U7" s="184"/>
      <c r="V7" s="184"/>
      <c r="W7" s="176"/>
      <c r="X7" s="176"/>
      <c r="Y7" s="176"/>
      <c r="Z7" s="176"/>
      <c r="AA7" s="176"/>
      <c r="AB7" s="176"/>
      <c r="AC7" s="176"/>
      <c r="AD7" s="176"/>
      <c r="AE7" s="176"/>
      <c r="AF7" s="176"/>
      <c r="AG7" s="176"/>
      <c r="AH7" s="176"/>
      <c r="AI7" s="176"/>
      <c r="AJ7" s="176"/>
      <c r="AK7" s="176"/>
      <c r="AL7" s="176"/>
      <c r="AM7" s="176"/>
      <c r="AN7" s="176"/>
      <c r="AO7" s="176"/>
      <c r="AP7" s="176"/>
      <c r="AQ7" s="176"/>
      <c r="AR7" s="176"/>
      <c r="AS7" s="176"/>
      <c r="AT7" s="176"/>
      <c r="AU7" s="176"/>
    </row>
    <row r="8" spans="1:47" s="184" customFormat="1" ht="9.6" customHeight="1" thickTop="1" x14ac:dyDescent="0.3">
      <c r="A8" s="175"/>
      <c r="B8" s="181"/>
      <c r="C8" s="207"/>
      <c r="D8" s="207"/>
      <c r="E8" s="208"/>
      <c r="F8" s="208"/>
      <c r="G8" s="208"/>
      <c r="H8" s="208"/>
      <c r="I8" s="208"/>
      <c r="J8" s="208"/>
      <c r="K8" s="208"/>
      <c r="L8" s="208"/>
      <c r="M8" s="208"/>
      <c r="N8" s="208"/>
      <c r="O8" s="188"/>
      <c r="P8" s="188"/>
      <c r="Q8" s="183"/>
      <c r="R8" s="182"/>
    </row>
    <row r="9" spans="1:47" s="184" customFormat="1" ht="24.6" customHeight="1" x14ac:dyDescent="0.3">
      <c r="A9" s="175"/>
      <c r="B9" s="181"/>
      <c r="C9" s="407" t="s">
        <v>74</v>
      </c>
      <c r="D9" s="407"/>
      <c r="E9" s="407"/>
      <c r="F9" s="407"/>
      <c r="G9" s="407"/>
      <c r="H9" s="407"/>
      <c r="I9" s="407"/>
      <c r="J9" s="407"/>
      <c r="K9" s="407"/>
      <c r="L9" s="407"/>
      <c r="M9" s="407"/>
      <c r="N9" s="407"/>
      <c r="O9" s="188"/>
      <c r="P9" s="188"/>
      <c r="Q9" s="183"/>
      <c r="R9" s="182"/>
    </row>
    <row r="10" spans="1:47" s="184" customFormat="1" ht="16.2" customHeight="1" x14ac:dyDescent="0.3">
      <c r="A10" s="175"/>
      <c r="B10" s="181"/>
      <c r="C10" s="207"/>
      <c r="D10" s="207"/>
      <c r="E10" s="208"/>
      <c r="F10" s="208"/>
      <c r="G10" s="208"/>
      <c r="H10" s="208"/>
      <c r="I10" s="208"/>
      <c r="J10" s="208"/>
      <c r="K10" s="208"/>
      <c r="L10" s="208"/>
      <c r="M10" s="208"/>
      <c r="N10" s="208"/>
      <c r="O10" s="188"/>
      <c r="P10" s="188"/>
      <c r="Q10" s="183"/>
      <c r="R10" s="182"/>
    </row>
    <row r="11" spans="1:47" s="184" customFormat="1" ht="41.4" customHeight="1" thickBot="1" x14ac:dyDescent="0.45">
      <c r="A11" s="175"/>
      <c r="B11" s="181"/>
      <c r="C11" s="209" t="s">
        <v>78</v>
      </c>
      <c r="D11" s="207"/>
      <c r="E11" s="417" t="s">
        <v>94</v>
      </c>
      <c r="F11" s="417"/>
      <c r="G11" s="417"/>
      <c r="H11" s="417"/>
      <c r="I11" s="417"/>
      <c r="J11" s="417"/>
      <c r="K11" s="417"/>
      <c r="L11" s="417"/>
      <c r="M11" s="417"/>
      <c r="N11" s="417"/>
      <c r="O11" s="417"/>
      <c r="P11" s="417"/>
      <c r="Q11" s="183"/>
      <c r="R11" s="182"/>
    </row>
    <row r="12" spans="1:47" s="91" customFormat="1" ht="30" customHeight="1" thickBot="1" x14ac:dyDescent="0.35">
      <c r="A12" s="175"/>
      <c r="B12" s="181"/>
      <c r="C12" s="210" t="str">
        <f>IF('Q13 APC Vehicle sales'!$E$13="","",'Q13 APC Vehicle sales'!$E$13)</f>
        <v/>
      </c>
      <c r="D12" s="192" t="s">
        <v>77</v>
      </c>
      <c r="E12" s="190" t="str">
        <f>Index!$M$19</f>
        <v>2010/11</v>
      </c>
      <c r="F12" s="190" t="str">
        <f t="shared" ref="F12:N12" si="0">"20" &amp; (LEFT(RIGHT($E$12,5),2) + (COLUMN() - COLUMN($E$12))) &amp; "/" &amp; (RIGHT(RIGHT($E$12,5),2) + (COLUMN() - COLUMN($E$12)))</f>
        <v>2011/12</v>
      </c>
      <c r="G12" s="190" t="str">
        <f t="shared" si="0"/>
        <v>2012/13</v>
      </c>
      <c r="H12" s="190" t="str">
        <f t="shared" si="0"/>
        <v>2013/14</v>
      </c>
      <c r="I12" s="190" t="str">
        <f t="shared" si="0"/>
        <v>2014/15</v>
      </c>
      <c r="J12" s="190" t="str">
        <f t="shared" si="0"/>
        <v>2015/16</v>
      </c>
      <c r="K12" s="190" t="str">
        <f t="shared" si="0"/>
        <v>2016/17</v>
      </c>
      <c r="L12" s="190" t="str">
        <f t="shared" si="0"/>
        <v>2017/18</v>
      </c>
      <c r="M12" s="190" t="str">
        <f t="shared" si="0"/>
        <v>2018/19</v>
      </c>
      <c r="N12" s="190" t="str">
        <f t="shared" si="0"/>
        <v>2019/20</v>
      </c>
      <c r="O12" s="193"/>
      <c r="P12" s="194" t="s">
        <v>27</v>
      </c>
      <c r="Q12" s="183"/>
      <c r="R12" s="182"/>
      <c r="S12" s="184"/>
      <c r="T12" s="184"/>
      <c r="U12" s="184"/>
      <c r="V12" s="184"/>
      <c r="W12" s="176"/>
      <c r="X12" s="176"/>
      <c r="Y12" s="176"/>
      <c r="Z12" s="176"/>
      <c r="AA12" s="176"/>
      <c r="AB12" s="176"/>
      <c r="AC12" s="176"/>
      <c r="AD12" s="176"/>
      <c r="AE12" s="176"/>
      <c r="AF12" s="176"/>
      <c r="AG12" s="176"/>
      <c r="AH12" s="176"/>
      <c r="AI12" s="176"/>
      <c r="AJ12" s="176"/>
      <c r="AK12" s="176"/>
      <c r="AL12" s="176"/>
      <c r="AM12" s="176"/>
      <c r="AN12" s="176"/>
      <c r="AO12" s="176"/>
      <c r="AP12" s="176"/>
      <c r="AQ12" s="176"/>
      <c r="AR12" s="176"/>
      <c r="AS12" s="176"/>
      <c r="AT12" s="176"/>
      <c r="AU12" s="176"/>
    </row>
    <row r="13" spans="1:47" s="91" customFormat="1" ht="31.8" customHeight="1" thickBot="1" x14ac:dyDescent="0.3">
      <c r="A13" s="175"/>
      <c r="B13" s="181"/>
      <c r="C13" s="211" t="s">
        <v>95</v>
      </c>
      <c r="D13" s="212" t="s">
        <v>96</v>
      </c>
      <c r="E13" s="213"/>
      <c r="F13" s="213"/>
      <c r="G13" s="213"/>
      <c r="H13" s="213"/>
      <c r="I13" s="213"/>
      <c r="J13" s="213"/>
      <c r="K13" s="213"/>
      <c r="L13" s="213"/>
      <c r="M13" s="213"/>
      <c r="N13" s="213"/>
      <c r="O13" s="384"/>
      <c r="P13" s="404"/>
      <c r="Q13" s="196"/>
      <c r="R13" s="197"/>
      <c r="S13" s="198"/>
      <c r="T13" s="176"/>
      <c r="U13" s="176"/>
      <c r="V13" s="176"/>
      <c r="W13" s="176"/>
      <c r="X13" s="176"/>
      <c r="Y13" s="176"/>
      <c r="Z13" s="176"/>
      <c r="AA13" s="176"/>
      <c r="AB13" s="176"/>
      <c r="AC13" s="176"/>
      <c r="AD13" s="176"/>
      <c r="AE13" s="176"/>
      <c r="AF13" s="176"/>
      <c r="AG13" s="176"/>
      <c r="AH13" s="176"/>
      <c r="AI13" s="176"/>
      <c r="AJ13" s="176"/>
      <c r="AK13" s="176"/>
      <c r="AL13" s="176"/>
      <c r="AM13" s="176"/>
      <c r="AN13" s="176"/>
      <c r="AO13" s="176"/>
      <c r="AP13" s="176"/>
      <c r="AQ13" s="176"/>
      <c r="AR13" s="176"/>
      <c r="AS13" s="176"/>
      <c r="AT13" s="176"/>
      <c r="AU13" s="176"/>
    </row>
    <row r="14" spans="1:47" s="91" customFormat="1" ht="31.8" customHeight="1" thickBot="1" x14ac:dyDescent="0.3">
      <c r="A14" s="175"/>
      <c r="B14" s="181"/>
      <c r="C14" s="211" t="s">
        <v>97</v>
      </c>
      <c r="D14" s="212" t="str">
        <f>IF('Q13 APC Vehicle sales'!$D$11="km/year","gCO2/km","gCO2/kWh")</f>
        <v>gCO2/km</v>
      </c>
      <c r="E14" s="214"/>
      <c r="F14" s="214"/>
      <c r="G14" s="214"/>
      <c r="H14" s="214"/>
      <c r="I14" s="214"/>
      <c r="J14" s="214"/>
      <c r="K14" s="214"/>
      <c r="L14" s="214"/>
      <c r="M14" s="214"/>
      <c r="N14" s="214"/>
      <c r="O14" s="384"/>
      <c r="P14" s="405"/>
      <c r="Q14" s="196"/>
      <c r="R14" s="197"/>
      <c r="S14" s="198"/>
      <c r="T14" s="176"/>
      <c r="U14" s="176"/>
      <c r="V14" s="176"/>
      <c r="W14" s="176"/>
      <c r="X14" s="176"/>
      <c r="Y14" s="176"/>
      <c r="Z14" s="176"/>
      <c r="AA14" s="176"/>
      <c r="AB14" s="176"/>
      <c r="AC14" s="176"/>
      <c r="AD14" s="176"/>
      <c r="AE14" s="176"/>
      <c r="AF14" s="176"/>
      <c r="AG14" s="176"/>
      <c r="AH14" s="176"/>
      <c r="AI14" s="176"/>
      <c r="AJ14" s="176"/>
      <c r="AK14" s="176"/>
      <c r="AL14" s="176"/>
      <c r="AM14" s="176"/>
      <c r="AN14" s="176"/>
      <c r="AO14" s="176"/>
      <c r="AP14" s="176"/>
      <c r="AQ14" s="176"/>
      <c r="AR14" s="176"/>
      <c r="AS14" s="176"/>
      <c r="AT14" s="176"/>
      <c r="AU14" s="176"/>
    </row>
    <row r="15" spans="1:47" s="91" customFormat="1" ht="31.8" customHeight="1" thickBot="1" x14ac:dyDescent="0.3">
      <c r="A15" s="175"/>
      <c r="B15" s="181"/>
      <c r="C15" s="211" t="s">
        <v>98</v>
      </c>
      <c r="D15" s="212" t="str">
        <f>D14</f>
        <v>gCO2/km</v>
      </c>
      <c r="E15" s="214"/>
      <c r="F15" s="214"/>
      <c r="G15" s="214"/>
      <c r="H15" s="214"/>
      <c r="I15" s="214"/>
      <c r="J15" s="214"/>
      <c r="K15" s="214"/>
      <c r="L15" s="214"/>
      <c r="M15" s="214"/>
      <c r="N15" s="214"/>
      <c r="O15" s="384"/>
      <c r="P15" s="405"/>
      <c r="Q15" s="196"/>
      <c r="R15" s="197"/>
      <c r="S15" s="198"/>
      <c r="T15" s="176"/>
      <c r="U15" s="176"/>
      <c r="V15" s="176"/>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row>
    <row r="16" spans="1:47" s="91" customFormat="1" ht="31.8" customHeight="1" thickBot="1" x14ac:dyDescent="0.3">
      <c r="A16" s="175"/>
      <c r="B16" s="181"/>
      <c r="C16" s="211" t="s">
        <v>99</v>
      </c>
      <c r="D16" s="212" t="str">
        <f>IF('Q13 APC Vehicle sales'!$D$11="km/year","litres/km","litres/kWh")</f>
        <v>litres/km</v>
      </c>
      <c r="E16" s="215"/>
      <c r="F16" s="215"/>
      <c r="G16" s="215"/>
      <c r="H16" s="215"/>
      <c r="I16" s="215"/>
      <c r="J16" s="215"/>
      <c r="K16" s="215"/>
      <c r="L16" s="215"/>
      <c r="M16" s="215"/>
      <c r="N16" s="215"/>
      <c r="O16" s="384"/>
      <c r="P16" s="405"/>
      <c r="Q16" s="196"/>
      <c r="R16" s="197"/>
      <c r="S16" s="198"/>
      <c r="T16" s="176"/>
      <c r="U16" s="176"/>
      <c r="V16" s="176"/>
      <c r="W16" s="176"/>
      <c r="X16" s="176"/>
      <c r="Y16" s="176"/>
      <c r="Z16" s="176"/>
      <c r="AA16" s="176"/>
      <c r="AB16" s="176"/>
      <c r="AC16" s="176"/>
      <c r="AD16" s="176"/>
      <c r="AE16" s="176"/>
      <c r="AF16" s="176"/>
      <c r="AG16" s="176"/>
      <c r="AH16" s="176"/>
      <c r="AI16" s="176"/>
      <c r="AJ16" s="176"/>
      <c r="AK16" s="176"/>
      <c r="AL16" s="176"/>
      <c r="AM16" s="176"/>
      <c r="AN16" s="176"/>
      <c r="AO16" s="176"/>
      <c r="AP16" s="176"/>
      <c r="AQ16" s="176"/>
      <c r="AR16" s="176"/>
      <c r="AS16" s="176"/>
      <c r="AT16" s="176"/>
      <c r="AU16" s="176"/>
    </row>
    <row r="17" spans="1:47" s="91" customFormat="1" ht="31.8" customHeight="1" thickBot="1" x14ac:dyDescent="0.3">
      <c r="A17" s="175"/>
      <c r="B17" s="181"/>
      <c r="C17" s="211" t="s">
        <v>100</v>
      </c>
      <c r="D17" s="212" t="str">
        <f>D16</f>
        <v>litres/km</v>
      </c>
      <c r="E17" s="215"/>
      <c r="F17" s="215"/>
      <c r="G17" s="215"/>
      <c r="H17" s="215"/>
      <c r="I17" s="215"/>
      <c r="J17" s="215"/>
      <c r="K17" s="215"/>
      <c r="L17" s="215"/>
      <c r="M17" s="215"/>
      <c r="N17" s="215"/>
      <c r="O17" s="384"/>
      <c r="P17" s="406"/>
      <c r="Q17" s="196"/>
      <c r="R17" s="197"/>
      <c r="S17" s="198"/>
      <c r="T17" s="176"/>
      <c r="U17" s="176"/>
      <c r="V17" s="176"/>
      <c r="W17" s="176"/>
      <c r="X17" s="176"/>
      <c r="Y17" s="176"/>
      <c r="Z17" s="176"/>
      <c r="AA17" s="176"/>
      <c r="AB17" s="176"/>
      <c r="AC17" s="176"/>
      <c r="AD17" s="176"/>
      <c r="AE17" s="176"/>
      <c r="AF17" s="176"/>
      <c r="AG17" s="176"/>
      <c r="AH17" s="176"/>
      <c r="AI17" s="176"/>
      <c r="AJ17" s="176"/>
      <c r="AK17" s="176"/>
      <c r="AL17" s="176"/>
      <c r="AM17" s="176"/>
      <c r="AN17" s="176"/>
      <c r="AO17" s="176"/>
      <c r="AP17" s="176"/>
      <c r="AQ17" s="176"/>
      <c r="AR17" s="176"/>
      <c r="AS17" s="176"/>
      <c r="AT17" s="176"/>
      <c r="AU17" s="176"/>
    </row>
    <row r="18" spans="1:47" s="91" customFormat="1" ht="37.200000000000003" customHeight="1" thickBot="1" x14ac:dyDescent="0.35">
      <c r="A18" s="175"/>
      <c r="B18" s="181"/>
      <c r="C18" s="209" t="s">
        <v>79</v>
      </c>
      <c r="D18" s="207"/>
      <c r="E18" s="385"/>
      <c r="F18" s="385"/>
      <c r="G18" s="385"/>
      <c r="H18" s="385"/>
      <c r="I18" s="385"/>
      <c r="J18" s="385"/>
      <c r="K18" s="385"/>
      <c r="L18" s="385"/>
      <c r="M18" s="385"/>
      <c r="N18" s="385"/>
      <c r="O18" s="40"/>
      <c r="P18" s="385"/>
      <c r="Q18" s="196"/>
      <c r="R18" s="197"/>
      <c r="S18" s="198"/>
      <c r="T18" s="176"/>
      <c r="U18" s="176"/>
      <c r="V18" s="176"/>
      <c r="W18" s="176"/>
      <c r="X18" s="176"/>
      <c r="Y18" s="176"/>
      <c r="Z18" s="176"/>
      <c r="AA18" s="176"/>
      <c r="AB18" s="176"/>
      <c r="AC18" s="176"/>
      <c r="AD18" s="176"/>
      <c r="AE18" s="176"/>
      <c r="AF18" s="176"/>
      <c r="AG18" s="176"/>
      <c r="AH18" s="176"/>
      <c r="AI18" s="176"/>
      <c r="AJ18" s="176"/>
      <c r="AK18" s="176"/>
      <c r="AL18" s="176"/>
      <c r="AM18" s="176"/>
      <c r="AN18" s="176"/>
      <c r="AO18" s="176"/>
      <c r="AP18" s="176"/>
      <c r="AQ18" s="176"/>
      <c r="AR18" s="176"/>
      <c r="AS18" s="176"/>
      <c r="AT18" s="176"/>
      <c r="AU18" s="176"/>
    </row>
    <row r="19" spans="1:47" s="91" customFormat="1" ht="31.8" customHeight="1" thickBot="1" x14ac:dyDescent="0.35">
      <c r="A19" s="175"/>
      <c r="B19" s="181"/>
      <c r="C19" s="210" t="str">
        <f>IF('Q13 APC Vehicle sales'!$F$13="","",'Q13 APC Vehicle sales'!$F$13)</f>
        <v/>
      </c>
      <c r="D19" s="192" t="s">
        <v>77</v>
      </c>
      <c r="E19" s="190" t="str">
        <f>Index!$M$19</f>
        <v>2010/11</v>
      </c>
      <c r="F19" s="190" t="str">
        <f t="shared" ref="F19:N19" si="1">"20" &amp; (LEFT(RIGHT($E$12,5),2) + (COLUMN() - COLUMN($E$12))) &amp; "/" &amp; (RIGHT(RIGHT($E$12,5),2) + (COLUMN() - COLUMN($E$12)))</f>
        <v>2011/12</v>
      </c>
      <c r="G19" s="190" t="str">
        <f t="shared" si="1"/>
        <v>2012/13</v>
      </c>
      <c r="H19" s="190" t="str">
        <f t="shared" si="1"/>
        <v>2013/14</v>
      </c>
      <c r="I19" s="190" t="str">
        <f t="shared" si="1"/>
        <v>2014/15</v>
      </c>
      <c r="J19" s="190" t="str">
        <f t="shared" si="1"/>
        <v>2015/16</v>
      </c>
      <c r="K19" s="190" t="str">
        <f t="shared" si="1"/>
        <v>2016/17</v>
      </c>
      <c r="L19" s="190" t="str">
        <f t="shared" si="1"/>
        <v>2017/18</v>
      </c>
      <c r="M19" s="190" t="str">
        <f t="shared" si="1"/>
        <v>2018/19</v>
      </c>
      <c r="N19" s="190" t="str">
        <f t="shared" si="1"/>
        <v>2019/20</v>
      </c>
      <c r="O19" s="386"/>
      <c r="P19" s="194" t="s">
        <v>27</v>
      </c>
      <c r="Q19" s="196"/>
      <c r="R19" s="197"/>
      <c r="S19" s="198"/>
      <c r="T19" s="176"/>
      <c r="U19" s="176"/>
      <c r="V19" s="176"/>
      <c r="W19" s="176"/>
      <c r="X19" s="176"/>
      <c r="Y19" s="176"/>
      <c r="Z19" s="176"/>
      <c r="AA19" s="176"/>
      <c r="AB19" s="176"/>
      <c r="AC19" s="176"/>
      <c r="AD19" s="176"/>
      <c r="AE19" s="176"/>
      <c r="AF19" s="176"/>
      <c r="AG19" s="176"/>
      <c r="AH19" s="176"/>
      <c r="AI19" s="176"/>
      <c r="AJ19" s="176"/>
      <c r="AK19" s="176"/>
      <c r="AL19" s="176"/>
      <c r="AM19" s="176"/>
      <c r="AN19" s="176"/>
      <c r="AO19" s="176"/>
      <c r="AP19" s="176"/>
      <c r="AQ19" s="176"/>
      <c r="AR19" s="176"/>
      <c r="AS19" s="176"/>
      <c r="AT19" s="176"/>
      <c r="AU19" s="176"/>
    </row>
    <row r="20" spans="1:47" s="91" customFormat="1" ht="31.8" customHeight="1" thickBot="1" x14ac:dyDescent="0.3">
      <c r="A20" s="175"/>
      <c r="B20" s="181"/>
      <c r="C20" s="211" t="s">
        <v>95</v>
      </c>
      <c r="D20" s="212" t="s">
        <v>96</v>
      </c>
      <c r="E20" s="213"/>
      <c r="F20" s="213"/>
      <c r="G20" s="213"/>
      <c r="H20" s="213"/>
      <c r="I20" s="213"/>
      <c r="J20" s="213"/>
      <c r="K20" s="213"/>
      <c r="L20" s="213"/>
      <c r="M20" s="213"/>
      <c r="N20" s="213"/>
      <c r="O20" s="384"/>
      <c r="P20" s="404"/>
      <c r="Q20" s="196"/>
      <c r="R20" s="197"/>
      <c r="S20" s="198"/>
      <c r="T20" s="176"/>
      <c r="U20" s="176"/>
      <c r="V20" s="176"/>
      <c r="W20" s="176"/>
      <c r="X20" s="176"/>
      <c r="Y20" s="176"/>
      <c r="Z20" s="176"/>
      <c r="AA20" s="176"/>
      <c r="AB20" s="176"/>
      <c r="AC20" s="176"/>
      <c r="AD20" s="176"/>
      <c r="AE20" s="176"/>
      <c r="AF20" s="176"/>
      <c r="AG20" s="176"/>
      <c r="AH20" s="176"/>
      <c r="AI20" s="176"/>
      <c r="AJ20" s="176"/>
      <c r="AK20" s="176"/>
      <c r="AL20" s="176"/>
      <c r="AM20" s="176"/>
      <c r="AN20" s="176"/>
      <c r="AO20" s="176"/>
      <c r="AP20" s="176"/>
      <c r="AQ20" s="176"/>
      <c r="AR20" s="176"/>
      <c r="AS20" s="176"/>
      <c r="AT20" s="176"/>
      <c r="AU20" s="176"/>
    </row>
    <row r="21" spans="1:47" s="91" customFormat="1" ht="31.8" customHeight="1" thickBot="1" x14ac:dyDescent="0.3">
      <c r="A21" s="175"/>
      <c r="B21" s="181"/>
      <c r="C21" s="211" t="s">
        <v>97</v>
      </c>
      <c r="D21" s="212" t="str">
        <f>IF('Q13 APC Vehicle sales'!$D$11="km/year","gCO2/km","gCO2/kWh")</f>
        <v>gCO2/km</v>
      </c>
      <c r="E21" s="214"/>
      <c r="F21" s="214"/>
      <c r="G21" s="214"/>
      <c r="H21" s="214"/>
      <c r="I21" s="214"/>
      <c r="J21" s="214"/>
      <c r="K21" s="214"/>
      <c r="L21" s="214"/>
      <c r="M21" s="214"/>
      <c r="N21" s="214"/>
      <c r="O21" s="384"/>
      <c r="P21" s="405"/>
      <c r="Q21" s="196"/>
      <c r="R21" s="197"/>
      <c r="S21" s="198"/>
      <c r="T21" s="176"/>
      <c r="U21" s="176"/>
      <c r="V21" s="176"/>
      <c r="W21" s="176"/>
      <c r="X21" s="176"/>
      <c r="Y21" s="176"/>
      <c r="Z21" s="176"/>
      <c r="AA21" s="176"/>
      <c r="AB21" s="176"/>
      <c r="AC21" s="176"/>
      <c r="AD21" s="176"/>
      <c r="AE21" s="176"/>
      <c r="AF21" s="176"/>
      <c r="AG21" s="176"/>
      <c r="AH21" s="176"/>
      <c r="AI21" s="176"/>
      <c r="AJ21" s="176"/>
      <c r="AK21" s="176"/>
      <c r="AL21" s="176"/>
      <c r="AM21" s="176"/>
      <c r="AN21" s="176"/>
      <c r="AO21" s="176"/>
      <c r="AP21" s="176"/>
      <c r="AQ21" s="176"/>
      <c r="AR21" s="176"/>
      <c r="AS21" s="176"/>
      <c r="AT21" s="176"/>
      <c r="AU21" s="176"/>
    </row>
    <row r="22" spans="1:47" s="91" customFormat="1" ht="31.8" customHeight="1" thickBot="1" x14ac:dyDescent="0.3">
      <c r="A22" s="175"/>
      <c r="B22" s="181"/>
      <c r="C22" s="211" t="s">
        <v>98</v>
      </c>
      <c r="D22" s="212" t="str">
        <f>D21</f>
        <v>gCO2/km</v>
      </c>
      <c r="E22" s="214"/>
      <c r="F22" s="214"/>
      <c r="G22" s="214"/>
      <c r="H22" s="214"/>
      <c r="I22" s="214"/>
      <c r="J22" s="214"/>
      <c r="K22" s="214"/>
      <c r="L22" s="214"/>
      <c r="M22" s="214"/>
      <c r="N22" s="214"/>
      <c r="O22" s="384"/>
      <c r="P22" s="405"/>
      <c r="Q22" s="196"/>
      <c r="R22" s="197"/>
      <c r="S22" s="198"/>
      <c r="T22" s="176"/>
      <c r="U22" s="176"/>
      <c r="V22" s="176"/>
      <c r="W22" s="176"/>
      <c r="X22" s="176"/>
      <c r="Y22" s="176"/>
      <c r="Z22" s="176"/>
      <c r="AA22" s="176"/>
      <c r="AB22" s="176"/>
      <c r="AC22" s="176"/>
      <c r="AD22" s="176"/>
      <c r="AE22" s="176"/>
      <c r="AF22" s="176"/>
      <c r="AG22" s="176"/>
      <c r="AH22" s="176"/>
      <c r="AI22" s="176"/>
      <c r="AJ22" s="176"/>
      <c r="AK22" s="176"/>
      <c r="AL22" s="176"/>
      <c r="AM22" s="176"/>
      <c r="AN22" s="176"/>
      <c r="AO22" s="176"/>
      <c r="AP22" s="176"/>
      <c r="AQ22" s="176"/>
      <c r="AR22" s="176"/>
      <c r="AS22" s="176"/>
      <c r="AT22" s="176"/>
      <c r="AU22" s="176"/>
    </row>
    <row r="23" spans="1:47" s="91" customFormat="1" ht="31.8" customHeight="1" thickBot="1" x14ac:dyDescent="0.3">
      <c r="A23" s="175"/>
      <c r="B23" s="181"/>
      <c r="C23" s="211" t="s">
        <v>99</v>
      </c>
      <c r="D23" s="212" t="str">
        <f>IF('Q13 APC Vehicle sales'!$D$11="km/year","litres/km","litres/kWh")</f>
        <v>litres/km</v>
      </c>
      <c r="E23" s="215"/>
      <c r="F23" s="215"/>
      <c r="G23" s="215"/>
      <c r="H23" s="215"/>
      <c r="I23" s="215"/>
      <c r="J23" s="215"/>
      <c r="K23" s="215"/>
      <c r="L23" s="215"/>
      <c r="M23" s="215"/>
      <c r="N23" s="215"/>
      <c r="O23" s="384"/>
      <c r="P23" s="405"/>
      <c r="Q23" s="196"/>
      <c r="R23" s="197"/>
      <c r="S23" s="198"/>
      <c r="T23" s="176"/>
      <c r="U23" s="176"/>
      <c r="V23" s="176"/>
      <c r="W23" s="176"/>
      <c r="X23" s="176"/>
      <c r="Y23" s="176"/>
      <c r="Z23" s="176"/>
      <c r="AA23" s="176"/>
      <c r="AB23" s="176"/>
      <c r="AC23" s="176"/>
      <c r="AD23" s="176"/>
      <c r="AE23" s="176"/>
      <c r="AF23" s="176"/>
      <c r="AG23" s="176"/>
      <c r="AH23" s="176"/>
      <c r="AI23" s="176"/>
      <c r="AJ23" s="176"/>
      <c r="AK23" s="176"/>
      <c r="AL23" s="176"/>
      <c r="AM23" s="176"/>
      <c r="AN23" s="176"/>
      <c r="AO23" s="176"/>
      <c r="AP23" s="176"/>
      <c r="AQ23" s="176"/>
      <c r="AR23" s="176"/>
      <c r="AS23" s="176"/>
      <c r="AT23" s="176"/>
      <c r="AU23" s="176"/>
    </row>
    <row r="24" spans="1:47" s="91" customFormat="1" ht="31.8" customHeight="1" thickBot="1" x14ac:dyDescent="0.3">
      <c r="A24" s="175"/>
      <c r="B24" s="181"/>
      <c r="C24" s="211" t="s">
        <v>100</v>
      </c>
      <c r="D24" s="212" t="str">
        <f>D23</f>
        <v>litres/km</v>
      </c>
      <c r="E24" s="215"/>
      <c r="F24" s="215"/>
      <c r="G24" s="215"/>
      <c r="H24" s="215"/>
      <c r="I24" s="215"/>
      <c r="J24" s="215"/>
      <c r="K24" s="215"/>
      <c r="L24" s="215"/>
      <c r="M24" s="215"/>
      <c r="N24" s="215"/>
      <c r="O24" s="384"/>
      <c r="P24" s="406"/>
      <c r="Q24" s="196"/>
      <c r="R24" s="197"/>
      <c r="S24" s="198"/>
      <c r="T24" s="176"/>
      <c r="U24" s="176"/>
      <c r="V24" s="176"/>
      <c r="W24" s="176"/>
      <c r="X24" s="176"/>
      <c r="Y24" s="176"/>
      <c r="Z24" s="176"/>
      <c r="AA24" s="176"/>
      <c r="AB24" s="176"/>
      <c r="AC24" s="176"/>
      <c r="AD24" s="176"/>
      <c r="AE24" s="176"/>
      <c r="AF24" s="176"/>
      <c r="AG24" s="176"/>
      <c r="AH24" s="176"/>
      <c r="AI24" s="176"/>
      <c r="AJ24" s="176"/>
      <c r="AK24" s="176"/>
      <c r="AL24" s="176"/>
      <c r="AM24" s="176"/>
      <c r="AN24" s="176"/>
      <c r="AO24" s="176"/>
      <c r="AP24" s="176"/>
      <c r="AQ24" s="176"/>
      <c r="AR24" s="176"/>
      <c r="AS24" s="176"/>
      <c r="AT24" s="176"/>
      <c r="AU24" s="176"/>
    </row>
    <row r="25" spans="1:47" s="91" customFormat="1" ht="36" customHeight="1" thickBot="1" x14ac:dyDescent="0.35">
      <c r="A25" s="175"/>
      <c r="B25" s="181"/>
      <c r="C25" s="209" t="s">
        <v>80</v>
      </c>
      <c r="D25" s="207"/>
      <c r="E25" s="385"/>
      <c r="F25" s="385"/>
      <c r="G25" s="385"/>
      <c r="H25" s="385"/>
      <c r="I25" s="385"/>
      <c r="J25" s="385"/>
      <c r="K25" s="385"/>
      <c r="L25" s="385"/>
      <c r="M25" s="385"/>
      <c r="N25" s="385"/>
      <c r="O25" s="40"/>
      <c r="P25" s="385"/>
      <c r="Q25" s="196"/>
      <c r="R25" s="197"/>
      <c r="S25" s="198"/>
      <c r="T25" s="176"/>
      <c r="U25" s="176"/>
      <c r="V25" s="176"/>
      <c r="W25" s="176"/>
      <c r="X25" s="176"/>
      <c r="Y25" s="176"/>
      <c r="Z25" s="176"/>
      <c r="AA25" s="176"/>
      <c r="AB25" s="176"/>
      <c r="AC25" s="176"/>
      <c r="AD25" s="176"/>
      <c r="AE25" s="176"/>
      <c r="AF25" s="176"/>
      <c r="AG25" s="176"/>
      <c r="AH25" s="176"/>
      <c r="AI25" s="176"/>
      <c r="AJ25" s="176"/>
      <c r="AK25" s="176"/>
      <c r="AL25" s="176"/>
      <c r="AM25" s="176"/>
      <c r="AN25" s="176"/>
      <c r="AO25" s="176"/>
      <c r="AP25" s="176"/>
      <c r="AQ25" s="176"/>
      <c r="AR25" s="176"/>
      <c r="AS25" s="176"/>
      <c r="AT25" s="176"/>
      <c r="AU25" s="176"/>
    </row>
    <row r="26" spans="1:47" s="91" customFormat="1" ht="31.8" customHeight="1" thickBot="1" x14ac:dyDescent="0.35">
      <c r="A26" s="175"/>
      <c r="B26" s="181"/>
      <c r="C26" s="210" t="str">
        <f>IF('Q13 APC Vehicle sales'!$G$13="","",'Q13 APC Vehicle sales'!$G$13)</f>
        <v/>
      </c>
      <c r="D26" s="192" t="s">
        <v>77</v>
      </c>
      <c r="E26" s="190" t="str">
        <f>Index!$M$19</f>
        <v>2010/11</v>
      </c>
      <c r="F26" s="190" t="str">
        <f t="shared" ref="F26:N26" si="2">"20" &amp; (LEFT(RIGHT($E$12,5),2) + (COLUMN() - COLUMN($E$12))) &amp; "/" &amp; (RIGHT(RIGHT($E$12,5),2) + (COLUMN() - COLUMN($E$12)))</f>
        <v>2011/12</v>
      </c>
      <c r="G26" s="190" t="str">
        <f t="shared" si="2"/>
        <v>2012/13</v>
      </c>
      <c r="H26" s="190" t="str">
        <f t="shared" si="2"/>
        <v>2013/14</v>
      </c>
      <c r="I26" s="190" t="str">
        <f t="shared" si="2"/>
        <v>2014/15</v>
      </c>
      <c r="J26" s="190" t="str">
        <f t="shared" si="2"/>
        <v>2015/16</v>
      </c>
      <c r="K26" s="190" t="str">
        <f t="shared" si="2"/>
        <v>2016/17</v>
      </c>
      <c r="L26" s="190" t="str">
        <f t="shared" si="2"/>
        <v>2017/18</v>
      </c>
      <c r="M26" s="190" t="str">
        <f t="shared" si="2"/>
        <v>2018/19</v>
      </c>
      <c r="N26" s="190" t="str">
        <f t="shared" si="2"/>
        <v>2019/20</v>
      </c>
      <c r="O26" s="386"/>
      <c r="P26" s="194" t="s">
        <v>27</v>
      </c>
      <c r="Q26" s="196"/>
      <c r="R26" s="197"/>
      <c r="S26" s="198"/>
      <c r="T26" s="176"/>
      <c r="U26" s="176"/>
      <c r="V26" s="176"/>
      <c r="W26" s="176"/>
      <c r="X26" s="176"/>
      <c r="Y26" s="176"/>
      <c r="Z26" s="176"/>
      <c r="AA26" s="176"/>
      <c r="AB26" s="176"/>
      <c r="AC26" s="176"/>
      <c r="AD26" s="176"/>
      <c r="AE26" s="176"/>
      <c r="AF26" s="176"/>
      <c r="AG26" s="176"/>
      <c r="AH26" s="176"/>
      <c r="AI26" s="176"/>
      <c r="AJ26" s="176"/>
      <c r="AK26" s="176"/>
      <c r="AL26" s="176"/>
      <c r="AM26" s="176"/>
      <c r="AN26" s="176"/>
      <c r="AO26" s="176"/>
      <c r="AP26" s="176"/>
      <c r="AQ26" s="176"/>
      <c r="AR26" s="176"/>
      <c r="AS26" s="176"/>
      <c r="AT26" s="176"/>
      <c r="AU26" s="176"/>
    </row>
    <row r="27" spans="1:47" s="91" customFormat="1" ht="31.8" customHeight="1" thickBot="1" x14ac:dyDescent="0.3">
      <c r="A27" s="175"/>
      <c r="B27" s="181"/>
      <c r="C27" s="211" t="s">
        <v>95</v>
      </c>
      <c r="D27" s="212" t="s">
        <v>96</v>
      </c>
      <c r="E27" s="213"/>
      <c r="F27" s="213"/>
      <c r="G27" s="213"/>
      <c r="H27" s="213"/>
      <c r="I27" s="213"/>
      <c r="J27" s="213"/>
      <c r="K27" s="213"/>
      <c r="L27" s="213"/>
      <c r="M27" s="213"/>
      <c r="N27" s="213"/>
      <c r="O27" s="384"/>
      <c r="P27" s="404"/>
      <c r="Q27" s="196"/>
      <c r="R27" s="197"/>
      <c r="S27" s="198"/>
      <c r="T27" s="176"/>
      <c r="U27" s="176"/>
      <c r="V27" s="176"/>
      <c r="W27" s="176"/>
      <c r="X27" s="176"/>
      <c r="Y27" s="176"/>
      <c r="Z27" s="176"/>
      <c r="AA27" s="176"/>
      <c r="AB27" s="176"/>
      <c r="AC27" s="176"/>
      <c r="AD27" s="176"/>
      <c r="AE27" s="176"/>
      <c r="AF27" s="176"/>
      <c r="AG27" s="176"/>
      <c r="AH27" s="176"/>
      <c r="AI27" s="176"/>
      <c r="AJ27" s="176"/>
      <c r="AK27" s="176"/>
      <c r="AL27" s="176"/>
      <c r="AM27" s="176"/>
      <c r="AN27" s="176"/>
      <c r="AO27" s="176"/>
      <c r="AP27" s="176"/>
      <c r="AQ27" s="176"/>
      <c r="AR27" s="176"/>
      <c r="AS27" s="176"/>
      <c r="AT27" s="176"/>
      <c r="AU27" s="176"/>
    </row>
    <row r="28" spans="1:47" s="91" customFormat="1" ht="31.8" customHeight="1" thickBot="1" x14ac:dyDescent="0.3">
      <c r="A28" s="175"/>
      <c r="B28" s="181"/>
      <c r="C28" s="211" t="s">
        <v>97</v>
      </c>
      <c r="D28" s="212" t="str">
        <f>IF('Q13 APC Vehicle sales'!$D$11="km/year","gCO2/km","gCO2/kWh")</f>
        <v>gCO2/km</v>
      </c>
      <c r="E28" s="214"/>
      <c r="F28" s="214"/>
      <c r="G28" s="214"/>
      <c r="H28" s="214"/>
      <c r="I28" s="214"/>
      <c r="J28" s="214"/>
      <c r="K28" s="214"/>
      <c r="L28" s="214"/>
      <c r="M28" s="214"/>
      <c r="N28" s="214"/>
      <c r="O28" s="384"/>
      <c r="P28" s="405"/>
      <c r="Q28" s="196"/>
      <c r="R28" s="197"/>
      <c r="S28" s="198"/>
      <c r="T28" s="176"/>
      <c r="U28" s="176"/>
      <c r="V28" s="176"/>
      <c r="W28" s="176"/>
      <c r="X28" s="176"/>
      <c r="Y28" s="176"/>
      <c r="Z28" s="176"/>
      <c r="AA28" s="176"/>
      <c r="AB28" s="176"/>
      <c r="AC28" s="176"/>
      <c r="AD28" s="176"/>
      <c r="AE28" s="176"/>
      <c r="AF28" s="176"/>
      <c r="AG28" s="176"/>
      <c r="AH28" s="176"/>
      <c r="AI28" s="176"/>
      <c r="AJ28" s="176"/>
      <c r="AK28" s="176"/>
      <c r="AL28" s="176"/>
      <c r="AM28" s="176"/>
      <c r="AN28" s="176"/>
      <c r="AO28" s="176"/>
      <c r="AP28" s="176"/>
      <c r="AQ28" s="176"/>
      <c r="AR28" s="176"/>
      <c r="AS28" s="176"/>
      <c r="AT28" s="176"/>
      <c r="AU28" s="176"/>
    </row>
    <row r="29" spans="1:47" s="91" customFormat="1" ht="31.8" customHeight="1" thickBot="1" x14ac:dyDescent="0.3">
      <c r="A29" s="175"/>
      <c r="B29" s="181"/>
      <c r="C29" s="211" t="s">
        <v>98</v>
      </c>
      <c r="D29" s="212" t="str">
        <f>D28</f>
        <v>gCO2/km</v>
      </c>
      <c r="E29" s="214"/>
      <c r="F29" s="214"/>
      <c r="G29" s="214"/>
      <c r="H29" s="214"/>
      <c r="I29" s="214"/>
      <c r="J29" s="214"/>
      <c r="K29" s="214"/>
      <c r="L29" s="214"/>
      <c r="M29" s="214"/>
      <c r="N29" s="214"/>
      <c r="O29" s="384"/>
      <c r="P29" s="405"/>
      <c r="Q29" s="196"/>
      <c r="R29" s="197"/>
      <c r="S29" s="198"/>
      <c r="T29" s="176"/>
      <c r="U29" s="176"/>
      <c r="V29" s="176"/>
      <c r="W29" s="176"/>
      <c r="X29" s="176"/>
      <c r="Y29" s="176"/>
      <c r="Z29" s="176"/>
      <c r="AA29" s="176"/>
      <c r="AB29" s="176"/>
      <c r="AC29" s="176"/>
      <c r="AD29" s="176"/>
      <c r="AE29" s="176"/>
      <c r="AF29" s="176"/>
      <c r="AG29" s="176"/>
      <c r="AH29" s="176"/>
      <c r="AI29" s="176"/>
      <c r="AJ29" s="176"/>
      <c r="AK29" s="176"/>
      <c r="AL29" s="176"/>
      <c r="AM29" s="176"/>
      <c r="AN29" s="176"/>
      <c r="AO29" s="176"/>
      <c r="AP29" s="176"/>
      <c r="AQ29" s="176"/>
      <c r="AR29" s="176"/>
      <c r="AS29" s="176"/>
      <c r="AT29" s="176"/>
      <c r="AU29" s="176"/>
    </row>
    <row r="30" spans="1:47" s="91" customFormat="1" ht="31.8" customHeight="1" thickBot="1" x14ac:dyDescent="0.3">
      <c r="A30" s="175"/>
      <c r="B30" s="181"/>
      <c r="C30" s="211" t="s">
        <v>99</v>
      </c>
      <c r="D30" s="212" t="str">
        <f>IF('Q13 APC Vehicle sales'!$D$11="km/year","litres/km","litres/kWh")</f>
        <v>litres/km</v>
      </c>
      <c r="E30" s="215"/>
      <c r="F30" s="215"/>
      <c r="G30" s="215"/>
      <c r="H30" s="215"/>
      <c r="I30" s="215"/>
      <c r="J30" s="215"/>
      <c r="K30" s="215"/>
      <c r="L30" s="215"/>
      <c r="M30" s="215"/>
      <c r="N30" s="215"/>
      <c r="O30" s="384"/>
      <c r="P30" s="405"/>
      <c r="Q30" s="196"/>
      <c r="R30" s="197"/>
      <c r="S30" s="198"/>
      <c r="T30" s="176"/>
      <c r="U30" s="176"/>
      <c r="V30" s="176"/>
      <c r="W30" s="176"/>
      <c r="X30" s="176"/>
      <c r="Y30" s="176"/>
      <c r="Z30" s="176"/>
      <c r="AA30" s="176"/>
      <c r="AB30" s="176"/>
      <c r="AC30" s="176"/>
      <c r="AD30" s="176"/>
      <c r="AE30" s="176"/>
      <c r="AF30" s="176"/>
      <c r="AG30" s="176"/>
      <c r="AH30" s="176"/>
      <c r="AI30" s="176"/>
      <c r="AJ30" s="176"/>
      <c r="AK30" s="176"/>
      <c r="AL30" s="176"/>
      <c r="AM30" s="176"/>
      <c r="AN30" s="176"/>
      <c r="AO30" s="176"/>
      <c r="AP30" s="176"/>
      <c r="AQ30" s="176"/>
      <c r="AR30" s="176"/>
      <c r="AS30" s="176"/>
      <c r="AT30" s="176"/>
      <c r="AU30" s="176"/>
    </row>
    <row r="31" spans="1:47" s="91" customFormat="1" ht="31.8" customHeight="1" thickBot="1" x14ac:dyDescent="0.3">
      <c r="A31" s="175"/>
      <c r="B31" s="181"/>
      <c r="C31" s="211" t="s">
        <v>100</v>
      </c>
      <c r="D31" s="212" t="str">
        <f>D30</f>
        <v>litres/km</v>
      </c>
      <c r="E31" s="215"/>
      <c r="F31" s="215"/>
      <c r="G31" s="215"/>
      <c r="H31" s="215"/>
      <c r="I31" s="215"/>
      <c r="J31" s="215"/>
      <c r="K31" s="215"/>
      <c r="L31" s="215"/>
      <c r="M31" s="215"/>
      <c r="N31" s="215"/>
      <c r="O31" s="384"/>
      <c r="P31" s="406"/>
      <c r="Q31" s="196"/>
      <c r="R31" s="197"/>
      <c r="S31" s="198"/>
      <c r="T31" s="176"/>
      <c r="U31" s="176"/>
      <c r="V31" s="176"/>
      <c r="W31" s="176"/>
      <c r="X31" s="176"/>
      <c r="Y31" s="176"/>
      <c r="Z31" s="176"/>
      <c r="AA31" s="176"/>
      <c r="AB31" s="176"/>
      <c r="AC31" s="176"/>
      <c r="AD31" s="176"/>
      <c r="AE31" s="176"/>
      <c r="AF31" s="176"/>
      <c r="AG31" s="176"/>
      <c r="AH31" s="176"/>
      <c r="AI31" s="176"/>
      <c r="AJ31" s="176"/>
      <c r="AK31" s="176"/>
      <c r="AL31" s="176"/>
      <c r="AM31" s="176"/>
      <c r="AN31" s="176"/>
      <c r="AO31" s="176"/>
      <c r="AP31" s="176"/>
      <c r="AQ31" s="176"/>
      <c r="AR31" s="176"/>
      <c r="AS31" s="176"/>
      <c r="AT31" s="176"/>
      <c r="AU31" s="176"/>
    </row>
    <row r="32" spans="1:47" s="91" customFormat="1" ht="36" customHeight="1" thickBot="1" x14ac:dyDescent="0.35">
      <c r="A32" s="175"/>
      <c r="B32" s="181"/>
      <c r="C32" s="209" t="s">
        <v>81</v>
      </c>
      <c r="D32" s="207"/>
      <c r="E32" s="385"/>
      <c r="F32" s="385"/>
      <c r="G32" s="385"/>
      <c r="H32" s="385"/>
      <c r="I32" s="385"/>
      <c r="J32" s="385"/>
      <c r="K32" s="385"/>
      <c r="L32" s="385"/>
      <c r="M32" s="385"/>
      <c r="N32" s="385"/>
      <c r="O32" s="40"/>
      <c r="P32" s="385"/>
      <c r="Q32" s="196"/>
      <c r="R32" s="197"/>
      <c r="S32" s="198"/>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row>
    <row r="33" spans="1:47" s="91" customFormat="1" ht="31.8" customHeight="1" thickBot="1" x14ac:dyDescent="0.35">
      <c r="A33" s="175"/>
      <c r="B33" s="181"/>
      <c r="C33" s="210" t="str">
        <f>IF('Q13 APC Vehicle sales'!$H$13="","",'Q13 APC Vehicle sales'!$H$13)</f>
        <v/>
      </c>
      <c r="D33" s="192" t="s">
        <v>77</v>
      </c>
      <c r="E33" s="190" t="str">
        <f>Index!$M$19</f>
        <v>2010/11</v>
      </c>
      <c r="F33" s="190" t="str">
        <f t="shared" ref="F33:N33" si="3">"20" &amp; (LEFT(RIGHT($E$12,5),2) + (COLUMN() - COLUMN($E$12))) &amp; "/" &amp; (RIGHT(RIGHT($E$12,5),2) + (COLUMN() - COLUMN($E$12)))</f>
        <v>2011/12</v>
      </c>
      <c r="G33" s="190" t="str">
        <f t="shared" si="3"/>
        <v>2012/13</v>
      </c>
      <c r="H33" s="190" t="str">
        <f t="shared" si="3"/>
        <v>2013/14</v>
      </c>
      <c r="I33" s="190" t="str">
        <f t="shared" si="3"/>
        <v>2014/15</v>
      </c>
      <c r="J33" s="190" t="str">
        <f t="shared" si="3"/>
        <v>2015/16</v>
      </c>
      <c r="K33" s="190" t="str">
        <f t="shared" si="3"/>
        <v>2016/17</v>
      </c>
      <c r="L33" s="190" t="str">
        <f t="shared" si="3"/>
        <v>2017/18</v>
      </c>
      <c r="M33" s="190" t="str">
        <f t="shared" si="3"/>
        <v>2018/19</v>
      </c>
      <c r="N33" s="190" t="str">
        <f t="shared" si="3"/>
        <v>2019/20</v>
      </c>
      <c r="O33" s="386"/>
      <c r="P33" s="194" t="s">
        <v>27</v>
      </c>
      <c r="Q33" s="196"/>
      <c r="R33" s="197"/>
      <c r="S33" s="198"/>
      <c r="T33" s="176"/>
      <c r="U33" s="176"/>
      <c r="V33" s="176"/>
      <c r="W33" s="176"/>
      <c r="X33" s="176"/>
      <c r="Y33" s="176"/>
      <c r="Z33" s="176"/>
      <c r="AA33" s="176"/>
      <c r="AB33" s="176"/>
      <c r="AC33" s="176"/>
      <c r="AD33" s="176"/>
      <c r="AE33" s="176"/>
      <c r="AF33" s="176"/>
      <c r="AG33" s="176"/>
      <c r="AH33" s="176"/>
      <c r="AI33" s="176"/>
      <c r="AJ33" s="176"/>
      <c r="AK33" s="176"/>
      <c r="AL33" s="176"/>
      <c r="AM33" s="176"/>
      <c r="AN33" s="176"/>
      <c r="AO33" s="176"/>
      <c r="AP33" s="176"/>
      <c r="AQ33" s="176"/>
      <c r="AR33" s="176"/>
      <c r="AS33" s="176"/>
      <c r="AT33" s="176"/>
      <c r="AU33" s="176"/>
    </row>
    <row r="34" spans="1:47" s="91" customFormat="1" ht="31.8" customHeight="1" thickBot="1" x14ac:dyDescent="0.3">
      <c r="A34" s="175"/>
      <c r="B34" s="181"/>
      <c r="C34" s="211" t="s">
        <v>95</v>
      </c>
      <c r="D34" s="212" t="s">
        <v>96</v>
      </c>
      <c r="E34" s="213"/>
      <c r="F34" s="213"/>
      <c r="G34" s="213"/>
      <c r="H34" s="213"/>
      <c r="I34" s="213"/>
      <c r="J34" s="213"/>
      <c r="K34" s="213"/>
      <c r="L34" s="213"/>
      <c r="M34" s="213"/>
      <c r="N34" s="213"/>
      <c r="O34" s="384"/>
      <c r="P34" s="404"/>
      <c r="Q34" s="196"/>
      <c r="R34" s="197"/>
      <c r="S34" s="198"/>
      <c r="T34" s="176"/>
      <c r="U34" s="176"/>
      <c r="V34" s="176"/>
      <c r="W34" s="176"/>
      <c r="X34" s="176"/>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row>
    <row r="35" spans="1:47" s="91" customFormat="1" ht="31.8" customHeight="1" thickBot="1" x14ac:dyDescent="0.3">
      <c r="A35" s="175"/>
      <c r="B35" s="181"/>
      <c r="C35" s="211" t="s">
        <v>97</v>
      </c>
      <c r="D35" s="212" t="str">
        <f>IF('Q13 APC Vehicle sales'!$D$11="km/year","gCO2/km","gCO2/kWh")</f>
        <v>gCO2/km</v>
      </c>
      <c r="E35" s="214"/>
      <c r="F35" s="214"/>
      <c r="G35" s="214"/>
      <c r="H35" s="214"/>
      <c r="I35" s="214"/>
      <c r="J35" s="214"/>
      <c r="K35" s="214"/>
      <c r="L35" s="214"/>
      <c r="M35" s="214"/>
      <c r="N35" s="214"/>
      <c r="O35" s="384"/>
      <c r="P35" s="405"/>
      <c r="Q35" s="196"/>
      <c r="R35" s="197"/>
      <c r="S35" s="198"/>
      <c r="T35" s="176"/>
      <c r="U35" s="176"/>
      <c r="V35" s="176"/>
      <c r="W35" s="176"/>
      <c r="X35" s="176"/>
      <c r="Y35" s="176"/>
      <c r="Z35" s="176"/>
      <c r="AA35" s="176"/>
      <c r="AB35" s="176"/>
      <c r="AC35" s="176"/>
      <c r="AD35" s="176"/>
      <c r="AE35" s="176"/>
      <c r="AF35" s="176"/>
      <c r="AG35" s="176"/>
      <c r="AH35" s="176"/>
      <c r="AI35" s="176"/>
      <c r="AJ35" s="176"/>
      <c r="AK35" s="176"/>
      <c r="AL35" s="176"/>
      <c r="AM35" s="176"/>
      <c r="AN35" s="176"/>
      <c r="AO35" s="176"/>
      <c r="AP35" s="176"/>
      <c r="AQ35" s="176"/>
      <c r="AR35" s="176"/>
      <c r="AS35" s="176"/>
      <c r="AT35" s="176"/>
      <c r="AU35" s="176"/>
    </row>
    <row r="36" spans="1:47" s="91" customFormat="1" ht="31.8" customHeight="1" thickBot="1" x14ac:dyDescent="0.3">
      <c r="A36" s="175"/>
      <c r="B36" s="181"/>
      <c r="C36" s="211" t="s">
        <v>98</v>
      </c>
      <c r="D36" s="212" t="str">
        <f>D35</f>
        <v>gCO2/km</v>
      </c>
      <c r="E36" s="214"/>
      <c r="F36" s="214"/>
      <c r="G36" s="214"/>
      <c r="H36" s="214"/>
      <c r="I36" s="214"/>
      <c r="J36" s="214"/>
      <c r="K36" s="214"/>
      <c r="L36" s="214"/>
      <c r="M36" s="214"/>
      <c r="N36" s="214"/>
      <c r="O36" s="384"/>
      <c r="P36" s="405"/>
      <c r="Q36" s="196"/>
      <c r="R36" s="197"/>
      <c r="S36" s="198"/>
      <c r="T36" s="176"/>
      <c r="U36" s="176"/>
      <c r="V36" s="176"/>
      <c r="W36" s="176"/>
      <c r="X36" s="176"/>
      <c r="Y36" s="176"/>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row>
    <row r="37" spans="1:47" s="91" customFormat="1" ht="31.8" customHeight="1" thickBot="1" x14ac:dyDescent="0.3">
      <c r="A37" s="175"/>
      <c r="B37" s="181"/>
      <c r="C37" s="211" t="s">
        <v>99</v>
      </c>
      <c r="D37" s="212" t="str">
        <f>IF('Q13 APC Vehicle sales'!$D$11="km/year","litres/km","litres/kWh")</f>
        <v>litres/km</v>
      </c>
      <c r="E37" s="215"/>
      <c r="F37" s="215"/>
      <c r="G37" s="215"/>
      <c r="H37" s="215"/>
      <c r="I37" s="215"/>
      <c r="J37" s="215"/>
      <c r="K37" s="215"/>
      <c r="L37" s="215"/>
      <c r="M37" s="215"/>
      <c r="N37" s="215"/>
      <c r="O37" s="384"/>
      <c r="P37" s="405"/>
      <c r="Q37" s="196"/>
      <c r="R37" s="197"/>
      <c r="S37" s="198"/>
      <c r="T37" s="176"/>
      <c r="U37" s="176"/>
      <c r="V37" s="176"/>
      <c r="W37" s="176"/>
      <c r="X37" s="176"/>
      <c r="Y37" s="176"/>
      <c r="Z37" s="176"/>
      <c r="AA37" s="176"/>
      <c r="AB37" s="176"/>
      <c r="AC37" s="176"/>
      <c r="AD37" s="176"/>
      <c r="AE37" s="176"/>
      <c r="AF37" s="176"/>
      <c r="AG37" s="176"/>
      <c r="AH37" s="176"/>
      <c r="AI37" s="176"/>
      <c r="AJ37" s="176"/>
      <c r="AK37" s="176"/>
      <c r="AL37" s="176"/>
      <c r="AM37" s="176"/>
      <c r="AN37" s="176"/>
      <c r="AO37" s="176"/>
      <c r="AP37" s="176"/>
      <c r="AQ37" s="176"/>
      <c r="AR37" s="176"/>
      <c r="AS37" s="176"/>
      <c r="AT37" s="176"/>
      <c r="AU37" s="176"/>
    </row>
    <row r="38" spans="1:47" s="91" customFormat="1" ht="31.8" customHeight="1" thickBot="1" x14ac:dyDescent="0.3">
      <c r="A38" s="175"/>
      <c r="B38" s="181"/>
      <c r="C38" s="211" t="s">
        <v>100</v>
      </c>
      <c r="D38" s="212" t="str">
        <f>D37</f>
        <v>litres/km</v>
      </c>
      <c r="E38" s="215"/>
      <c r="F38" s="215"/>
      <c r="G38" s="215"/>
      <c r="H38" s="215"/>
      <c r="I38" s="215"/>
      <c r="J38" s="215"/>
      <c r="K38" s="215"/>
      <c r="L38" s="215"/>
      <c r="M38" s="215"/>
      <c r="N38" s="215"/>
      <c r="O38" s="384"/>
      <c r="P38" s="406"/>
      <c r="Q38" s="196"/>
      <c r="R38" s="197"/>
      <c r="S38" s="198"/>
      <c r="T38" s="176"/>
      <c r="U38" s="176"/>
      <c r="V38" s="176"/>
      <c r="W38" s="176"/>
      <c r="X38" s="176"/>
      <c r="Y38" s="176"/>
      <c r="Z38" s="176"/>
      <c r="AA38" s="176"/>
      <c r="AB38" s="176"/>
      <c r="AC38" s="176"/>
      <c r="AD38" s="176"/>
      <c r="AE38" s="176"/>
      <c r="AF38" s="176"/>
      <c r="AG38" s="176"/>
      <c r="AH38" s="176"/>
      <c r="AI38" s="176"/>
      <c r="AJ38" s="176"/>
      <c r="AK38" s="176"/>
      <c r="AL38" s="176"/>
      <c r="AM38" s="176"/>
      <c r="AN38" s="176"/>
      <c r="AO38" s="176"/>
      <c r="AP38" s="176"/>
      <c r="AQ38" s="176"/>
      <c r="AR38" s="176"/>
      <c r="AS38" s="176"/>
      <c r="AT38" s="176"/>
      <c r="AU38" s="176"/>
    </row>
    <row r="39" spans="1:47" s="91" customFormat="1" ht="8.4" customHeight="1" thickBot="1" x14ac:dyDescent="0.3">
      <c r="A39" s="175"/>
      <c r="B39" s="202"/>
      <c r="C39" s="204"/>
      <c r="D39" s="204"/>
      <c r="E39" s="204"/>
      <c r="F39" s="204"/>
      <c r="G39" s="204"/>
      <c r="H39" s="204"/>
      <c r="I39" s="204"/>
      <c r="J39" s="204"/>
      <c r="K39" s="204"/>
      <c r="L39" s="204"/>
      <c r="M39" s="204"/>
      <c r="N39" s="204"/>
      <c r="O39" s="204"/>
      <c r="P39" s="204"/>
      <c r="Q39" s="205"/>
      <c r="R39" s="182"/>
      <c r="S39" s="198"/>
      <c r="T39" s="176"/>
      <c r="U39" s="176"/>
      <c r="V39" s="176"/>
      <c r="W39" s="176"/>
      <c r="X39" s="176"/>
      <c r="Y39" s="176"/>
      <c r="Z39" s="176"/>
      <c r="AA39" s="176"/>
      <c r="AB39" s="176"/>
      <c r="AC39" s="176"/>
      <c r="AD39" s="176"/>
      <c r="AE39" s="176"/>
      <c r="AF39" s="176"/>
      <c r="AG39" s="176"/>
      <c r="AH39" s="176"/>
      <c r="AI39" s="176"/>
      <c r="AJ39" s="176"/>
      <c r="AK39" s="176"/>
      <c r="AL39" s="176"/>
      <c r="AM39" s="176"/>
      <c r="AN39" s="176"/>
      <c r="AO39" s="176"/>
      <c r="AP39" s="176"/>
      <c r="AQ39" s="176"/>
      <c r="AR39" s="176"/>
      <c r="AS39" s="176"/>
      <c r="AT39" s="176"/>
      <c r="AU39" s="176"/>
    </row>
    <row r="40" spans="1:47" s="91" customFormat="1" ht="15.75" customHeight="1" thickTop="1" x14ac:dyDescent="0.25">
      <c r="A40" s="175"/>
      <c r="B40" s="175"/>
      <c r="C40" s="182"/>
      <c r="D40" s="182"/>
      <c r="E40" s="182"/>
      <c r="F40" s="182"/>
      <c r="G40" s="182"/>
      <c r="H40" s="182"/>
      <c r="I40" s="182"/>
      <c r="J40" s="182"/>
      <c r="K40" s="182"/>
      <c r="L40" s="182"/>
      <c r="M40" s="182"/>
      <c r="N40" s="182"/>
      <c r="O40" s="182"/>
      <c r="P40" s="182"/>
      <c r="Q40" s="182"/>
      <c r="R40" s="182"/>
      <c r="S40" s="198"/>
      <c r="T40" s="176"/>
      <c r="U40" s="176"/>
      <c r="V40" s="176"/>
      <c r="W40" s="176"/>
      <c r="X40" s="176"/>
      <c r="Y40" s="176"/>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row>
    <row r="41" spans="1:47" s="350" customFormat="1" ht="15.75" customHeight="1" x14ac:dyDescent="0.3">
      <c r="A41" s="371"/>
      <c r="B41" s="371"/>
      <c r="C41" s="372" t="s">
        <v>218</v>
      </c>
      <c r="D41" s="371"/>
      <c r="E41" s="371"/>
      <c r="F41" s="371"/>
      <c r="G41" s="371"/>
      <c r="H41" s="371"/>
      <c r="I41" s="371"/>
      <c r="J41" s="371"/>
      <c r="K41" s="371"/>
      <c r="L41" s="371"/>
      <c r="M41" s="371"/>
      <c r="N41" s="371"/>
      <c r="O41" s="371"/>
      <c r="P41" s="371"/>
      <c r="Q41" s="371"/>
      <c r="R41" s="371"/>
      <c r="S41" s="373"/>
      <c r="T41" s="374"/>
      <c r="U41" s="374"/>
      <c r="V41" s="374"/>
      <c r="W41" s="374"/>
      <c r="X41" s="374"/>
      <c r="Y41" s="374"/>
      <c r="Z41" s="374"/>
      <c r="AA41" s="374"/>
      <c r="AB41" s="374"/>
      <c r="AC41" s="374"/>
      <c r="AD41" s="374"/>
      <c r="AE41" s="374"/>
      <c r="AF41" s="374"/>
      <c r="AG41" s="374"/>
      <c r="AH41" s="374"/>
      <c r="AI41" s="374"/>
      <c r="AJ41" s="374"/>
      <c r="AK41" s="374"/>
      <c r="AL41" s="374"/>
      <c r="AM41" s="374"/>
      <c r="AN41" s="374"/>
      <c r="AO41" s="374"/>
      <c r="AP41" s="374"/>
      <c r="AQ41" s="374"/>
      <c r="AR41" s="374"/>
      <c r="AS41" s="374"/>
      <c r="AT41" s="374"/>
      <c r="AU41" s="374"/>
    </row>
    <row r="42" spans="1:47" s="91" customFormat="1" ht="15.75" customHeight="1" x14ac:dyDescent="0.25">
      <c r="A42" s="364"/>
      <c r="B42" s="364"/>
      <c r="C42" s="364"/>
      <c r="D42" s="364"/>
      <c r="E42" s="364"/>
      <c r="F42" s="364"/>
      <c r="G42" s="364"/>
      <c r="H42" s="364"/>
      <c r="I42" s="364"/>
      <c r="J42" s="364"/>
      <c r="K42" s="364"/>
      <c r="L42" s="364"/>
      <c r="M42" s="364"/>
      <c r="N42" s="364"/>
      <c r="O42" s="364"/>
      <c r="P42" s="364"/>
      <c r="Q42" s="364"/>
      <c r="R42" s="364"/>
      <c r="S42" s="198"/>
      <c r="T42" s="176"/>
      <c r="U42" s="176"/>
      <c r="V42" s="176"/>
      <c r="W42" s="176"/>
      <c r="X42" s="176"/>
      <c r="Y42" s="176"/>
      <c r="Z42" s="176"/>
      <c r="AA42" s="176"/>
      <c r="AB42" s="176"/>
      <c r="AC42" s="176"/>
      <c r="AD42" s="176"/>
      <c r="AE42" s="176"/>
      <c r="AF42" s="176"/>
      <c r="AG42" s="176"/>
      <c r="AH42" s="176"/>
      <c r="AI42" s="176"/>
      <c r="AJ42" s="176"/>
      <c r="AK42" s="176"/>
      <c r="AL42" s="176"/>
      <c r="AM42" s="176"/>
      <c r="AN42" s="176"/>
      <c r="AO42" s="176"/>
      <c r="AP42" s="176"/>
      <c r="AQ42" s="176"/>
      <c r="AR42" s="176"/>
      <c r="AS42" s="176"/>
      <c r="AT42" s="176"/>
      <c r="AU42" s="176"/>
    </row>
    <row r="43" spans="1:47" s="91" customFormat="1" ht="27.75" customHeight="1" x14ac:dyDescent="0.25">
      <c r="A43" s="365"/>
      <c r="B43" s="365"/>
      <c r="C43" s="365"/>
      <c r="D43" s="365"/>
      <c r="E43" s="365"/>
      <c r="F43" s="365"/>
      <c r="G43" s="365"/>
      <c r="H43" s="365"/>
      <c r="I43" s="365"/>
      <c r="J43" s="365"/>
      <c r="K43" s="365"/>
      <c r="L43" s="365"/>
      <c r="M43" s="365"/>
      <c r="N43" s="365"/>
      <c r="O43" s="365"/>
      <c r="P43" s="365"/>
      <c r="Q43" s="365"/>
      <c r="R43" s="365"/>
      <c r="S43" s="198"/>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row>
    <row r="44" spans="1:47" s="91" customFormat="1" ht="15.75" customHeight="1" x14ac:dyDescent="0.25">
      <c r="A44" s="365"/>
      <c r="B44" s="365"/>
      <c r="C44" s="365"/>
      <c r="D44" s="365"/>
      <c r="E44" s="365"/>
      <c r="F44" s="365"/>
      <c r="G44" s="365"/>
      <c r="H44" s="365"/>
      <c r="I44" s="365"/>
      <c r="J44" s="365"/>
      <c r="K44" s="365"/>
      <c r="L44" s="365"/>
      <c r="M44" s="365"/>
      <c r="N44" s="365"/>
      <c r="O44" s="365"/>
      <c r="P44" s="365"/>
      <c r="Q44" s="365"/>
      <c r="R44" s="365"/>
      <c r="S44" s="198"/>
      <c r="T44" s="176"/>
      <c r="U44" s="176"/>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row>
    <row r="45" spans="1:47" s="91" customFormat="1" ht="9.75" customHeight="1" x14ac:dyDescent="0.25">
      <c r="A45" s="366"/>
      <c r="B45" s="366"/>
      <c r="C45" s="366"/>
      <c r="D45" s="366"/>
      <c r="E45" s="366"/>
      <c r="F45" s="366"/>
      <c r="G45" s="366"/>
      <c r="H45" s="366"/>
      <c r="I45" s="366"/>
      <c r="J45" s="366"/>
      <c r="K45" s="366"/>
      <c r="L45" s="366"/>
      <c r="M45" s="366"/>
      <c r="N45" s="366"/>
      <c r="O45" s="366"/>
      <c r="P45" s="366"/>
      <c r="Q45" s="366"/>
      <c r="R45" s="366"/>
      <c r="S45" s="184"/>
      <c r="T45" s="184"/>
      <c r="U45" s="176"/>
      <c r="V45" s="176"/>
      <c r="W45" s="176"/>
      <c r="X45" s="176"/>
      <c r="Y45" s="176"/>
      <c r="Z45" s="176"/>
      <c r="AA45" s="176"/>
      <c r="AB45" s="176"/>
      <c r="AC45" s="176"/>
      <c r="AD45" s="176"/>
      <c r="AE45" s="176"/>
      <c r="AF45" s="176"/>
      <c r="AG45" s="176"/>
      <c r="AH45" s="176"/>
      <c r="AI45" s="176"/>
      <c r="AJ45" s="176"/>
      <c r="AK45" s="176"/>
      <c r="AL45" s="176"/>
      <c r="AM45" s="176"/>
      <c r="AN45" s="176"/>
      <c r="AO45" s="176"/>
      <c r="AP45" s="176"/>
      <c r="AQ45" s="176"/>
      <c r="AR45" s="176"/>
      <c r="AS45" s="176"/>
      <c r="AT45" s="176"/>
      <c r="AU45" s="176"/>
    </row>
    <row r="46" spans="1:47" s="91" customFormat="1" ht="21.75" customHeight="1" x14ac:dyDescent="0.25">
      <c r="A46" s="366"/>
      <c r="B46" s="366"/>
      <c r="C46" s="366"/>
      <c r="D46" s="366"/>
      <c r="E46" s="366"/>
      <c r="F46" s="366"/>
      <c r="G46" s="366"/>
      <c r="H46" s="366"/>
      <c r="I46" s="366"/>
      <c r="J46" s="366"/>
      <c r="K46" s="366"/>
      <c r="L46" s="366"/>
      <c r="M46" s="366"/>
      <c r="N46" s="366"/>
      <c r="O46" s="366"/>
      <c r="P46" s="366"/>
      <c r="Q46" s="366"/>
      <c r="R46" s="366"/>
      <c r="S46" s="184"/>
      <c r="T46" s="184"/>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row>
    <row r="47" spans="1:47" s="91" customFormat="1" x14ac:dyDescent="0.25">
      <c r="A47" s="367"/>
      <c r="B47" s="367"/>
      <c r="C47" s="367"/>
      <c r="D47" s="367"/>
      <c r="E47" s="367"/>
      <c r="F47" s="367"/>
      <c r="G47" s="367"/>
      <c r="H47" s="367"/>
      <c r="I47" s="367"/>
      <c r="J47" s="367"/>
      <c r="K47" s="367"/>
      <c r="L47" s="367"/>
      <c r="M47" s="367"/>
      <c r="N47" s="367"/>
      <c r="O47" s="367"/>
      <c r="P47" s="367"/>
      <c r="Q47" s="367"/>
      <c r="R47" s="36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row>
    <row r="48" spans="1:47" s="91" customFormat="1" x14ac:dyDescent="0.25">
      <c r="A48" s="367"/>
      <c r="B48" s="367"/>
      <c r="C48" s="367"/>
      <c r="D48" s="367"/>
      <c r="E48" s="367"/>
      <c r="F48" s="367"/>
      <c r="G48" s="367"/>
      <c r="H48" s="367"/>
      <c r="I48" s="367"/>
      <c r="J48" s="367"/>
      <c r="K48" s="367"/>
      <c r="L48" s="367"/>
      <c r="M48" s="367"/>
      <c r="N48" s="367"/>
      <c r="O48" s="367"/>
      <c r="P48" s="367"/>
      <c r="Q48" s="367"/>
      <c r="R48" s="367"/>
      <c r="S48" s="176"/>
      <c r="T48" s="176"/>
      <c r="U48" s="176"/>
      <c r="V48" s="176"/>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row>
    <row r="49" spans="1:47" s="91" customFormat="1" ht="29.25" customHeight="1" x14ac:dyDescent="0.25">
      <c r="A49" s="367"/>
      <c r="B49" s="367"/>
      <c r="C49" s="367"/>
      <c r="D49" s="367"/>
      <c r="E49" s="367"/>
      <c r="F49" s="367"/>
      <c r="G49" s="367"/>
      <c r="H49" s="367"/>
      <c r="I49" s="367"/>
      <c r="J49" s="367"/>
      <c r="K49" s="367"/>
      <c r="L49" s="367"/>
      <c r="M49" s="367"/>
      <c r="N49" s="367"/>
      <c r="O49" s="367"/>
      <c r="P49" s="367"/>
      <c r="Q49" s="367"/>
      <c r="R49" s="367"/>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row>
    <row r="50" spans="1:47" s="91" customFormat="1" x14ac:dyDescent="0.25">
      <c r="A50" s="367"/>
      <c r="B50" s="367"/>
      <c r="C50" s="367"/>
      <c r="D50" s="367"/>
      <c r="E50" s="367"/>
      <c r="F50" s="367"/>
      <c r="G50" s="367"/>
      <c r="H50" s="367"/>
      <c r="I50" s="367"/>
      <c r="J50" s="367"/>
      <c r="K50" s="367"/>
      <c r="L50" s="367"/>
      <c r="M50" s="367"/>
      <c r="N50" s="367"/>
      <c r="O50" s="367"/>
      <c r="P50" s="367"/>
      <c r="Q50" s="367"/>
      <c r="R50" s="367"/>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row>
    <row r="51" spans="1:47" s="91" customFormat="1" x14ac:dyDescent="0.25">
      <c r="A51" s="367"/>
      <c r="B51" s="367"/>
      <c r="C51" s="367"/>
      <c r="D51" s="367"/>
      <c r="E51" s="367"/>
      <c r="F51" s="367"/>
      <c r="G51" s="367"/>
      <c r="H51" s="367"/>
      <c r="I51" s="367"/>
      <c r="J51" s="367"/>
      <c r="K51" s="367"/>
      <c r="L51" s="367"/>
      <c r="M51" s="367"/>
      <c r="N51" s="367"/>
      <c r="O51" s="367"/>
      <c r="P51" s="367"/>
      <c r="Q51" s="367"/>
      <c r="R51" s="367"/>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row>
    <row r="52" spans="1:47" s="91" customFormat="1" x14ac:dyDescent="0.25">
      <c r="A52" s="367"/>
      <c r="B52" s="367"/>
      <c r="C52" s="367"/>
      <c r="D52" s="367"/>
      <c r="E52" s="367"/>
      <c r="F52" s="367"/>
      <c r="G52" s="367"/>
      <c r="H52" s="367"/>
      <c r="I52" s="367"/>
      <c r="J52" s="367"/>
      <c r="K52" s="367"/>
      <c r="L52" s="367"/>
      <c r="M52" s="367"/>
      <c r="N52" s="367"/>
      <c r="O52" s="367"/>
      <c r="P52" s="367"/>
      <c r="Q52" s="367"/>
      <c r="R52" s="367"/>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row>
    <row r="53" spans="1:47" s="91" customFormat="1" x14ac:dyDescent="0.25">
      <c r="A53" s="367"/>
      <c r="B53" s="367"/>
      <c r="C53" s="367"/>
      <c r="D53" s="367"/>
      <c r="E53" s="367"/>
      <c r="F53" s="367"/>
      <c r="G53" s="367"/>
      <c r="H53" s="367"/>
      <c r="I53" s="367"/>
      <c r="J53" s="367"/>
      <c r="K53" s="367"/>
      <c r="L53" s="367"/>
      <c r="M53" s="367"/>
      <c r="N53" s="367"/>
      <c r="O53" s="367"/>
      <c r="P53" s="367"/>
      <c r="Q53" s="367"/>
      <c r="R53" s="367"/>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row>
    <row r="54" spans="1:47" s="91" customFormat="1" x14ac:dyDescent="0.25">
      <c r="A54" s="367"/>
      <c r="B54" s="367"/>
      <c r="C54" s="367"/>
      <c r="D54" s="367"/>
      <c r="E54" s="367"/>
      <c r="F54" s="367"/>
      <c r="G54" s="367"/>
      <c r="H54" s="367"/>
      <c r="I54" s="367"/>
      <c r="J54" s="367"/>
      <c r="K54" s="367"/>
      <c r="L54" s="367"/>
      <c r="M54" s="367"/>
      <c r="N54" s="367"/>
      <c r="O54" s="367"/>
      <c r="P54" s="367"/>
      <c r="Q54" s="367"/>
      <c r="R54" s="367"/>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row>
    <row r="55" spans="1:47" s="91" customFormat="1" x14ac:dyDescent="0.25">
      <c r="A55" s="367"/>
      <c r="B55" s="367"/>
      <c r="C55" s="367"/>
      <c r="D55" s="367"/>
      <c r="E55" s="367"/>
      <c r="F55" s="367"/>
      <c r="G55" s="367"/>
      <c r="H55" s="367"/>
      <c r="I55" s="367"/>
      <c r="J55" s="367"/>
      <c r="K55" s="367"/>
      <c r="L55" s="367"/>
      <c r="M55" s="367"/>
      <c r="N55" s="367"/>
      <c r="O55" s="367"/>
      <c r="P55" s="367"/>
      <c r="Q55" s="367"/>
      <c r="R55" s="367"/>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row>
    <row r="56" spans="1:47" s="91" customFormat="1" x14ac:dyDescent="0.25">
      <c r="A56" s="367"/>
      <c r="B56" s="367"/>
      <c r="C56" s="367"/>
      <c r="D56" s="367"/>
      <c r="E56" s="367"/>
      <c r="F56" s="367"/>
      <c r="G56" s="367"/>
      <c r="H56" s="367"/>
      <c r="I56" s="367"/>
      <c r="J56" s="367"/>
      <c r="K56" s="367"/>
      <c r="L56" s="367"/>
      <c r="M56" s="367"/>
      <c r="N56" s="367"/>
      <c r="O56" s="367"/>
      <c r="P56" s="367"/>
      <c r="Q56" s="367"/>
      <c r="R56" s="367"/>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row>
    <row r="57" spans="1:47" s="91" customFormat="1" x14ac:dyDescent="0.25">
      <c r="A57" s="367"/>
      <c r="B57" s="367"/>
      <c r="C57" s="367"/>
      <c r="D57" s="367"/>
      <c r="E57" s="367"/>
      <c r="F57" s="367"/>
      <c r="G57" s="367"/>
      <c r="H57" s="367"/>
      <c r="I57" s="367"/>
      <c r="J57" s="367"/>
      <c r="K57" s="367"/>
      <c r="L57" s="367"/>
      <c r="M57" s="367"/>
      <c r="N57" s="367"/>
      <c r="O57" s="367"/>
      <c r="P57" s="367"/>
      <c r="Q57" s="367"/>
      <c r="R57" s="367"/>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row>
    <row r="58" spans="1:47" s="91" customFormat="1" x14ac:dyDescent="0.25">
      <c r="A58" s="367"/>
      <c r="B58" s="367"/>
      <c r="C58" s="367"/>
      <c r="D58" s="367"/>
      <c r="E58" s="367"/>
      <c r="F58" s="367"/>
      <c r="G58" s="367"/>
      <c r="H58" s="367"/>
      <c r="I58" s="367"/>
      <c r="J58" s="367"/>
      <c r="K58" s="367"/>
      <c r="L58" s="367"/>
      <c r="M58" s="367"/>
      <c r="N58" s="367"/>
      <c r="O58" s="367"/>
      <c r="P58" s="367"/>
      <c r="Q58" s="367"/>
      <c r="R58" s="367"/>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row>
    <row r="59" spans="1:47" s="91" customFormat="1" x14ac:dyDescent="0.25">
      <c r="A59" s="367"/>
      <c r="B59" s="367"/>
      <c r="C59" s="367"/>
      <c r="D59" s="367"/>
      <c r="E59" s="367"/>
      <c r="F59" s="367"/>
      <c r="G59" s="367"/>
      <c r="H59" s="367"/>
      <c r="I59" s="367"/>
      <c r="J59" s="367"/>
      <c r="K59" s="367"/>
      <c r="L59" s="367"/>
      <c r="M59" s="367"/>
      <c r="N59" s="367"/>
      <c r="O59" s="367"/>
      <c r="P59" s="367"/>
      <c r="Q59" s="367"/>
      <c r="R59" s="367"/>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row>
    <row r="60" spans="1:47" s="91" customFormat="1" x14ac:dyDescent="0.25">
      <c r="A60" s="367"/>
      <c r="B60" s="367"/>
      <c r="C60" s="367"/>
      <c r="D60" s="367"/>
      <c r="E60" s="367"/>
      <c r="F60" s="367"/>
      <c r="G60" s="367"/>
      <c r="H60" s="367"/>
      <c r="I60" s="367"/>
      <c r="J60" s="367"/>
      <c r="K60" s="367"/>
      <c r="L60" s="367"/>
      <c r="M60" s="367"/>
      <c r="N60" s="367"/>
      <c r="O60" s="367"/>
      <c r="P60" s="367"/>
      <c r="Q60" s="367"/>
      <c r="R60" s="367"/>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row>
    <row r="61" spans="1:47" s="91" customFormat="1" x14ac:dyDescent="0.25">
      <c r="A61" s="367"/>
      <c r="B61" s="367"/>
      <c r="C61" s="367"/>
      <c r="D61" s="367"/>
      <c r="E61" s="367"/>
      <c r="F61" s="367"/>
      <c r="G61" s="367"/>
      <c r="H61" s="367"/>
      <c r="I61" s="367"/>
      <c r="J61" s="367"/>
      <c r="K61" s="367"/>
      <c r="L61" s="367"/>
      <c r="M61" s="367"/>
      <c r="N61" s="367"/>
      <c r="O61" s="367"/>
      <c r="P61" s="367"/>
      <c r="Q61" s="367"/>
      <c r="R61" s="367"/>
      <c r="S61" s="176"/>
      <c r="T61" s="176"/>
      <c r="U61" s="176"/>
      <c r="V61" s="176"/>
      <c r="W61" s="176"/>
      <c r="X61" s="176"/>
      <c r="Y61" s="176"/>
      <c r="Z61" s="176"/>
      <c r="AA61" s="176"/>
      <c r="AB61" s="176"/>
      <c r="AC61" s="176"/>
      <c r="AD61" s="176"/>
      <c r="AE61" s="176"/>
      <c r="AF61" s="176"/>
      <c r="AG61" s="176"/>
      <c r="AH61" s="176"/>
      <c r="AI61" s="176"/>
      <c r="AJ61" s="176"/>
      <c r="AK61" s="176"/>
      <c r="AL61" s="176"/>
      <c r="AM61" s="176"/>
      <c r="AN61" s="176"/>
      <c r="AO61" s="176"/>
      <c r="AP61" s="176"/>
      <c r="AQ61" s="176"/>
      <c r="AR61" s="176"/>
      <c r="AS61" s="176"/>
      <c r="AT61" s="176"/>
      <c r="AU61" s="176"/>
    </row>
    <row r="62" spans="1:47" s="91" customFormat="1" x14ac:dyDescent="0.25">
      <c r="A62" s="367"/>
      <c r="B62" s="367"/>
      <c r="C62" s="367"/>
      <c r="D62" s="367"/>
      <c r="E62" s="367"/>
      <c r="F62" s="367"/>
      <c r="G62" s="367"/>
      <c r="H62" s="367"/>
      <c r="I62" s="367"/>
      <c r="J62" s="367"/>
      <c r="K62" s="367"/>
      <c r="L62" s="367"/>
      <c r="M62" s="367"/>
      <c r="N62" s="367"/>
      <c r="O62" s="367"/>
      <c r="P62" s="367"/>
      <c r="Q62" s="367"/>
      <c r="R62" s="367"/>
      <c r="S62" s="176"/>
      <c r="T62" s="176"/>
      <c r="U62" s="176"/>
      <c r="V62" s="176"/>
      <c r="W62" s="176"/>
      <c r="X62" s="176"/>
      <c r="Y62" s="176"/>
      <c r="Z62" s="176"/>
      <c r="AA62" s="176"/>
      <c r="AB62" s="176"/>
      <c r="AC62" s="176"/>
      <c r="AD62" s="176"/>
      <c r="AE62" s="176"/>
      <c r="AF62" s="176"/>
      <c r="AG62" s="176"/>
      <c r="AH62" s="176"/>
      <c r="AI62" s="176"/>
      <c r="AJ62" s="176"/>
      <c r="AK62" s="176"/>
      <c r="AL62" s="176"/>
      <c r="AM62" s="176"/>
      <c r="AN62" s="176"/>
      <c r="AO62" s="176"/>
      <c r="AP62" s="176"/>
      <c r="AQ62" s="176"/>
      <c r="AR62" s="176"/>
      <c r="AS62" s="176"/>
      <c r="AT62" s="176"/>
      <c r="AU62" s="176"/>
    </row>
    <row r="63" spans="1:47" s="91" customFormat="1" x14ac:dyDescent="0.25">
      <c r="A63" s="367"/>
      <c r="B63" s="367"/>
      <c r="C63" s="367"/>
      <c r="D63" s="367"/>
      <c r="E63" s="367"/>
      <c r="F63" s="367"/>
      <c r="G63" s="367"/>
      <c r="H63" s="367"/>
      <c r="I63" s="367"/>
      <c r="J63" s="367"/>
      <c r="K63" s="367"/>
      <c r="L63" s="367"/>
      <c r="M63" s="367"/>
      <c r="N63" s="367"/>
      <c r="O63" s="367"/>
      <c r="P63" s="367"/>
      <c r="Q63" s="367"/>
      <c r="R63" s="367"/>
      <c r="S63" s="176"/>
      <c r="T63" s="176"/>
      <c r="U63" s="176"/>
      <c r="V63" s="176"/>
      <c r="W63" s="176"/>
      <c r="X63" s="176"/>
      <c r="Y63" s="176"/>
      <c r="Z63" s="176"/>
      <c r="AA63" s="176"/>
      <c r="AB63" s="176"/>
      <c r="AC63" s="176"/>
      <c r="AD63" s="176"/>
      <c r="AE63" s="176"/>
      <c r="AF63" s="176"/>
      <c r="AG63" s="176"/>
      <c r="AH63" s="176"/>
      <c r="AI63" s="176"/>
      <c r="AJ63" s="176"/>
      <c r="AK63" s="176"/>
      <c r="AL63" s="176"/>
      <c r="AM63" s="176"/>
      <c r="AN63" s="176"/>
      <c r="AO63" s="176"/>
      <c r="AP63" s="176"/>
      <c r="AQ63" s="176"/>
      <c r="AR63" s="176"/>
      <c r="AS63" s="176"/>
      <c r="AT63" s="176"/>
      <c r="AU63" s="176"/>
    </row>
    <row r="64" spans="1:47" s="91" customFormat="1" x14ac:dyDescent="0.25">
      <c r="A64" s="367"/>
      <c r="B64" s="367"/>
      <c r="C64" s="367"/>
      <c r="D64" s="367"/>
      <c r="E64" s="367"/>
      <c r="F64" s="367"/>
      <c r="G64" s="367"/>
      <c r="H64" s="367"/>
      <c r="I64" s="367"/>
      <c r="J64" s="367"/>
      <c r="K64" s="367"/>
      <c r="L64" s="367"/>
      <c r="M64" s="367"/>
      <c r="N64" s="367"/>
      <c r="O64" s="367"/>
      <c r="P64" s="367"/>
      <c r="Q64" s="367"/>
      <c r="R64" s="367"/>
      <c r="S64" s="176"/>
      <c r="T64" s="176"/>
      <c r="U64" s="176"/>
      <c r="V64" s="176"/>
      <c r="W64" s="176"/>
      <c r="X64" s="176"/>
      <c r="Y64" s="176"/>
      <c r="Z64" s="176"/>
      <c r="AA64" s="176"/>
      <c r="AB64" s="176"/>
      <c r="AC64" s="176"/>
      <c r="AD64" s="176"/>
      <c r="AE64" s="176"/>
      <c r="AF64" s="176"/>
      <c r="AG64" s="176"/>
      <c r="AH64" s="176"/>
      <c r="AI64" s="176"/>
      <c r="AJ64" s="176"/>
      <c r="AK64" s="176"/>
      <c r="AL64" s="176"/>
      <c r="AM64" s="176"/>
      <c r="AN64" s="176"/>
      <c r="AO64" s="176"/>
      <c r="AP64" s="176"/>
      <c r="AQ64" s="176"/>
      <c r="AR64" s="176"/>
      <c r="AS64" s="176"/>
      <c r="AT64" s="176"/>
      <c r="AU64" s="176"/>
    </row>
    <row r="65" spans="1:47" s="91" customFormat="1" x14ac:dyDescent="0.25">
      <c r="A65" s="367"/>
      <c r="B65" s="367"/>
      <c r="C65" s="367"/>
      <c r="D65" s="367"/>
      <c r="E65" s="367"/>
      <c r="F65" s="367"/>
      <c r="G65" s="367"/>
      <c r="H65" s="367"/>
      <c r="I65" s="367"/>
      <c r="J65" s="367"/>
      <c r="K65" s="367"/>
      <c r="L65" s="367"/>
      <c r="M65" s="367"/>
      <c r="N65" s="367"/>
      <c r="O65" s="367"/>
      <c r="P65" s="367"/>
      <c r="Q65" s="367"/>
      <c r="R65" s="367"/>
      <c r="S65" s="176"/>
      <c r="T65" s="176"/>
      <c r="U65" s="176"/>
      <c r="V65" s="176"/>
      <c r="W65" s="176"/>
      <c r="X65" s="176"/>
      <c r="Y65" s="176"/>
      <c r="Z65" s="176"/>
      <c r="AA65" s="176"/>
      <c r="AB65" s="176"/>
      <c r="AC65" s="176"/>
      <c r="AD65" s="176"/>
      <c r="AE65" s="176"/>
      <c r="AF65" s="176"/>
      <c r="AG65" s="176"/>
      <c r="AH65" s="176"/>
      <c r="AI65" s="176"/>
      <c r="AJ65" s="176"/>
      <c r="AK65" s="176"/>
      <c r="AL65" s="176"/>
      <c r="AM65" s="176"/>
      <c r="AN65" s="176"/>
      <c r="AO65" s="176"/>
      <c r="AP65" s="176"/>
      <c r="AQ65" s="176"/>
      <c r="AR65" s="176"/>
      <c r="AS65" s="176"/>
      <c r="AT65" s="176"/>
      <c r="AU65" s="176"/>
    </row>
    <row r="66" spans="1:47" s="91" customFormat="1" x14ac:dyDescent="0.25">
      <c r="A66" s="367"/>
      <c r="B66" s="367"/>
      <c r="C66" s="367"/>
      <c r="D66" s="367"/>
      <c r="E66" s="367"/>
      <c r="F66" s="367"/>
      <c r="G66" s="367"/>
      <c r="H66" s="367"/>
      <c r="I66" s="367"/>
      <c r="J66" s="367"/>
      <c r="K66" s="367"/>
      <c r="L66" s="367"/>
      <c r="M66" s="367"/>
      <c r="N66" s="367"/>
      <c r="O66" s="367"/>
      <c r="P66" s="367"/>
      <c r="Q66" s="367"/>
      <c r="R66" s="367"/>
      <c r="S66" s="176"/>
      <c r="T66" s="176"/>
      <c r="U66" s="176"/>
      <c r="V66" s="176"/>
      <c r="W66" s="176"/>
      <c r="X66" s="176"/>
      <c r="Y66" s="176"/>
      <c r="Z66" s="176"/>
      <c r="AA66" s="176"/>
      <c r="AB66" s="176"/>
      <c r="AC66" s="176"/>
      <c r="AD66" s="176"/>
      <c r="AE66" s="176"/>
      <c r="AF66" s="176"/>
      <c r="AG66" s="176"/>
      <c r="AH66" s="176"/>
      <c r="AI66" s="176"/>
      <c r="AJ66" s="176"/>
      <c r="AK66" s="176"/>
      <c r="AL66" s="176"/>
      <c r="AM66" s="176"/>
      <c r="AN66" s="176"/>
      <c r="AO66" s="176"/>
      <c r="AP66" s="176"/>
      <c r="AQ66" s="176"/>
      <c r="AR66" s="176"/>
      <c r="AS66" s="176"/>
      <c r="AT66" s="176"/>
      <c r="AU66" s="176"/>
    </row>
    <row r="67" spans="1:47" s="91" customFormat="1" x14ac:dyDescent="0.25">
      <c r="A67" s="367"/>
      <c r="B67" s="367"/>
      <c r="C67" s="367"/>
      <c r="D67" s="367"/>
      <c r="E67" s="367"/>
      <c r="F67" s="367"/>
      <c r="G67" s="367"/>
      <c r="H67" s="367"/>
      <c r="I67" s="367"/>
      <c r="J67" s="367"/>
      <c r="K67" s="367"/>
      <c r="L67" s="367"/>
      <c r="M67" s="367"/>
      <c r="N67" s="367"/>
      <c r="O67" s="367"/>
      <c r="P67" s="367"/>
      <c r="Q67" s="367"/>
      <c r="R67" s="367"/>
      <c r="S67" s="176"/>
      <c r="T67" s="176"/>
      <c r="U67" s="176"/>
      <c r="V67" s="176"/>
      <c r="W67" s="176"/>
      <c r="X67" s="176"/>
      <c r="Y67" s="176"/>
      <c r="Z67" s="176"/>
      <c r="AA67" s="176"/>
      <c r="AB67" s="176"/>
      <c r="AC67" s="176"/>
      <c r="AD67" s="176"/>
      <c r="AE67" s="176"/>
      <c r="AF67" s="176"/>
      <c r="AG67" s="176"/>
      <c r="AH67" s="176"/>
      <c r="AI67" s="176"/>
      <c r="AJ67" s="176"/>
      <c r="AK67" s="176"/>
      <c r="AL67" s="176"/>
      <c r="AM67" s="176"/>
      <c r="AN67" s="176"/>
      <c r="AO67" s="176"/>
      <c r="AP67" s="176"/>
      <c r="AQ67" s="176"/>
      <c r="AR67" s="176"/>
      <c r="AS67" s="176"/>
      <c r="AT67" s="176"/>
      <c r="AU67" s="176"/>
    </row>
    <row r="68" spans="1:47" s="91" customFormat="1" x14ac:dyDescent="0.25">
      <c r="A68" s="367"/>
      <c r="B68" s="367"/>
      <c r="C68" s="367"/>
      <c r="D68" s="367"/>
      <c r="E68" s="367"/>
      <c r="F68" s="367"/>
      <c r="G68" s="367"/>
      <c r="H68" s="367"/>
      <c r="I68" s="367"/>
      <c r="J68" s="367"/>
      <c r="K68" s="367"/>
      <c r="L68" s="367"/>
      <c r="M68" s="367"/>
      <c r="N68" s="367"/>
      <c r="O68" s="367"/>
      <c r="P68" s="367"/>
      <c r="Q68" s="367"/>
      <c r="R68" s="367"/>
      <c r="S68" s="176"/>
      <c r="T68" s="176"/>
      <c r="U68" s="176"/>
      <c r="V68" s="176"/>
      <c r="W68" s="176"/>
      <c r="X68" s="176"/>
      <c r="Y68" s="176"/>
      <c r="Z68" s="176"/>
      <c r="AA68" s="176"/>
      <c r="AB68" s="176"/>
      <c r="AC68" s="176"/>
      <c r="AD68" s="176"/>
      <c r="AE68" s="176"/>
      <c r="AF68" s="176"/>
      <c r="AG68" s="176"/>
      <c r="AH68" s="176"/>
      <c r="AI68" s="176"/>
      <c r="AJ68" s="176"/>
      <c r="AK68" s="176"/>
      <c r="AL68" s="176"/>
      <c r="AM68" s="176"/>
      <c r="AN68" s="176"/>
      <c r="AO68" s="176"/>
      <c r="AP68" s="176"/>
      <c r="AQ68" s="176"/>
      <c r="AR68" s="176"/>
      <c r="AS68" s="176"/>
      <c r="AT68" s="176"/>
      <c r="AU68" s="176"/>
    </row>
    <row r="69" spans="1:47" s="91" customFormat="1" x14ac:dyDescent="0.25">
      <c r="A69" s="367"/>
      <c r="B69" s="367"/>
      <c r="C69" s="367"/>
      <c r="D69" s="367"/>
      <c r="E69" s="367"/>
      <c r="F69" s="367"/>
      <c r="G69" s="367"/>
      <c r="H69" s="367"/>
      <c r="I69" s="367"/>
      <c r="J69" s="367"/>
      <c r="K69" s="367"/>
      <c r="L69" s="367"/>
      <c r="M69" s="367"/>
      <c r="N69" s="367"/>
      <c r="O69" s="367"/>
      <c r="P69" s="367"/>
      <c r="Q69" s="367"/>
      <c r="R69" s="367"/>
      <c r="S69" s="176"/>
      <c r="T69" s="176"/>
      <c r="U69" s="176"/>
      <c r="V69" s="176"/>
      <c r="W69" s="176"/>
      <c r="X69" s="176"/>
      <c r="Y69" s="176"/>
      <c r="Z69" s="176"/>
      <c r="AA69" s="176"/>
      <c r="AB69" s="176"/>
      <c r="AC69" s="176"/>
      <c r="AD69" s="176"/>
      <c r="AE69" s="176"/>
      <c r="AF69" s="176"/>
      <c r="AG69" s="176"/>
      <c r="AH69" s="176"/>
      <c r="AI69" s="176"/>
      <c r="AJ69" s="176"/>
      <c r="AK69" s="176"/>
      <c r="AL69" s="176"/>
      <c r="AM69" s="176"/>
      <c r="AN69" s="176"/>
      <c r="AO69" s="176"/>
      <c r="AP69" s="176"/>
      <c r="AQ69" s="176"/>
      <c r="AR69" s="176"/>
      <c r="AS69" s="176"/>
      <c r="AT69" s="176"/>
      <c r="AU69" s="176"/>
    </row>
    <row r="70" spans="1:47" s="91" customFormat="1" x14ac:dyDescent="0.25">
      <c r="A70" s="367"/>
      <c r="B70" s="367"/>
      <c r="C70" s="367"/>
      <c r="D70" s="367"/>
      <c r="E70" s="367"/>
      <c r="F70" s="367"/>
      <c r="G70" s="367"/>
      <c r="H70" s="367"/>
      <c r="I70" s="367"/>
      <c r="J70" s="367"/>
      <c r="K70" s="367"/>
      <c r="L70" s="367"/>
      <c r="M70" s="367"/>
      <c r="N70" s="367"/>
      <c r="O70" s="367"/>
      <c r="P70" s="367"/>
      <c r="Q70" s="367"/>
      <c r="R70" s="367"/>
      <c r="S70" s="176"/>
      <c r="T70" s="176"/>
      <c r="U70" s="176"/>
      <c r="V70" s="176"/>
      <c r="W70" s="176"/>
      <c r="X70" s="176"/>
      <c r="Y70" s="176"/>
      <c r="Z70" s="176"/>
      <c r="AA70" s="176"/>
      <c r="AB70" s="176"/>
      <c r="AC70" s="176"/>
      <c r="AD70" s="176"/>
      <c r="AE70" s="176"/>
      <c r="AF70" s="176"/>
      <c r="AG70" s="176"/>
      <c r="AH70" s="176"/>
      <c r="AI70" s="176"/>
      <c r="AJ70" s="176"/>
      <c r="AK70" s="176"/>
      <c r="AL70" s="176"/>
      <c r="AM70" s="176"/>
      <c r="AN70" s="176"/>
      <c r="AO70" s="176"/>
      <c r="AP70" s="176"/>
      <c r="AQ70" s="176"/>
      <c r="AR70" s="176"/>
      <c r="AS70" s="176"/>
      <c r="AT70" s="176"/>
      <c r="AU70" s="176"/>
    </row>
    <row r="71" spans="1:47" s="91" customFormat="1" x14ac:dyDescent="0.25">
      <c r="A71" s="367"/>
      <c r="B71" s="367"/>
      <c r="C71" s="367"/>
      <c r="D71" s="367"/>
      <c r="E71" s="367"/>
      <c r="F71" s="367"/>
      <c r="G71" s="367"/>
      <c r="H71" s="367"/>
      <c r="I71" s="367"/>
      <c r="J71" s="367"/>
      <c r="K71" s="367"/>
      <c r="L71" s="367"/>
      <c r="M71" s="367"/>
      <c r="N71" s="367"/>
      <c r="O71" s="367"/>
      <c r="P71" s="367"/>
      <c r="Q71" s="367"/>
      <c r="R71" s="367"/>
      <c r="S71" s="176"/>
      <c r="T71" s="176"/>
      <c r="U71" s="176"/>
      <c r="V71" s="176"/>
      <c r="W71" s="176"/>
      <c r="X71" s="176"/>
      <c r="Y71" s="176"/>
      <c r="Z71" s="176"/>
      <c r="AA71" s="176"/>
      <c r="AB71" s="176"/>
      <c r="AC71" s="176"/>
      <c r="AD71" s="176"/>
      <c r="AE71" s="176"/>
      <c r="AF71" s="176"/>
      <c r="AG71" s="176"/>
      <c r="AH71" s="176"/>
      <c r="AI71" s="176"/>
      <c r="AJ71" s="176"/>
      <c r="AK71" s="176"/>
      <c r="AL71" s="176"/>
      <c r="AM71" s="176"/>
      <c r="AN71" s="176"/>
      <c r="AO71" s="176"/>
      <c r="AP71" s="176"/>
      <c r="AQ71" s="176"/>
      <c r="AR71" s="176"/>
      <c r="AS71" s="176"/>
      <c r="AT71" s="176"/>
      <c r="AU71" s="176"/>
    </row>
    <row r="72" spans="1:47" s="91" customFormat="1" x14ac:dyDescent="0.25">
      <c r="A72" s="367"/>
      <c r="B72" s="367"/>
      <c r="C72" s="367"/>
      <c r="D72" s="367"/>
      <c r="E72" s="367"/>
      <c r="F72" s="367"/>
      <c r="G72" s="367"/>
      <c r="H72" s="367"/>
      <c r="I72" s="367"/>
      <c r="J72" s="367"/>
      <c r="K72" s="367"/>
      <c r="L72" s="367"/>
      <c r="M72" s="367"/>
      <c r="N72" s="367"/>
      <c r="O72" s="367"/>
      <c r="P72" s="367"/>
      <c r="Q72" s="367"/>
      <c r="R72" s="367"/>
      <c r="S72" s="176"/>
      <c r="T72" s="176"/>
      <c r="U72" s="176"/>
      <c r="V72" s="176"/>
      <c r="W72" s="176"/>
      <c r="X72" s="176"/>
      <c r="Y72" s="176"/>
      <c r="Z72" s="176"/>
      <c r="AA72" s="176"/>
      <c r="AB72" s="176"/>
      <c r="AC72" s="176"/>
      <c r="AD72" s="176"/>
      <c r="AE72" s="176"/>
      <c r="AF72" s="176"/>
      <c r="AG72" s="176"/>
      <c r="AH72" s="176"/>
      <c r="AI72" s="176"/>
      <c r="AJ72" s="176"/>
      <c r="AK72" s="176"/>
      <c r="AL72" s="176"/>
      <c r="AM72" s="176"/>
      <c r="AN72" s="176"/>
      <c r="AO72" s="176"/>
      <c r="AP72" s="176"/>
      <c r="AQ72" s="176"/>
      <c r="AR72" s="176"/>
      <c r="AS72" s="176"/>
      <c r="AT72" s="176"/>
      <c r="AU72" s="176"/>
    </row>
    <row r="73" spans="1:47" s="91" customFormat="1" x14ac:dyDescent="0.25">
      <c r="A73" s="367"/>
      <c r="B73" s="367"/>
      <c r="C73" s="367"/>
      <c r="D73" s="367"/>
      <c r="E73" s="367"/>
      <c r="F73" s="367"/>
      <c r="G73" s="367"/>
      <c r="H73" s="367"/>
      <c r="I73" s="367"/>
      <c r="J73" s="367"/>
      <c r="K73" s="367"/>
      <c r="L73" s="367"/>
      <c r="M73" s="367"/>
      <c r="N73" s="367"/>
      <c r="O73" s="367"/>
      <c r="P73" s="367"/>
      <c r="Q73" s="367"/>
      <c r="R73" s="367"/>
      <c r="S73" s="176"/>
      <c r="T73" s="176"/>
      <c r="U73" s="176"/>
      <c r="V73" s="176"/>
      <c r="W73" s="176"/>
      <c r="X73" s="176"/>
      <c r="Y73" s="176"/>
      <c r="Z73" s="176"/>
      <c r="AA73" s="176"/>
      <c r="AB73" s="176"/>
      <c r="AC73" s="176"/>
      <c r="AD73" s="176"/>
      <c r="AE73" s="176"/>
      <c r="AF73" s="176"/>
      <c r="AG73" s="176"/>
      <c r="AH73" s="176"/>
      <c r="AI73" s="176"/>
      <c r="AJ73" s="176"/>
      <c r="AK73" s="176"/>
      <c r="AL73" s="176"/>
      <c r="AM73" s="176"/>
      <c r="AN73" s="176"/>
      <c r="AO73" s="176"/>
      <c r="AP73" s="176"/>
      <c r="AQ73" s="176"/>
      <c r="AR73" s="176"/>
      <c r="AS73" s="176"/>
      <c r="AT73" s="176"/>
      <c r="AU73" s="176"/>
    </row>
    <row r="74" spans="1:47" s="91" customFormat="1" x14ac:dyDescent="0.25">
      <c r="A74" s="367"/>
      <c r="B74" s="367"/>
      <c r="C74" s="367"/>
      <c r="D74" s="367"/>
      <c r="E74" s="367"/>
      <c r="F74" s="367"/>
      <c r="G74" s="367"/>
      <c r="H74" s="367"/>
      <c r="I74" s="367"/>
      <c r="J74" s="367"/>
      <c r="K74" s="367"/>
      <c r="L74" s="367"/>
      <c r="M74" s="367"/>
      <c r="N74" s="367"/>
      <c r="O74" s="367"/>
      <c r="P74" s="367"/>
      <c r="Q74" s="367"/>
      <c r="R74" s="367"/>
      <c r="S74" s="176"/>
      <c r="T74" s="176"/>
      <c r="U74" s="176"/>
      <c r="V74" s="176"/>
      <c r="W74" s="176"/>
      <c r="X74" s="176"/>
      <c r="Y74" s="176"/>
      <c r="Z74" s="176"/>
      <c r="AA74" s="176"/>
      <c r="AB74" s="176"/>
      <c r="AC74" s="176"/>
      <c r="AD74" s="176"/>
      <c r="AE74" s="176"/>
      <c r="AF74" s="176"/>
      <c r="AG74" s="176"/>
      <c r="AH74" s="176"/>
      <c r="AI74" s="176"/>
      <c r="AJ74" s="176"/>
      <c r="AK74" s="176"/>
      <c r="AL74" s="176"/>
      <c r="AM74" s="176"/>
      <c r="AN74" s="176"/>
      <c r="AO74" s="176"/>
      <c r="AP74" s="176"/>
      <c r="AQ74" s="176"/>
      <c r="AR74" s="176"/>
      <c r="AS74" s="176"/>
      <c r="AT74" s="176"/>
      <c r="AU74" s="176"/>
    </row>
    <row r="75" spans="1:47" s="91" customFormat="1" x14ac:dyDescent="0.25">
      <c r="A75" s="367"/>
      <c r="B75" s="367"/>
      <c r="C75" s="367"/>
      <c r="D75" s="367"/>
      <c r="E75" s="367"/>
      <c r="F75" s="367"/>
      <c r="G75" s="367"/>
      <c r="H75" s="367"/>
      <c r="I75" s="367"/>
      <c r="J75" s="367"/>
      <c r="K75" s="367"/>
      <c r="L75" s="367"/>
      <c r="M75" s="367"/>
      <c r="N75" s="367"/>
      <c r="O75" s="367"/>
      <c r="P75" s="367"/>
      <c r="Q75" s="367"/>
      <c r="R75" s="367"/>
      <c r="S75" s="176"/>
      <c r="T75" s="176"/>
      <c r="U75" s="176"/>
      <c r="V75" s="176"/>
      <c r="W75" s="176"/>
      <c r="X75" s="176"/>
      <c r="Y75" s="176"/>
      <c r="Z75" s="176"/>
      <c r="AA75" s="176"/>
      <c r="AB75" s="176"/>
      <c r="AC75" s="176"/>
      <c r="AD75" s="176"/>
      <c r="AE75" s="176"/>
      <c r="AF75" s="176"/>
      <c r="AG75" s="176"/>
      <c r="AH75" s="176"/>
      <c r="AI75" s="176"/>
      <c r="AJ75" s="176"/>
      <c r="AK75" s="176"/>
      <c r="AL75" s="176"/>
      <c r="AM75" s="176"/>
      <c r="AN75" s="176"/>
      <c r="AO75" s="176"/>
      <c r="AP75" s="176"/>
      <c r="AQ75" s="176"/>
      <c r="AR75" s="176"/>
      <c r="AS75" s="176"/>
      <c r="AT75" s="176"/>
      <c r="AU75" s="176"/>
    </row>
    <row r="76" spans="1:47" s="91" customFormat="1" x14ac:dyDescent="0.25">
      <c r="A76" s="367"/>
      <c r="B76" s="367"/>
      <c r="C76" s="367"/>
      <c r="D76" s="367"/>
      <c r="E76" s="367"/>
      <c r="F76" s="367"/>
      <c r="G76" s="367"/>
      <c r="H76" s="367"/>
      <c r="I76" s="367"/>
      <c r="J76" s="367"/>
      <c r="K76" s="367"/>
      <c r="L76" s="367"/>
      <c r="M76" s="367"/>
      <c r="N76" s="367"/>
      <c r="O76" s="367"/>
      <c r="P76" s="367"/>
      <c r="Q76" s="367"/>
      <c r="R76" s="367"/>
      <c r="S76" s="176"/>
      <c r="T76" s="176"/>
      <c r="U76" s="176"/>
      <c r="V76" s="176"/>
      <c r="W76" s="176"/>
      <c r="X76" s="176"/>
      <c r="Y76" s="176"/>
      <c r="Z76" s="176"/>
      <c r="AA76" s="176"/>
      <c r="AB76" s="176"/>
      <c r="AC76" s="176"/>
      <c r="AD76" s="176"/>
      <c r="AE76" s="176"/>
      <c r="AF76" s="176"/>
      <c r="AG76" s="176"/>
      <c r="AH76" s="176"/>
      <c r="AI76" s="176"/>
      <c r="AJ76" s="176"/>
      <c r="AK76" s="176"/>
      <c r="AL76" s="176"/>
      <c r="AM76" s="176"/>
      <c r="AN76" s="176"/>
      <c r="AO76" s="176"/>
      <c r="AP76" s="176"/>
      <c r="AQ76" s="176"/>
      <c r="AR76" s="176"/>
      <c r="AS76" s="176"/>
      <c r="AT76" s="176"/>
      <c r="AU76" s="176"/>
    </row>
    <row r="77" spans="1:47" s="91" customFormat="1" x14ac:dyDescent="0.25">
      <c r="A77" s="176"/>
      <c r="B77" s="176"/>
      <c r="C77" s="176"/>
      <c r="D77" s="176"/>
      <c r="E77" s="176"/>
      <c r="F77" s="176"/>
      <c r="G77" s="176"/>
      <c r="H77" s="176"/>
      <c r="I77" s="176"/>
      <c r="J77" s="176"/>
      <c r="K77" s="176"/>
      <c r="L77" s="176"/>
      <c r="M77" s="176"/>
      <c r="N77" s="176"/>
      <c r="O77" s="176"/>
      <c r="P77" s="176"/>
      <c r="Q77" s="176"/>
      <c r="R77" s="176"/>
      <c r="S77" s="176"/>
      <c r="T77" s="176"/>
      <c r="U77" s="176"/>
      <c r="V77" s="176"/>
      <c r="W77" s="176"/>
      <c r="X77" s="176"/>
      <c r="Y77" s="176"/>
      <c r="Z77" s="176"/>
      <c r="AA77" s="176"/>
      <c r="AB77" s="176"/>
      <c r="AC77" s="176"/>
      <c r="AD77" s="176"/>
      <c r="AE77" s="176"/>
      <c r="AF77" s="176"/>
      <c r="AG77" s="176"/>
      <c r="AH77" s="176"/>
      <c r="AI77" s="176"/>
      <c r="AJ77" s="176"/>
      <c r="AK77" s="176"/>
      <c r="AL77" s="176"/>
      <c r="AM77" s="176"/>
      <c r="AN77" s="176"/>
      <c r="AO77" s="176"/>
      <c r="AP77" s="176"/>
      <c r="AQ77" s="176"/>
      <c r="AR77" s="176"/>
      <c r="AS77" s="176"/>
      <c r="AT77" s="176"/>
      <c r="AU77" s="176"/>
    </row>
    <row r="78" spans="1:47" s="91" customFormat="1" x14ac:dyDescent="0.25">
      <c r="A78" s="176"/>
      <c r="B78" s="176"/>
      <c r="C78" s="176"/>
      <c r="D78" s="176"/>
      <c r="E78" s="176"/>
      <c r="F78" s="176"/>
      <c r="G78" s="176"/>
      <c r="H78" s="176"/>
      <c r="I78" s="176"/>
      <c r="J78" s="176"/>
      <c r="K78" s="176"/>
      <c r="L78" s="176"/>
      <c r="M78" s="176"/>
      <c r="N78" s="176"/>
      <c r="O78" s="176"/>
      <c r="P78" s="176"/>
      <c r="Q78" s="176"/>
      <c r="R78" s="176"/>
      <c r="S78" s="176"/>
      <c r="T78" s="176"/>
      <c r="U78" s="176"/>
      <c r="V78" s="176"/>
      <c r="W78" s="176"/>
      <c r="X78" s="176"/>
      <c r="Y78" s="176"/>
      <c r="Z78" s="176"/>
      <c r="AA78" s="176"/>
      <c r="AB78" s="176"/>
      <c r="AC78" s="176"/>
      <c r="AD78" s="176"/>
      <c r="AE78" s="176"/>
      <c r="AF78" s="176"/>
      <c r="AG78" s="176"/>
      <c r="AH78" s="176"/>
      <c r="AI78" s="176"/>
      <c r="AJ78" s="176"/>
      <c r="AK78" s="176"/>
      <c r="AL78" s="176"/>
      <c r="AM78" s="176"/>
      <c r="AN78" s="176"/>
      <c r="AO78" s="176"/>
      <c r="AP78" s="176"/>
      <c r="AQ78" s="176"/>
      <c r="AR78" s="176"/>
      <c r="AS78" s="176"/>
      <c r="AT78" s="176"/>
      <c r="AU78" s="176"/>
    </row>
    <row r="79" spans="1:47" s="91" customFormat="1" x14ac:dyDescent="0.25">
      <c r="A79" s="176"/>
      <c r="B79" s="176"/>
      <c r="C79" s="176"/>
      <c r="D79" s="176"/>
      <c r="E79" s="176"/>
      <c r="F79" s="176"/>
      <c r="G79" s="176"/>
      <c r="H79" s="176"/>
      <c r="I79" s="176"/>
      <c r="J79" s="176"/>
      <c r="K79" s="176"/>
      <c r="L79" s="176"/>
      <c r="M79" s="176"/>
      <c r="N79" s="176"/>
      <c r="O79" s="176"/>
      <c r="P79" s="176"/>
      <c r="Q79" s="176"/>
      <c r="R79" s="176"/>
      <c r="S79" s="176"/>
      <c r="T79" s="176"/>
      <c r="U79" s="176"/>
      <c r="V79" s="176"/>
      <c r="W79" s="176"/>
      <c r="X79" s="176"/>
      <c r="Y79" s="176"/>
      <c r="Z79" s="176"/>
      <c r="AA79" s="176"/>
      <c r="AB79" s="176"/>
      <c r="AC79" s="176"/>
      <c r="AD79" s="176"/>
      <c r="AE79" s="176"/>
      <c r="AF79" s="176"/>
      <c r="AG79" s="176"/>
      <c r="AH79" s="176"/>
      <c r="AI79" s="176"/>
      <c r="AJ79" s="176"/>
      <c r="AK79" s="176"/>
      <c r="AL79" s="176"/>
      <c r="AM79" s="176"/>
      <c r="AN79" s="176"/>
      <c r="AO79" s="176"/>
      <c r="AP79" s="176"/>
      <c r="AQ79" s="176"/>
      <c r="AR79" s="176"/>
      <c r="AS79" s="176"/>
      <c r="AT79" s="176"/>
      <c r="AU79" s="176"/>
    </row>
    <row r="80" spans="1:47" s="91" customFormat="1" x14ac:dyDescent="0.25">
      <c r="A80" s="176"/>
      <c r="B80" s="176"/>
      <c r="C80" s="176"/>
      <c r="D80" s="176"/>
      <c r="E80" s="176"/>
      <c r="F80" s="176"/>
      <c r="G80" s="176"/>
      <c r="H80" s="176"/>
      <c r="I80" s="176"/>
      <c r="J80" s="176"/>
      <c r="K80" s="176"/>
      <c r="L80" s="176"/>
      <c r="M80" s="176"/>
      <c r="N80" s="176"/>
      <c r="O80" s="176"/>
      <c r="P80" s="176"/>
      <c r="Q80" s="176"/>
      <c r="R80" s="176"/>
      <c r="S80" s="176"/>
      <c r="T80" s="176"/>
      <c r="U80" s="176"/>
      <c r="V80" s="176"/>
      <c r="W80" s="176"/>
      <c r="X80" s="176"/>
      <c r="Y80" s="176"/>
      <c r="Z80" s="176"/>
      <c r="AA80" s="176"/>
      <c r="AB80" s="176"/>
      <c r="AC80" s="176"/>
      <c r="AD80" s="176"/>
      <c r="AE80" s="176"/>
      <c r="AF80" s="176"/>
      <c r="AG80" s="176"/>
      <c r="AH80" s="176"/>
      <c r="AI80" s="176"/>
      <c r="AJ80" s="176"/>
      <c r="AK80" s="176"/>
      <c r="AL80" s="176"/>
      <c r="AM80" s="176"/>
      <c r="AN80" s="176"/>
      <c r="AO80" s="176"/>
      <c r="AP80" s="176"/>
      <c r="AQ80" s="176"/>
      <c r="AR80" s="176"/>
      <c r="AS80" s="176"/>
      <c r="AT80" s="176"/>
      <c r="AU80" s="176"/>
    </row>
    <row r="81" spans="1:47" s="91" customFormat="1" x14ac:dyDescent="0.25">
      <c r="A81" s="176"/>
      <c r="B81" s="176"/>
      <c r="C81" s="176"/>
      <c r="D81" s="176"/>
      <c r="E81" s="176"/>
      <c r="F81" s="176"/>
      <c r="G81" s="176"/>
      <c r="H81" s="176"/>
      <c r="I81" s="176"/>
      <c r="J81" s="176"/>
      <c r="K81" s="176"/>
      <c r="L81" s="176"/>
      <c r="M81" s="176"/>
      <c r="N81" s="176"/>
      <c r="O81" s="176"/>
      <c r="P81" s="176"/>
      <c r="Q81" s="176"/>
      <c r="R81" s="176"/>
      <c r="S81" s="176"/>
      <c r="T81" s="176"/>
      <c r="U81" s="176"/>
      <c r="V81" s="176"/>
      <c r="W81" s="176"/>
      <c r="X81" s="176"/>
      <c r="Y81" s="176"/>
      <c r="Z81" s="176"/>
      <c r="AA81" s="176"/>
      <c r="AB81" s="176"/>
      <c r="AC81" s="176"/>
      <c r="AD81" s="176"/>
      <c r="AE81" s="176"/>
      <c r="AF81" s="176"/>
      <c r="AG81" s="176"/>
      <c r="AH81" s="176"/>
      <c r="AI81" s="176"/>
      <c r="AJ81" s="176"/>
      <c r="AK81" s="176"/>
      <c r="AL81" s="176"/>
      <c r="AM81" s="176"/>
      <c r="AN81" s="176"/>
      <c r="AO81" s="176"/>
      <c r="AP81" s="176"/>
      <c r="AQ81" s="176"/>
      <c r="AR81" s="176"/>
      <c r="AS81" s="176"/>
      <c r="AT81" s="176"/>
      <c r="AU81" s="176"/>
    </row>
    <row r="82" spans="1:47" s="91" customFormat="1" x14ac:dyDescent="0.25">
      <c r="A82" s="176"/>
      <c r="B82" s="176"/>
      <c r="C82" s="176"/>
      <c r="D82" s="176"/>
      <c r="E82" s="176"/>
      <c r="F82" s="176"/>
      <c r="G82" s="176"/>
      <c r="H82" s="176"/>
      <c r="I82" s="176"/>
      <c r="J82" s="176"/>
      <c r="K82" s="176"/>
      <c r="L82" s="176"/>
      <c r="M82" s="176"/>
      <c r="N82" s="176"/>
      <c r="O82" s="176"/>
      <c r="P82" s="176"/>
      <c r="Q82" s="176"/>
      <c r="R82" s="176"/>
      <c r="S82" s="176"/>
      <c r="T82" s="176"/>
      <c r="U82" s="176"/>
      <c r="V82" s="176"/>
      <c r="W82" s="176"/>
      <c r="X82" s="176"/>
      <c r="Y82" s="176"/>
      <c r="Z82" s="176"/>
      <c r="AA82" s="176"/>
      <c r="AB82" s="176"/>
      <c r="AC82" s="176"/>
      <c r="AD82" s="176"/>
      <c r="AE82" s="176"/>
      <c r="AF82" s="176"/>
      <c r="AG82" s="176"/>
      <c r="AH82" s="176"/>
      <c r="AI82" s="176"/>
      <c r="AJ82" s="176"/>
      <c r="AK82" s="176"/>
      <c r="AL82" s="176"/>
      <c r="AM82" s="176"/>
      <c r="AN82" s="176"/>
      <c r="AO82" s="176"/>
      <c r="AP82" s="176"/>
      <c r="AQ82" s="176"/>
      <c r="AR82" s="176"/>
      <c r="AS82" s="176"/>
      <c r="AT82" s="176"/>
      <c r="AU82" s="176"/>
    </row>
    <row r="83" spans="1:47" s="91" customFormat="1" x14ac:dyDescent="0.25">
      <c r="A83" s="176"/>
      <c r="B83" s="176"/>
      <c r="C83" s="176"/>
      <c r="D83" s="176"/>
      <c r="E83" s="176"/>
      <c r="F83" s="176"/>
      <c r="G83" s="176"/>
      <c r="H83" s="176"/>
      <c r="I83" s="176"/>
      <c r="J83" s="176"/>
      <c r="K83" s="176"/>
      <c r="L83" s="176"/>
      <c r="M83" s="176"/>
      <c r="N83" s="176"/>
      <c r="O83" s="176"/>
      <c r="P83" s="176"/>
      <c r="Q83" s="176"/>
      <c r="R83" s="176"/>
      <c r="S83" s="176"/>
      <c r="T83" s="176"/>
      <c r="U83" s="176"/>
      <c r="V83" s="176"/>
      <c r="W83" s="176"/>
      <c r="X83" s="176"/>
      <c r="Y83" s="176"/>
      <c r="Z83" s="176"/>
      <c r="AA83" s="176"/>
      <c r="AB83" s="176"/>
      <c r="AC83" s="176"/>
      <c r="AD83" s="176"/>
      <c r="AE83" s="176"/>
      <c r="AF83" s="176"/>
      <c r="AG83" s="176"/>
      <c r="AH83" s="176"/>
      <c r="AI83" s="176"/>
      <c r="AJ83" s="176"/>
      <c r="AK83" s="176"/>
      <c r="AL83" s="176"/>
      <c r="AM83" s="176"/>
      <c r="AN83" s="176"/>
      <c r="AO83" s="176"/>
      <c r="AP83" s="176"/>
      <c r="AQ83" s="176"/>
      <c r="AR83" s="176"/>
      <c r="AS83" s="176"/>
      <c r="AT83" s="176"/>
      <c r="AU83" s="176"/>
    </row>
    <row r="84" spans="1:47" s="91" customFormat="1" x14ac:dyDescent="0.25">
      <c r="A84" s="176"/>
      <c r="B84" s="176"/>
      <c r="C84" s="176"/>
      <c r="D84" s="176"/>
      <c r="E84" s="176"/>
      <c r="F84" s="176"/>
      <c r="G84" s="176"/>
      <c r="H84" s="176"/>
      <c r="I84" s="176"/>
      <c r="J84" s="176"/>
      <c r="K84" s="176"/>
      <c r="L84" s="176"/>
      <c r="M84" s="176"/>
      <c r="N84" s="176"/>
      <c r="O84" s="176"/>
      <c r="P84" s="176"/>
      <c r="Q84" s="176"/>
      <c r="R84" s="176"/>
      <c r="S84" s="176"/>
      <c r="T84" s="176"/>
      <c r="U84" s="176"/>
      <c r="V84" s="176"/>
      <c r="W84" s="176"/>
      <c r="X84" s="176"/>
      <c r="Y84" s="176"/>
      <c r="Z84" s="176"/>
      <c r="AA84" s="176"/>
      <c r="AB84" s="176"/>
      <c r="AC84" s="176"/>
      <c r="AD84" s="176"/>
      <c r="AE84" s="176"/>
      <c r="AF84" s="176"/>
      <c r="AG84" s="176"/>
      <c r="AH84" s="176"/>
      <c r="AI84" s="176"/>
      <c r="AJ84" s="176"/>
      <c r="AK84" s="176"/>
      <c r="AL84" s="176"/>
      <c r="AM84" s="176"/>
      <c r="AN84" s="176"/>
      <c r="AO84" s="176"/>
      <c r="AP84" s="176"/>
      <c r="AQ84" s="176"/>
      <c r="AR84" s="176"/>
      <c r="AS84" s="176"/>
      <c r="AT84" s="176"/>
      <c r="AU84" s="176"/>
    </row>
    <row r="85" spans="1:47" s="91" customFormat="1" x14ac:dyDescent="0.25">
      <c r="A85" s="176"/>
      <c r="B85" s="176"/>
      <c r="C85" s="176"/>
      <c r="D85" s="176"/>
      <c r="E85" s="176"/>
      <c r="F85" s="176"/>
      <c r="G85" s="176"/>
      <c r="H85" s="176"/>
      <c r="I85" s="176"/>
      <c r="J85" s="176"/>
      <c r="K85" s="176"/>
      <c r="L85" s="176"/>
      <c r="M85" s="176"/>
      <c r="N85" s="176"/>
      <c r="O85" s="176"/>
      <c r="P85" s="176"/>
      <c r="Q85" s="176"/>
      <c r="R85" s="176"/>
      <c r="S85" s="176"/>
      <c r="T85" s="176"/>
      <c r="U85" s="176"/>
      <c r="V85" s="176"/>
      <c r="W85" s="176"/>
      <c r="X85" s="176"/>
      <c r="Y85" s="176"/>
      <c r="Z85" s="176"/>
      <c r="AA85" s="176"/>
      <c r="AB85" s="176"/>
      <c r="AC85" s="176"/>
      <c r="AD85" s="176"/>
      <c r="AE85" s="176"/>
      <c r="AF85" s="176"/>
      <c r="AG85" s="176"/>
      <c r="AH85" s="176"/>
      <c r="AI85" s="176"/>
      <c r="AJ85" s="176"/>
      <c r="AK85" s="176"/>
      <c r="AL85" s="176"/>
      <c r="AM85" s="176"/>
      <c r="AN85" s="176"/>
      <c r="AO85" s="176"/>
      <c r="AP85" s="176"/>
      <c r="AQ85" s="176"/>
      <c r="AR85" s="176"/>
      <c r="AS85" s="176"/>
      <c r="AT85" s="176"/>
      <c r="AU85" s="176"/>
    </row>
    <row r="86" spans="1:47" s="91" customFormat="1" x14ac:dyDescent="0.25">
      <c r="A86" s="176"/>
      <c r="B86" s="176"/>
      <c r="C86" s="176"/>
      <c r="D86" s="176"/>
      <c r="E86" s="176"/>
      <c r="F86" s="176"/>
      <c r="G86" s="176"/>
      <c r="H86" s="176"/>
      <c r="I86" s="176"/>
      <c r="J86" s="176"/>
      <c r="K86" s="176"/>
      <c r="L86" s="176"/>
      <c r="M86" s="176"/>
      <c r="N86" s="176"/>
      <c r="O86" s="176"/>
      <c r="P86" s="176"/>
      <c r="Q86" s="176"/>
      <c r="R86" s="176"/>
      <c r="S86" s="176"/>
      <c r="T86" s="176"/>
      <c r="U86" s="176"/>
      <c r="V86" s="176"/>
      <c r="W86" s="176"/>
      <c r="X86" s="176"/>
      <c r="Y86" s="176"/>
      <c r="Z86" s="176"/>
      <c r="AA86" s="176"/>
      <c r="AB86" s="176"/>
      <c r="AC86" s="176"/>
      <c r="AD86" s="176"/>
      <c r="AE86" s="176"/>
      <c r="AF86" s="176"/>
      <c r="AG86" s="176"/>
      <c r="AH86" s="176"/>
      <c r="AI86" s="176"/>
      <c r="AJ86" s="176"/>
      <c r="AK86" s="176"/>
      <c r="AL86" s="176"/>
      <c r="AM86" s="176"/>
      <c r="AN86" s="176"/>
      <c r="AO86" s="176"/>
      <c r="AP86" s="176"/>
      <c r="AQ86" s="176"/>
      <c r="AR86" s="176"/>
      <c r="AS86" s="176"/>
      <c r="AT86" s="176"/>
      <c r="AU86" s="176"/>
    </row>
    <row r="87" spans="1:47" s="91" customFormat="1" x14ac:dyDescent="0.25">
      <c r="A87" s="176"/>
      <c r="B87" s="176"/>
      <c r="C87" s="176"/>
      <c r="D87" s="176"/>
      <c r="E87" s="176"/>
      <c r="F87" s="176"/>
      <c r="G87" s="176"/>
      <c r="H87" s="176"/>
      <c r="I87" s="176"/>
      <c r="J87" s="176"/>
      <c r="K87" s="176"/>
      <c r="L87" s="176"/>
      <c r="M87" s="176"/>
      <c r="N87" s="176"/>
      <c r="O87" s="176"/>
      <c r="P87" s="176"/>
      <c r="Q87" s="176"/>
      <c r="R87" s="176"/>
      <c r="S87" s="176"/>
      <c r="T87" s="176"/>
      <c r="U87" s="176"/>
      <c r="V87" s="176"/>
      <c r="W87" s="176"/>
      <c r="X87" s="176"/>
      <c r="Y87" s="176"/>
      <c r="Z87" s="176"/>
      <c r="AA87" s="176"/>
      <c r="AB87" s="176"/>
      <c r="AC87" s="176"/>
      <c r="AD87" s="176"/>
      <c r="AE87" s="176"/>
      <c r="AF87" s="176"/>
      <c r="AG87" s="176"/>
      <c r="AH87" s="176"/>
      <c r="AI87" s="176"/>
      <c r="AJ87" s="176"/>
      <c r="AK87" s="176"/>
      <c r="AL87" s="176"/>
      <c r="AM87" s="176"/>
      <c r="AN87" s="176"/>
      <c r="AO87" s="176"/>
      <c r="AP87" s="176"/>
      <c r="AQ87" s="176"/>
      <c r="AR87" s="176"/>
      <c r="AS87" s="176"/>
      <c r="AT87" s="176"/>
      <c r="AU87" s="176"/>
    </row>
    <row r="88" spans="1:47" s="91" customFormat="1" x14ac:dyDescent="0.25">
      <c r="A88" s="176"/>
      <c r="B88" s="176"/>
      <c r="C88" s="176"/>
      <c r="D88" s="176"/>
      <c r="E88" s="176"/>
      <c r="F88" s="176"/>
      <c r="G88" s="176"/>
      <c r="H88" s="176"/>
      <c r="I88" s="176"/>
      <c r="J88" s="176"/>
      <c r="K88" s="176"/>
      <c r="L88" s="176"/>
      <c r="M88" s="176"/>
      <c r="N88" s="176"/>
      <c r="O88" s="176"/>
      <c r="P88" s="176"/>
      <c r="Q88" s="176"/>
      <c r="R88" s="176"/>
      <c r="S88" s="176"/>
      <c r="T88" s="176"/>
      <c r="U88" s="176"/>
      <c r="V88" s="176"/>
      <c r="W88" s="176"/>
      <c r="X88" s="176"/>
      <c r="Y88" s="176"/>
      <c r="Z88" s="176"/>
      <c r="AA88" s="176"/>
      <c r="AB88" s="176"/>
      <c r="AC88" s="176"/>
      <c r="AD88" s="176"/>
      <c r="AE88" s="176"/>
      <c r="AF88" s="176"/>
      <c r="AG88" s="176"/>
      <c r="AH88" s="176"/>
      <c r="AI88" s="176"/>
      <c r="AJ88" s="176"/>
      <c r="AK88" s="176"/>
      <c r="AL88" s="176"/>
      <c r="AM88" s="176"/>
      <c r="AN88" s="176"/>
      <c r="AO88" s="176"/>
      <c r="AP88" s="176"/>
      <c r="AQ88" s="176"/>
      <c r="AR88" s="176"/>
      <c r="AS88" s="176"/>
      <c r="AT88" s="176"/>
      <c r="AU88" s="176"/>
    </row>
    <row r="89" spans="1:47" s="91" customFormat="1" x14ac:dyDescent="0.25">
      <c r="A89" s="176"/>
      <c r="B89" s="176"/>
      <c r="C89" s="176"/>
      <c r="D89" s="176"/>
      <c r="E89" s="176"/>
      <c r="F89" s="176"/>
      <c r="G89" s="176"/>
      <c r="H89" s="176"/>
      <c r="I89" s="176"/>
      <c r="J89" s="176"/>
      <c r="K89" s="176"/>
      <c r="L89" s="176"/>
      <c r="M89" s="176"/>
      <c r="N89" s="176"/>
      <c r="O89" s="176"/>
      <c r="P89" s="176"/>
      <c r="Q89" s="176"/>
      <c r="R89" s="176"/>
      <c r="S89" s="176"/>
      <c r="T89" s="176"/>
      <c r="U89" s="176"/>
      <c r="V89" s="176"/>
      <c r="W89" s="176"/>
      <c r="X89" s="176"/>
      <c r="Y89" s="176"/>
      <c r="Z89" s="176"/>
      <c r="AA89" s="176"/>
      <c r="AB89" s="176"/>
      <c r="AC89" s="176"/>
      <c r="AD89" s="176"/>
      <c r="AE89" s="176"/>
      <c r="AF89" s="176"/>
      <c r="AG89" s="176"/>
      <c r="AH89" s="176"/>
      <c r="AI89" s="176"/>
      <c r="AJ89" s="176"/>
      <c r="AK89" s="176"/>
      <c r="AL89" s="176"/>
      <c r="AM89" s="176"/>
      <c r="AN89" s="176"/>
      <c r="AO89" s="176"/>
      <c r="AP89" s="176"/>
      <c r="AQ89" s="176"/>
      <c r="AR89" s="176"/>
      <c r="AS89" s="176"/>
      <c r="AT89" s="176"/>
      <c r="AU89" s="176"/>
    </row>
    <row r="90" spans="1:47" s="91" customFormat="1" x14ac:dyDescent="0.25">
      <c r="A90" s="176"/>
      <c r="B90" s="176"/>
      <c r="C90" s="176"/>
      <c r="D90" s="176"/>
      <c r="E90" s="176"/>
      <c r="F90" s="176"/>
      <c r="G90" s="176"/>
      <c r="H90" s="176"/>
      <c r="I90" s="176"/>
      <c r="J90" s="176"/>
      <c r="K90" s="176"/>
      <c r="L90" s="176"/>
      <c r="M90" s="176"/>
      <c r="N90" s="176"/>
      <c r="O90" s="176"/>
      <c r="P90" s="176"/>
      <c r="Q90" s="176"/>
      <c r="R90" s="176"/>
      <c r="S90" s="176"/>
      <c r="T90" s="176"/>
      <c r="U90" s="176"/>
      <c r="V90" s="176"/>
      <c r="W90" s="176"/>
      <c r="X90" s="176"/>
      <c r="Y90" s="176"/>
      <c r="Z90" s="176"/>
      <c r="AA90" s="176"/>
      <c r="AB90" s="176"/>
      <c r="AC90" s="176"/>
      <c r="AD90" s="176"/>
      <c r="AE90" s="176"/>
      <c r="AF90" s="176"/>
      <c r="AG90" s="176"/>
      <c r="AH90" s="176"/>
      <c r="AI90" s="176"/>
      <c r="AJ90" s="176"/>
      <c r="AK90" s="176"/>
      <c r="AL90" s="176"/>
      <c r="AM90" s="176"/>
      <c r="AN90" s="176"/>
      <c r="AO90" s="176"/>
      <c r="AP90" s="176"/>
      <c r="AQ90" s="176"/>
      <c r="AR90" s="176"/>
      <c r="AS90" s="176"/>
      <c r="AT90" s="176"/>
      <c r="AU90" s="176"/>
    </row>
    <row r="91" spans="1:47" s="91" customFormat="1" x14ac:dyDescent="0.25">
      <c r="A91" s="176"/>
      <c r="B91" s="176"/>
      <c r="C91" s="176"/>
      <c r="D91" s="176"/>
      <c r="E91" s="176"/>
      <c r="F91" s="176"/>
      <c r="G91" s="176"/>
      <c r="H91" s="176"/>
      <c r="I91" s="176"/>
      <c r="J91" s="176"/>
      <c r="K91" s="176"/>
      <c r="L91" s="176"/>
      <c r="M91" s="176"/>
      <c r="N91" s="176"/>
      <c r="O91" s="176"/>
      <c r="P91" s="176"/>
      <c r="Q91" s="176"/>
      <c r="R91" s="176"/>
      <c r="S91" s="176"/>
      <c r="T91" s="176"/>
      <c r="U91" s="176"/>
      <c r="V91" s="176"/>
      <c r="W91" s="176"/>
      <c r="X91" s="176"/>
      <c r="Y91" s="176"/>
      <c r="Z91" s="176"/>
      <c r="AA91" s="176"/>
      <c r="AB91" s="176"/>
      <c r="AC91" s="176"/>
      <c r="AD91" s="176"/>
      <c r="AE91" s="176"/>
      <c r="AF91" s="176"/>
      <c r="AG91" s="176"/>
      <c r="AH91" s="176"/>
      <c r="AI91" s="176"/>
      <c r="AJ91" s="176"/>
      <c r="AK91" s="176"/>
      <c r="AL91" s="176"/>
      <c r="AM91" s="176"/>
      <c r="AN91" s="176"/>
      <c r="AO91" s="176"/>
      <c r="AP91" s="176"/>
      <c r="AQ91" s="176"/>
      <c r="AR91" s="176"/>
      <c r="AS91" s="176"/>
      <c r="AT91" s="176"/>
      <c r="AU91" s="176"/>
    </row>
    <row r="92" spans="1:47" s="91" customFormat="1" x14ac:dyDescent="0.25">
      <c r="A92" s="176"/>
      <c r="B92" s="176"/>
      <c r="C92" s="176"/>
      <c r="D92" s="176"/>
      <c r="E92" s="176"/>
      <c r="F92" s="176"/>
      <c r="G92" s="176"/>
      <c r="H92" s="176"/>
      <c r="I92" s="176"/>
      <c r="J92" s="176"/>
      <c r="K92" s="176"/>
      <c r="L92" s="176"/>
      <c r="M92" s="176"/>
      <c r="N92" s="176"/>
      <c r="O92" s="176"/>
      <c r="P92" s="176"/>
      <c r="Q92" s="176"/>
      <c r="R92" s="176"/>
      <c r="S92" s="176"/>
      <c r="T92" s="176"/>
      <c r="U92" s="176"/>
      <c r="V92" s="176"/>
      <c r="W92" s="176"/>
      <c r="X92" s="176"/>
      <c r="Y92" s="176"/>
      <c r="Z92" s="176"/>
      <c r="AA92" s="176"/>
      <c r="AB92" s="176"/>
      <c r="AC92" s="176"/>
      <c r="AD92" s="176"/>
      <c r="AE92" s="176"/>
      <c r="AF92" s="176"/>
      <c r="AG92" s="176"/>
      <c r="AH92" s="176"/>
      <c r="AI92" s="176"/>
      <c r="AJ92" s="176"/>
      <c r="AK92" s="176"/>
      <c r="AL92" s="176"/>
      <c r="AM92" s="176"/>
      <c r="AN92" s="176"/>
      <c r="AO92" s="176"/>
      <c r="AP92" s="176"/>
      <c r="AQ92" s="176"/>
      <c r="AR92" s="176"/>
      <c r="AS92" s="176"/>
      <c r="AT92" s="176"/>
      <c r="AU92" s="176"/>
    </row>
    <row r="93" spans="1:47" s="91" customFormat="1" x14ac:dyDescent="0.25">
      <c r="A93" s="176"/>
      <c r="B93" s="176"/>
      <c r="C93" s="176"/>
      <c r="D93" s="176"/>
      <c r="E93" s="176"/>
      <c r="F93" s="176"/>
      <c r="G93" s="176"/>
      <c r="H93" s="176"/>
      <c r="I93" s="176"/>
      <c r="J93" s="176"/>
      <c r="K93" s="176"/>
      <c r="L93" s="176"/>
      <c r="M93" s="176"/>
      <c r="N93" s="176"/>
      <c r="O93" s="176"/>
      <c r="P93" s="176"/>
      <c r="Q93" s="176"/>
      <c r="R93" s="176"/>
      <c r="S93" s="176"/>
      <c r="T93" s="176"/>
      <c r="U93" s="176"/>
      <c r="V93" s="176"/>
      <c r="W93" s="176"/>
      <c r="X93" s="176"/>
      <c r="Y93" s="176"/>
      <c r="Z93" s="176"/>
      <c r="AA93" s="176"/>
      <c r="AB93" s="176"/>
      <c r="AC93" s="176"/>
      <c r="AD93" s="176"/>
      <c r="AE93" s="176"/>
      <c r="AF93" s="176"/>
      <c r="AG93" s="176"/>
      <c r="AH93" s="176"/>
      <c r="AI93" s="176"/>
      <c r="AJ93" s="176"/>
      <c r="AK93" s="176"/>
      <c r="AL93" s="176"/>
      <c r="AM93" s="176"/>
      <c r="AN93" s="176"/>
      <c r="AO93" s="176"/>
      <c r="AP93" s="176"/>
      <c r="AQ93" s="176"/>
      <c r="AR93" s="176"/>
      <c r="AS93" s="176"/>
      <c r="AT93" s="176"/>
      <c r="AU93" s="176"/>
    </row>
    <row r="94" spans="1:47" s="91" customFormat="1" x14ac:dyDescent="0.25">
      <c r="A94" s="176"/>
      <c r="B94" s="176"/>
      <c r="C94" s="176"/>
      <c r="D94" s="176"/>
      <c r="E94" s="176"/>
      <c r="F94" s="176"/>
      <c r="G94" s="176"/>
      <c r="H94" s="176"/>
      <c r="I94" s="176"/>
      <c r="J94" s="176"/>
      <c r="K94" s="176"/>
      <c r="L94" s="176"/>
      <c r="M94" s="176"/>
      <c r="N94" s="176"/>
      <c r="O94" s="176"/>
      <c r="P94" s="176"/>
      <c r="Q94" s="176"/>
      <c r="R94" s="176"/>
      <c r="S94" s="176"/>
      <c r="T94" s="176"/>
      <c r="U94" s="176"/>
      <c r="V94" s="176"/>
      <c r="W94" s="176"/>
      <c r="X94" s="176"/>
      <c r="Y94" s="176"/>
      <c r="Z94" s="176"/>
      <c r="AA94" s="176"/>
      <c r="AB94" s="176"/>
      <c r="AC94" s="176"/>
      <c r="AD94" s="176"/>
      <c r="AE94" s="176"/>
      <c r="AF94" s="176"/>
      <c r="AG94" s="176"/>
      <c r="AH94" s="176"/>
      <c r="AI94" s="176"/>
      <c r="AJ94" s="176"/>
      <c r="AK94" s="176"/>
      <c r="AL94" s="176"/>
      <c r="AM94" s="176"/>
      <c r="AN94" s="176"/>
      <c r="AO94" s="176"/>
      <c r="AP94" s="176"/>
      <c r="AQ94" s="176"/>
      <c r="AR94" s="176"/>
      <c r="AS94" s="176"/>
      <c r="AT94" s="176"/>
      <c r="AU94" s="176"/>
    </row>
    <row r="95" spans="1:47" s="91" customFormat="1" x14ac:dyDescent="0.25">
      <c r="A95" s="176"/>
      <c r="B95" s="176"/>
      <c r="C95" s="176"/>
      <c r="D95" s="176"/>
      <c r="E95" s="176"/>
      <c r="F95" s="176"/>
      <c r="G95" s="176"/>
      <c r="H95" s="176"/>
      <c r="I95" s="176"/>
      <c r="J95" s="176"/>
      <c r="K95" s="176"/>
      <c r="L95" s="176"/>
      <c r="M95" s="176"/>
      <c r="N95" s="176"/>
      <c r="O95" s="176"/>
      <c r="P95" s="176"/>
      <c r="Q95" s="176"/>
      <c r="R95" s="176"/>
      <c r="S95" s="176"/>
      <c r="T95" s="176"/>
      <c r="U95" s="176"/>
      <c r="V95" s="176"/>
      <c r="W95" s="176"/>
      <c r="X95" s="176"/>
      <c r="Y95" s="176"/>
      <c r="Z95" s="176"/>
      <c r="AA95" s="176"/>
      <c r="AB95" s="176"/>
      <c r="AC95" s="176"/>
      <c r="AD95" s="176"/>
      <c r="AE95" s="176"/>
      <c r="AF95" s="176"/>
      <c r="AG95" s="176"/>
      <c r="AH95" s="176"/>
      <c r="AI95" s="176"/>
      <c r="AJ95" s="176"/>
      <c r="AK95" s="176"/>
      <c r="AL95" s="176"/>
      <c r="AM95" s="176"/>
      <c r="AN95" s="176"/>
      <c r="AO95" s="176"/>
      <c r="AP95" s="176"/>
      <c r="AQ95" s="176"/>
      <c r="AR95" s="176"/>
      <c r="AS95" s="176"/>
      <c r="AT95" s="176"/>
      <c r="AU95" s="176"/>
    </row>
    <row r="96" spans="1:47" s="91" customFormat="1" x14ac:dyDescent="0.25">
      <c r="A96" s="176"/>
      <c r="B96" s="176"/>
      <c r="C96" s="176"/>
      <c r="D96" s="176"/>
      <c r="E96" s="176"/>
      <c r="F96" s="176"/>
      <c r="G96" s="176"/>
      <c r="H96" s="176"/>
      <c r="I96" s="176"/>
      <c r="J96" s="176"/>
      <c r="K96" s="176"/>
      <c r="L96" s="176"/>
      <c r="M96" s="176"/>
      <c r="N96" s="176"/>
      <c r="O96" s="176"/>
      <c r="P96" s="176"/>
      <c r="Q96" s="176"/>
      <c r="R96" s="176"/>
      <c r="S96" s="176"/>
      <c r="T96" s="176"/>
      <c r="U96" s="176"/>
      <c r="V96" s="176"/>
      <c r="W96" s="176"/>
      <c r="X96" s="176"/>
      <c r="Y96" s="176"/>
      <c r="Z96" s="176"/>
      <c r="AA96" s="176"/>
      <c r="AB96" s="176"/>
      <c r="AC96" s="176"/>
      <c r="AD96" s="176"/>
      <c r="AE96" s="176"/>
      <c r="AF96" s="176"/>
      <c r="AG96" s="176"/>
      <c r="AH96" s="176"/>
      <c r="AI96" s="176"/>
      <c r="AJ96" s="176"/>
      <c r="AK96" s="176"/>
      <c r="AL96" s="176"/>
      <c r="AM96" s="176"/>
      <c r="AN96" s="176"/>
      <c r="AO96" s="176"/>
      <c r="AP96" s="176"/>
      <c r="AQ96" s="176"/>
      <c r="AR96" s="176"/>
      <c r="AS96" s="176"/>
      <c r="AT96" s="176"/>
      <c r="AU96" s="176"/>
    </row>
    <row r="97" spans="1:47" s="91" customFormat="1" x14ac:dyDescent="0.25">
      <c r="A97" s="176"/>
      <c r="B97" s="176"/>
      <c r="C97" s="176"/>
      <c r="D97" s="176"/>
      <c r="E97" s="176"/>
      <c r="F97" s="176"/>
      <c r="G97" s="176"/>
      <c r="H97" s="176"/>
      <c r="I97" s="176"/>
      <c r="J97" s="176"/>
      <c r="K97" s="176"/>
      <c r="L97" s="176"/>
      <c r="M97" s="176"/>
      <c r="N97" s="176"/>
      <c r="O97" s="176"/>
      <c r="P97" s="176"/>
      <c r="Q97" s="176"/>
      <c r="R97" s="176"/>
      <c r="S97" s="176"/>
      <c r="T97" s="176"/>
      <c r="U97" s="176"/>
      <c r="V97" s="176"/>
      <c r="W97" s="176"/>
      <c r="X97" s="176"/>
      <c r="Y97" s="176"/>
      <c r="Z97" s="176"/>
      <c r="AA97" s="176"/>
      <c r="AB97" s="176"/>
      <c r="AC97" s="176"/>
      <c r="AD97" s="176"/>
      <c r="AE97" s="176"/>
      <c r="AF97" s="176"/>
      <c r="AG97" s="176"/>
      <c r="AH97" s="176"/>
      <c r="AI97" s="176"/>
      <c r="AJ97" s="176"/>
      <c r="AK97" s="176"/>
      <c r="AL97" s="176"/>
      <c r="AM97" s="176"/>
      <c r="AN97" s="176"/>
      <c r="AO97" s="176"/>
      <c r="AP97" s="176"/>
      <c r="AQ97" s="176"/>
      <c r="AR97" s="176"/>
      <c r="AS97" s="176"/>
      <c r="AT97" s="176"/>
      <c r="AU97" s="176"/>
    </row>
    <row r="98" spans="1:47" s="91" customFormat="1" x14ac:dyDescent="0.25">
      <c r="A98" s="176"/>
      <c r="B98" s="176"/>
      <c r="C98" s="176"/>
      <c r="D98" s="176"/>
      <c r="E98" s="176"/>
      <c r="F98" s="176"/>
      <c r="G98" s="176"/>
      <c r="H98" s="176"/>
      <c r="I98" s="176"/>
      <c r="J98" s="176"/>
      <c r="K98" s="176"/>
      <c r="L98" s="176"/>
      <c r="M98" s="176"/>
      <c r="N98" s="176"/>
      <c r="O98" s="176"/>
      <c r="P98" s="176"/>
      <c r="Q98" s="176"/>
      <c r="R98" s="176"/>
      <c r="S98" s="176"/>
      <c r="T98" s="176"/>
      <c r="U98" s="176"/>
      <c r="V98" s="176"/>
      <c r="W98" s="176"/>
      <c r="X98" s="176"/>
      <c r="Y98" s="176"/>
      <c r="Z98" s="176"/>
      <c r="AA98" s="176"/>
      <c r="AB98" s="176"/>
      <c r="AC98" s="176"/>
      <c r="AD98" s="176"/>
      <c r="AE98" s="176"/>
      <c r="AF98" s="176"/>
      <c r="AG98" s="176"/>
      <c r="AH98" s="176"/>
      <c r="AI98" s="176"/>
      <c r="AJ98" s="176"/>
      <c r="AK98" s="176"/>
      <c r="AL98" s="176"/>
      <c r="AM98" s="176"/>
      <c r="AN98" s="176"/>
      <c r="AO98" s="176"/>
      <c r="AP98" s="176"/>
      <c r="AQ98" s="176"/>
      <c r="AR98" s="176"/>
      <c r="AS98" s="176"/>
      <c r="AT98" s="176"/>
      <c r="AU98" s="176"/>
    </row>
    <row r="99" spans="1:47" s="91" customFormat="1" x14ac:dyDescent="0.25">
      <c r="A99" s="176"/>
      <c r="B99" s="176"/>
      <c r="C99" s="176"/>
      <c r="D99" s="176"/>
      <c r="E99" s="176"/>
      <c r="F99" s="176"/>
      <c r="G99" s="176"/>
      <c r="H99" s="176"/>
      <c r="I99" s="176"/>
      <c r="J99" s="176"/>
      <c r="K99" s="176"/>
      <c r="L99" s="176"/>
      <c r="M99" s="176"/>
      <c r="N99" s="176"/>
      <c r="O99" s="176"/>
      <c r="P99" s="176"/>
      <c r="Q99" s="176"/>
      <c r="R99" s="176"/>
      <c r="S99" s="176"/>
      <c r="T99" s="176"/>
      <c r="U99" s="176"/>
      <c r="V99" s="176"/>
      <c r="W99" s="176"/>
      <c r="X99" s="176"/>
      <c r="Y99" s="176"/>
      <c r="Z99" s="176"/>
      <c r="AA99" s="176"/>
      <c r="AB99" s="176"/>
      <c r="AC99" s="176"/>
      <c r="AD99" s="176"/>
      <c r="AE99" s="176"/>
      <c r="AF99" s="176"/>
      <c r="AG99" s="176"/>
      <c r="AH99" s="176"/>
      <c r="AI99" s="176"/>
      <c r="AJ99" s="176"/>
      <c r="AK99" s="176"/>
      <c r="AL99" s="176"/>
      <c r="AM99" s="176"/>
      <c r="AN99" s="176"/>
      <c r="AO99" s="176"/>
      <c r="AP99" s="176"/>
      <c r="AQ99" s="176"/>
      <c r="AR99" s="176"/>
      <c r="AS99" s="176"/>
      <c r="AT99" s="176"/>
      <c r="AU99" s="176"/>
    </row>
    <row r="100" spans="1:47" s="91" customFormat="1" x14ac:dyDescent="0.25">
      <c r="A100" s="176"/>
      <c r="B100" s="176"/>
      <c r="C100" s="176"/>
      <c r="D100" s="176"/>
      <c r="E100" s="176"/>
      <c r="F100" s="176"/>
      <c r="G100" s="176"/>
      <c r="H100" s="176"/>
      <c r="I100" s="176"/>
      <c r="J100" s="176"/>
      <c r="K100" s="176"/>
      <c r="L100" s="176"/>
      <c r="M100" s="176"/>
      <c r="N100" s="176"/>
      <c r="O100" s="176"/>
      <c r="P100" s="176"/>
      <c r="Q100" s="176"/>
      <c r="R100" s="176"/>
      <c r="S100" s="176"/>
      <c r="T100" s="176"/>
      <c r="U100" s="176"/>
      <c r="V100" s="176"/>
      <c r="W100" s="176"/>
      <c r="X100" s="176"/>
      <c r="Y100" s="176"/>
      <c r="Z100" s="176"/>
      <c r="AA100" s="176"/>
      <c r="AB100" s="176"/>
      <c r="AC100" s="176"/>
      <c r="AD100" s="176"/>
      <c r="AE100" s="176"/>
      <c r="AF100" s="176"/>
      <c r="AG100" s="176"/>
      <c r="AH100" s="176"/>
      <c r="AI100" s="176"/>
      <c r="AJ100" s="176"/>
      <c r="AK100" s="176"/>
      <c r="AL100" s="176"/>
      <c r="AM100" s="176"/>
      <c r="AN100" s="176"/>
      <c r="AO100" s="176"/>
      <c r="AP100" s="176"/>
      <c r="AQ100" s="176"/>
      <c r="AR100" s="176"/>
      <c r="AS100" s="176"/>
      <c r="AT100" s="176"/>
      <c r="AU100" s="176"/>
    </row>
    <row r="101" spans="1:47" s="91" customFormat="1" x14ac:dyDescent="0.25">
      <c r="A101" s="176"/>
      <c r="B101" s="176"/>
      <c r="C101" s="176"/>
      <c r="D101" s="176"/>
      <c r="E101" s="176"/>
      <c r="F101" s="176"/>
      <c r="G101" s="176"/>
      <c r="H101" s="176"/>
      <c r="I101" s="176"/>
      <c r="J101" s="176"/>
      <c r="K101" s="176"/>
      <c r="L101" s="176"/>
      <c r="M101" s="176"/>
      <c r="N101" s="176"/>
      <c r="O101" s="176"/>
      <c r="P101" s="176"/>
      <c r="Q101" s="176"/>
      <c r="R101" s="176"/>
      <c r="S101" s="176"/>
      <c r="T101" s="176"/>
      <c r="U101" s="176"/>
      <c r="V101" s="176"/>
      <c r="W101" s="176"/>
      <c r="X101" s="176"/>
      <c r="Y101" s="176"/>
      <c r="Z101" s="176"/>
      <c r="AA101" s="176"/>
      <c r="AB101" s="176"/>
      <c r="AC101" s="176"/>
      <c r="AD101" s="176"/>
      <c r="AE101" s="176"/>
      <c r="AF101" s="176"/>
      <c r="AG101" s="176"/>
      <c r="AH101" s="176"/>
      <c r="AI101" s="176"/>
      <c r="AJ101" s="176"/>
      <c r="AK101" s="176"/>
      <c r="AL101" s="176"/>
      <c r="AM101" s="176"/>
      <c r="AN101" s="176"/>
      <c r="AO101" s="176"/>
      <c r="AP101" s="176"/>
      <c r="AQ101" s="176"/>
      <c r="AR101" s="176"/>
      <c r="AS101" s="176"/>
      <c r="AT101" s="176"/>
      <c r="AU101" s="176"/>
    </row>
    <row r="102" spans="1:47" s="91" customFormat="1" x14ac:dyDescent="0.25">
      <c r="A102" s="176"/>
      <c r="B102" s="176"/>
      <c r="C102" s="176"/>
      <c r="D102" s="176"/>
      <c r="E102" s="176"/>
      <c r="F102" s="176"/>
      <c r="G102" s="176"/>
      <c r="H102" s="176"/>
      <c r="I102" s="176"/>
      <c r="J102" s="176"/>
      <c r="K102" s="176"/>
      <c r="L102" s="176"/>
      <c r="M102" s="176"/>
      <c r="N102" s="176"/>
      <c r="O102" s="176"/>
      <c r="P102" s="176"/>
      <c r="Q102" s="176"/>
      <c r="R102" s="176"/>
      <c r="S102" s="176"/>
      <c r="T102" s="176"/>
      <c r="U102" s="176"/>
      <c r="V102" s="176"/>
      <c r="W102" s="176"/>
      <c r="X102" s="176"/>
      <c r="Y102" s="176"/>
      <c r="Z102" s="176"/>
      <c r="AA102" s="176"/>
      <c r="AB102" s="176"/>
      <c r="AC102" s="176"/>
      <c r="AD102" s="176"/>
      <c r="AE102" s="176"/>
      <c r="AF102" s="176"/>
      <c r="AG102" s="176"/>
      <c r="AH102" s="176"/>
      <c r="AI102" s="176"/>
      <c r="AJ102" s="176"/>
      <c r="AK102" s="176"/>
      <c r="AL102" s="176"/>
      <c r="AM102" s="176"/>
      <c r="AN102" s="176"/>
      <c r="AO102" s="176"/>
      <c r="AP102" s="176"/>
      <c r="AQ102" s="176"/>
      <c r="AR102" s="176"/>
      <c r="AS102" s="176"/>
      <c r="AT102" s="176"/>
      <c r="AU102" s="176"/>
    </row>
    <row r="103" spans="1:47" s="91" customFormat="1" x14ac:dyDescent="0.25">
      <c r="A103" s="176"/>
      <c r="B103" s="176"/>
      <c r="C103" s="176"/>
      <c r="D103" s="176"/>
      <c r="E103" s="176"/>
      <c r="F103" s="176"/>
      <c r="G103" s="176"/>
      <c r="H103" s="176"/>
      <c r="I103" s="176"/>
      <c r="J103" s="176"/>
      <c r="K103" s="176"/>
      <c r="L103" s="176"/>
      <c r="M103" s="176"/>
      <c r="N103" s="176"/>
      <c r="O103" s="176"/>
      <c r="P103" s="176"/>
      <c r="Q103" s="176"/>
      <c r="R103" s="176"/>
      <c r="S103" s="176"/>
      <c r="T103" s="176"/>
      <c r="U103" s="176"/>
      <c r="V103" s="176"/>
      <c r="W103" s="176"/>
      <c r="X103" s="176"/>
      <c r="Y103" s="176"/>
      <c r="Z103" s="176"/>
      <c r="AA103" s="176"/>
      <c r="AB103" s="176"/>
      <c r="AC103" s="176"/>
      <c r="AD103" s="176"/>
      <c r="AE103" s="176"/>
      <c r="AF103" s="176"/>
      <c r="AG103" s="176"/>
      <c r="AH103" s="176"/>
      <c r="AI103" s="176"/>
      <c r="AJ103" s="176"/>
      <c r="AK103" s="176"/>
      <c r="AL103" s="176"/>
      <c r="AM103" s="176"/>
      <c r="AN103" s="176"/>
      <c r="AO103" s="176"/>
      <c r="AP103" s="176"/>
      <c r="AQ103" s="176"/>
      <c r="AR103" s="176"/>
      <c r="AS103" s="176"/>
      <c r="AT103" s="176"/>
      <c r="AU103" s="176"/>
    </row>
    <row r="104" spans="1:47" s="91" customFormat="1" x14ac:dyDescent="0.25">
      <c r="A104" s="176"/>
      <c r="B104" s="176"/>
      <c r="C104" s="176"/>
      <c r="D104" s="176"/>
      <c r="E104" s="176"/>
      <c r="F104" s="176"/>
      <c r="G104" s="176"/>
      <c r="H104" s="176"/>
      <c r="I104" s="176"/>
      <c r="J104" s="176"/>
      <c r="K104" s="176"/>
      <c r="L104" s="176"/>
      <c r="M104" s="176"/>
      <c r="N104" s="176"/>
      <c r="O104" s="176"/>
      <c r="P104" s="176"/>
      <c r="Q104" s="176"/>
      <c r="R104" s="176"/>
      <c r="S104" s="176"/>
      <c r="T104" s="176"/>
      <c r="U104" s="176"/>
      <c r="V104" s="176"/>
      <c r="W104" s="176"/>
      <c r="X104" s="176"/>
      <c r="Y104" s="176"/>
      <c r="Z104" s="176"/>
      <c r="AA104" s="176"/>
      <c r="AB104" s="176"/>
      <c r="AC104" s="176"/>
      <c r="AD104" s="176"/>
      <c r="AE104" s="176"/>
      <c r="AF104" s="176"/>
      <c r="AG104" s="176"/>
      <c r="AH104" s="176"/>
      <c r="AI104" s="176"/>
      <c r="AJ104" s="176"/>
      <c r="AK104" s="176"/>
      <c r="AL104" s="176"/>
      <c r="AM104" s="176"/>
      <c r="AN104" s="176"/>
      <c r="AO104" s="176"/>
      <c r="AP104" s="176"/>
      <c r="AQ104" s="176"/>
      <c r="AR104" s="176"/>
      <c r="AS104" s="176"/>
      <c r="AT104" s="176"/>
      <c r="AU104" s="176"/>
    </row>
    <row r="105" spans="1:47" s="91" customFormat="1" x14ac:dyDescent="0.25">
      <c r="A105" s="176"/>
      <c r="B105" s="176"/>
      <c r="C105" s="176"/>
      <c r="D105" s="176"/>
      <c r="E105" s="176"/>
      <c r="F105" s="176"/>
      <c r="G105" s="176"/>
      <c r="H105" s="176"/>
      <c r="I105" s="176"/>
      <c r="J105" s="176"/>
      <c r="K105" s="176"/>
      <c r="L105" s="176"/>
      <c r="M105" s="176"/>
      <c r="N105" s="176"/>
      <c r="O105" s="176"/>
      <c r="P105" s="176"/>
      <c r="Q105" s="176"/>
      <c r="R105" s="176"/>
      <c r="S105" s="176"/>
      <c r="T105" s="176"/>
      <c r="U105" s="176"/>
      <c r="V105" s="176"/>
      <c r="W105" s="176"/>
      <c r="X105" s="176"/>
      <c r="Y105" s="176"/>
      <c r="Z105" s="176"/>
      <c r="AA105" s="176"/>
      <c r="AB105" s="176"/>
      <c r="AC105" s="176"/>
      <c r="AD105" s="176"/>
      <c r="AE105" s="176"/>
      <c r="AF105" s="176"/>
      <c r="AG105" s="176"/>
      <c r="AH105" s="176"/>
      <c r="AI105" s="176"/>
      <c r="AJ105" s="176"/>
      <c r="AK105" s="176"/>
      <c r="AL105" s="176"/>
      <c r="AM105" s="176"/>
      <c r="AN105" s="176"/>
      <c r="AO105" s="176"/>
      <c r="AP105" s="176"/>
      <c r="AQ105" s="176"/>
      <c r="AR105" s="176"/>
      <c r="AS105" s="176"/>
      <c r="AT105" s="176"/>
      <c r="AU105" s="176"/>
    </row>
    <row r="106" spans="1:47" s="91" customFormat="1" x14ac:dyDescent="0.25">
      <c r="A106" s="176"/>
      <c r="B106" s="176"/>
      <c r="C106" s="176"/>
      <c r="D106" s="176"/>
      <c r="E106" s="176"/>
      <c r="F106" s="176"/>
      <c r="G106" s="176"/>
      <c r="H106" s="176"/>
      <c r="I106" s="176"/>
      <c r="J106" s="176"/>
      <c r="K106" s="176"/>
      <c r="L106" s="176"/>
      <c r="M106" s="176"/>
      <c r="N106" s="176"/>
      <c r="O106" s="176"/>
      <c r="P106" s="176"/>
      <c r="Q106" s="176"/>
      <c r="R106" s="176"/>
      <c r="S106" s="176"/>
      <c r="T106" s="176"/>
      <c r="U106" s="176"/>
      <c r="V106" s="176"/>
      <c r="W106" s="176"/>
      <c r="X106" s="176"/>
      <c r="Y106" s="176"/>
      <c r="Z106" s="176"/>
      <c r="AA106" s="176"/>
      <c r="AB106" s="176"/>
      <c r="AC106" s="176"/>
      <c r="AD106" s="176"/>
      <c r="AE106" s="176"/>
      <c r="AF106" s="176"/>
      <c r="AG106" s="176"/>
      <c r="AH106" s="176"/>
      <c r="AI106" s="176"/>
      <c r="AJ106" s="176"/>
      <c r="AK106" s="176"/>
      <c r="AL106" s="176"/>
      <c r="AM106" s="176"/>
      <c r="AN106" s="176"/>
      <c r="AO106" s="176"/>
      <c r="AP106" s="176"/>
      <c r="AQ106" s="176"/>
      <c r="AR106" s="176"/>
      <c r="AS106" s="176"/>
      <c r="AT106" s="176"/>
      <c r="AU106" s="176"/>
    </row>
  </sheetData>
  <sheetProtection algorithmName="SHA-512" hashValue="w9UbIzM+GztZpmuB9DQH2vog/mujv9B4RL0uylmuSrOdehIR6h+FxPhb5Qpmoj7o3ggDaBEHMCjjYxrGiVJD9Q==" saltValue="RNRLadcuG3p1qfUKYrKXUA==" spinCount="100000" sheet="1" objects="1" scenarios="1"/>
  <mergeCells count="7">
    <mergeCell ref="P27:P31"/>
    <mergeCell ref="P34:P38"/>
    <mergeCell ref="C3:N4"/>
    <mergeCell ref="C9:N9"/>
    <mergeCell ref="E11:P11"/>
    <mergeCell ref="P13:P17"/>
    <mergeCell ref="P20:P24"/>
  </mergeCells>
  <dataValidations count="3">
    <dataValidation type="whole" allowBlank="1" showInputMessage="1" showErrorMessage="1" sqref="E13:N13 E20:N20 E27:N27 E34:N34" xr:uid="{00000000-0002-0000-0400-000000000000}">
      <formula1>0</formula1>
      <formula2>500000</formula2>
    </dataValidation>
    <dataValidation type="decimal" allowBlank="1" showInputMessage="1" showErrorMessage="1" sqref="E14:N15 E21:N22 E28:N29 E35:N36" xr:uid="{00000000-0002-0000-0400-000001000000}">
      <formula1>0</formula1>
      <formula2>1000</formula2>
    </dataValidation>
    <dataValidation type="decimal" allowBlank="1" showInputMessage="1" showErrorMessage="1" sqref="E16:N17 E23:N24 E30:N31 E37:N38" xr:uid="{00000000-0002-0000-0400-000002000000}">
      <formula1>0</formula1>
      <formula2>1</formula2>
    </dataValidation>
  </dataValidations>
  <hyperlinks>
    <hyperlink ref="C41" location="'Q14 APC Wider benefits'!A1" display="Return to Top of Worksheet" xr:uid="{C2999FA6-D1FB-4A91-A2B7-6F6BDD08F0E9}"/>
    <hyperlink ref="C6" location="GuidanceQ14APC" display="Link to Guidance" xr:uid="{1F835D93-2A00-4684-B5BD-E7E3F184BA31}"/>
  </hyperlinks>
  <pageMargins left="0.74803149606299213" right="0.74803149606299213" top="0.98425196850393704" bottom="0.98425196850393704" header="0.511811023622047" footer="0.511811023622047"/>
  <pageSetup paperSize="9" scale="63" fitToWidth="0" fitToHeight="0" orientation="landscape" verticalDpi="0"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F118"/>
  <sheetViews>
    <sheetView workbookViewId="0">
      <selection activeCell="F18" sqref="F18"/>
    </sheetView>
  </sheetViews>
  <sheetFormatPr defaultRowHeight="15" x14ac:dyDescent="0.25"/>
  <cols>
    <col min="1" max="1" width="2" style="175" customWidth="1"/>
    <col min="2" max="2" width="2.36328125" style="175" customWidth="1"/>
    <col min="3" max="3" width="43.54296875" style="176" customWidth="1"/>
    <col min="4" max="4" width="2.1796875" style="175" customWidth="1"/>
    <col min="5" max="6" width="12.7265625" style="175" customWidth="1"/>
    <col min="7" max="7" width="2.1796875" style="176" customWidth="1"/>
    <col min="8" max="17" width="12.54296875" style="176" customWidth="1"/>
    <col min="18" max="18" width="2" style="175" customWidth="1"/>
    <col min="19" max="43" width="8.90625" style="175" customWidth="1"/>
    <col min="44" max="44" width="8.7265625" style="176" customWidth="1"/>
    <col min="45" max="16384" width="8.7265625" style="176"/>
  </cols>
  <sheetData>
    <row r="1" spans="2:58" ht="10.5" customHeight="1" thickBot="1" x14ac:dyDescent="0.3">
      <c r="C1" s="175"/>
      <c r="G1" s="175"/>
      <c r="H1" s="175"/>
      <c r="I1" s="175"/>
      <c r="J1" s="175"/>
      <c r="K1" s="175"/>
      <c r="L1" s="175"/>
      <c r="M1" s="175"/>
      <c r="N1" s="175"/>
      <c r="O1" s="175"/>
      <c r="P1" s="175"/>
      <c r="Q1" s="175"/>
    </row>
    <row r="2" spans="2:58" ht="12" customHeight="1" thickTop="1" x14ac:dyDescent="0.25">
      <c r="B2" s="177"/>
      <c r="C2" s="178"/>
      <c r="D2" s="178"/>
      <c r="E2" s="178"/>
      <c r="F2" s="178"/>
      <c r="G2" s="178"/>
      <c r="H2" s="178"/>
      <c r="I2" s="178"/>
      <c r="J2" s="178"/>
      <c r="K2" s="178"/>
      <c r="L2" s="178"/>
      <c r="M2" s="178"/>
      <c r="N2" s="178"/>
      <c r="O2" s="178"/>
      <c r="P2" s="178"/>
      <c r="Q2" s="178"/>
      <c r="R2" s="180"/>
    </row>
    <row r="3" spans="2:58" ht="21.6" thickBot="1" x14ac:dyDescent="0.45">
      <c r="B3" s="181"/>
      <c r="C3" s="216" t="s">
        <v>101</v>
      </c>
      <c r="D3" s="217"/>
      <c r="E3" s="217"/>
      <c r="F3" s="217"/>
      <c r="G3" s="182"/>
      <c r="H3" s="182"/>
      <c r="I3" s="182"/>
      <c r="J3" s="182"/>
      <c r="K3" s="182"/>
      <c r="L3" s="182"/>
      <c r="M3" s="182"/>
      <c r="N3" s="182"/>
      <c r="O3" s="182"/>
      <c r="P3" s="182"/>
      <c r="Q3" s="182"/>
      <c r="R3" s="183"/>
      <c r="S3" s="182"/>
    </row>
    <row r="4" spans="2:58" s="175" customFormat="1" ht="15.6" customHeight="1" thickTop="1" x14ac:dyDescent="0.25">
      <c r="B4" s="181"/>
      <c r="C4" s="178"/>
      <c r="D4" s="178"/>
      <c r="E4" s="178"/>
      <c r="F4" s="178"/>
      <c r="G4" s="178"/>
      <c r="H4" s="178"/>
      <c r="I4" s="178"/>
      <c r="J4" s="178"/>
      <c r="K4" s="178"/>
      <c r="L4" s="178"/>
      <c r="M4" s="178"/>
      <c r="N4" s="178"/>
      <c r="O4" s="178"/>
      <c r="P4" s="178"/>
      <c r="Q4" s="178"/>
      <c r="R4" s="183"/>
      <c r="S4" s="182"/>
      <c r="AR4" s="176"/>
      <c r="AS4" s="176"/>
      <c r="AT4" s="176"/>
      <c r="AU4" s="176"/>
      <c r="AV4" s="176"/>
      <c r="AW4" s="176"/>
      <c r="AX4" s="176"/>
      <c r="AY4" s="176"/>
      <c r="AZ4" s="176"/>
      <c r="BA4" s="176"/>
      <c r="BB4" s="176"/>
      <c r="BC4" s="176"/>
      <c r="BD4" s="176"/>
      <c r="BE4" s="176"/>
      <c r="BF4" s="176"/>
    </row>
    <row r="5" spans="2:58" s="175" customFormat="1" ht="19.2" customHeight="1" x14ac:dyDescent="0.3">
      <c r="B5" s="181"/>
      <c r="C5" s="207" t="s">
        <v>102</v>
      </c>
      <c r="H5" s="218"/>
      <c r="I5" s="218"/>
      <c r="J5" s="218"/>
      <c r="K5" s="218"/>
      <c r="L5" s="218"/>
      <c r="R5" s="183"/>
      <c r="S5" s="182"/>
      <c r="AR5" s="176"/>
      <c r="AS5" s="176"/>
      <c r="AT5" s="176"/>
      <c r="AU5" s="176"/>
      <c r="AV5" s="176"/>
      <c r="AW5" s="176"/>
      <c r="AX5" s="176"/>
      <c r="AY5" s="176"/>
      <c r="AZ5" s="176"/>
      <c r="BA5" s="176"/>
      <c r="BB5" s="176"/>
      <c r="BC5" s="176"/>
      <c r="BD5" s="176"/>
      <c r="BE5" s="176"/>
      <c r="BF5" s="176"/>
    </row>
    <row r="6" spans="2:58" s="175" customFormat="1" ht="9.6" customHeight="1" x14ac:dyDescent="0.25">
      <c r="B6" s="181"/>
      <c r="R6" s="183"/>
      <c r="S6" s="182"/>
      <c r="AR6" s="176"/>
      <c r="AS6" s="176"/>
      <c r="AT6" s="176"/>
      <c r="AU6" s="176"/>
      <c r="AV6" s="176"/>
      <c r="AW6" s="176"/>
      <c r="AX6" s="176"/>
      <c r="AY6" s="176"/>
      <c r="AZ6" s="176"/>
      <c r="BA6" s="176"/>
      <c r="BB6" s="176"/>
      <c r="BC6" s="176"/>
      <c r="BD6" s="176"/>
      <c r="BE6" s="176"/>
      <c r="BF6" s="176"/>
    </row>
    <row r="7" spans="2:58" s="175" customFormat="1" ht="19.2" customHeight="1" thickBot="1" x14ac:dyDescent="0.35">
      <c r="B7" s="181"/>
      <c r="C7" s="209" t="s">
        <v>78</v>
      </c>
      <c r="E7" s="219"/>
      <c r="F7" s="219" t="s">
        <v>103</v>
      </c>
      <c r="Q7" s="219" t="s">
        <v>103</v>
      </c>
      <c r="R7" s="183"/>
      <c r="S7" s="182"/>
      <c r="AR7" s="176"/>
      <c r="AS7" s="176"/>
      <c r="AT7" s="176"/>
      <c r="AU7" s="176"/>
      <c r="AV7" s="176"/>
      <c r="AW7" s="176"/>
      <c r="AX7" s="176"/>
      <c r="AY7" s="176"/>
      <c r="AZ7" s="176"/>
      <c r="BA7" s="176"/>
      <c r="BB7" s="176"/>
      <c r="BC7" s="176"/>
      <c r="BD7" s="176"/>
      <c r="BE7" s="176"/>
      <c r="BF7" s="176"/>
    </row>
    <row r="8" spans="2:58" s="175" customFormat="1" ht="19.2" customHeight="1" thickBot="1" x14ac:dyDescent="0.3">
      <c r="B8" s="181"/>
      <c r="C8" s="210" t="s">
        <v>104</v>
      </c>
      <c r="D8" s="193"/>
      <c r="E8" s="192" t="s">
        <v>105</v>
      </c>
      <c r="F8" s="192" t="s">
        <v>20</v>
      </c>
      <c r="H8" s="220" t="str">
        <f>Index!$M$19</f>
        <v>2010/11</v>
      </c>
      <c r="I8" s="220" t="str">
        <f t="shared" ref="I8:Q8" si="0">"20" &amp; (LEFT(RIGHT($H$8,5),2) + (COLUMN() - COLUMN($H$8))) &amp; "/" &amp; (RIGHT(RIGHT($H$8,5),2) + (COLUMN() - COLUMN($H$8)))</f>
        <v>2011/12</v>
      </c>
      <c r="J8" s="220" t="str">
        <f t="shared" si="0"/>
        <v>2012/13</v>
      </c>
      <c r="K8" s="220" t="str">
        <f t="shared" si="0"/>
        <v>2013/14</v>
      </c>
      <c r="L8" s="220" t="str">
        <f t="shared" si="0"/>
        <v>2014/15</v>
      </c>
      <c r="M8" s="220" t="str">
        <f t="shared" si="0"/>
        <v>2015/16</v>
      </c>
      <c r="N8" s="220" t="str">
        <f t="shared" si="0"/>
        <v>2016/17</v>
      </c>
      <c r="O8" s="220" t="str">
        <f t="shared" si="0"/>
        <v>2017/18</v>
      </c>
      <c r="P8" s="220" t="str">
        <f t="shared" si="0"/>
        <v>2018/19</v>
      </c>
      <c r="Q8" s="220" t="str">
        <f t="shared" si="0"/>
        <v>2019/20</v>
      </c>
      <c r="R8" s="183"/>
      <c r="S8" s="182"/>
      <c r="AR8" s="176"/>
      <c r="AS8" s="176"/>
      <c r="AT8" s="176"/>
      <c r="AU8" s="176"/>
      <c r="AV8" s="176"/>
      <c r="AW8" s="176"/>
      <c r="AX8" s="176"/>
      <c r="AY8" s="176"/>
      <c r="AZ8" s="176"/>
      <c r="BA8" s="176"/>
      <c r="BB8" s="176"/>
      <c r="BC8" s="176"/>
      <c r="BD8" s="176"/>
      <c r="BE8" s="176"/>
      <c r="BF8" s="176"/>
    </row>
    <row r="9" spans="2:58" ht="18.600000000000001" customHeight="1" x14ac:dyDescent="0.3">
      <c r="B9" s="181"/>
      <c r="C9" s="221" t="s">
        <v>106</v>
      </c>
      <c r="D9" s="193"/>
      <c r="E9" s="222">
        <f>AVERAGE(H9:Q9)</f>
        <v>0</v>
      </c>
      <c r="F9" s="222">
        <f>SUM(H9:Q9)</f>
        <v>0</v>
      </c>
      <c r="G9" s="175"/>
      <c r="H9" s="222">
        <f>'Q14 APC Wider benefits'!E13*('Q14 APC Wider benefits'!E14-'Q14 APC Wider benefits'!E15)*'Q13 APC Vehicle sales'!$E$16/1000000</f>
        <v>0</v>
      </c>
      <c r="I9" s="222">
        <f>'Q14 APC Wider benefits'!F13*('Q14 APC Wider benefits'!F14-'Q14 APC Wider benefits'!F15)*'Q13 APC Vehicle sales'!$E$16/1000000</f>
        <v>0</v>
      </c>
      <c r="J9" s="222">
        <f>'Q14 APC Wider benefits'!G13*('Q14 APC Wider benefits'!G14-'Q14 APC Wider benefits'!G15)*'Q13 APC Vehicle sales'!$E$16/1000000</f>
        <v>0</v>
      </c>
      <c r="K9" s="222">
        <f>'Q14 APC Wider benefits'!H13*('Q14 APC Wider benefits'!H14-'Q14 APC Wider benefits'!H15)*'Q13 APC Vehicle sales'!$E$16/1000000</f>
        <v>0</v>
      </c>
      <c r="L9" s="222">
        <f>'Q14 APC Wider benefits'!I13*('Q14 APC Wider benefits'!I14-'Q14 APC Wider benefits'!I15)*'Q13 APC Vehicle sales'!$E$16/1000000</f>
        <v>0</v>
      </c>
      <c r="M9" s="222">
        <f>'Q14 APC Wider benefits'!J13*('Q14 APC Wider benefits'!J14-'Q14 APC Wider benefits'!J15)*'Q13 APC Vehicle sales'!$E$16/1000000</f>
        <v>0</v>
      </c>
      <c r="N9" s="222">
        <f>'Q14 APC Wider benefits'!K13*('Q14 APC Wider benefits'!K14-'Q14 APC Wider benefits'!K15)*'Q13 APC Vehicle sales'!$E$16/1000000</f>
        <v>0</v>
      </c>
      <c r="O9" s="222">
        <f>'Q14 APC Wider benefits'!L13*('Q14 APC Wider benefits'!L14-'Q14 APC Wider benefits'!L15)*'Q13 APC Vehicle sales'!$E$16/1000000</f>
        <v>0</v>
      </c>
      <c r="P9" s="222">
        <f>'Q14 APC Wider benefits'!M13*('Q14 APC Wider benefits'!M14-'Q14 APC Wider benefits'!M15)*'Q13 APC Vehicle sales'!$E$16/1000000</f>
        <v>0</v>
      </c>
      <c r="Q9" s="222">
        <f>'Q14 APC Wider benefits'!N13*('Q14 APC Wider benefits'!N14-'Q14 APC Wider benefits'!N15)*'Q13 APC Vehicle sales'!$E$16/1000000</f>
        <v>0</v>
      </c>
      <c r="R9" s="183"/>
      <c r="S9" s="182"/>
    </row>
    <row r="10" spans="2:58" ht="19.2" customHeight="1" x14ac:dyDescent="0.3">
      <c r="B10" s="181"/>
      <c r="C10" s="223" t="s">
        <v>107</v>
      </c>
      <c r="D10" s="193"/>
      <c r="E10" s="224">
        <f>AVERAGE(H10:Q10)</f>
        <v>0</v>
      </c>
      <c r="F10" s="224">
        <f>SUM(H10:Q10)</f>
        <v>0</v>
      </c>
      <c r="G10" s="175"/>
      <c r="H10" s="225">
        <f>H9*'Q13 APC Vehicle sales'!$E$20</f>
        <v>0</v>
      </c>
      <c r="I10" s="225">
        <f>I9*'Q13 APC Vehicle sales'!$E$20</f>
        <v>0</v>
      </c>
      <c r="J10" s="225">
        <f>J9*'Q13 APC Vehicle sales'!$E$20</f>
        <v>0</v>
      </c>
      <c r="K10" s="225">
        <f>K9*'Q13 APC Vehicle sales'!$E$20</f>
        <v>0</v>
      </c>
      <c r="L10" s="225">
        <f>L9*'Q13 APC Vehicle sales'!$E$20</f>
        <v>0</v>
      </c>
      <c r="M10" s="225">
        <f>M9*'Q13 APC Vehicle sales'!$E$20</f>
        <v>0</v>
      </c>
      <c r="N10" s="225">
        <f>N9*'Q13 APC Vehicle sales'!$E$20</f>
        <v>0</v>
      </c>
      <c r="O10" s="225">
        <f>O9*'Q13 APC Vehicle sales'!$E$20</f>
        <v>0</v>
      </c>
      <c r="P10" s="225">
        <f>P9*'Q13 APC Vehicle sales'!$E$20</f>
        <v>0</v>
      </c>
      <c r="Q10" s="225">
        <f>Q9*'Q13 APC Vehicle sales'!$E$20</f>
        <v>0</v>
      </c>
      <c r="R10" s="183"/>
      <c r="S10" s="182"/>
    </row>
    <row r="11" spans="2:58" ht="15.75" customHeight="1" x14ac:dyDescent="0.3">
      <c r="B11" s="181"/>
      <c r="C11" s="223" t="s">
        <v>108</v>
      </c>
      <c r="D11" s="193"/>
      <c r="E11" s="224">
        <f>AVERAGE(H11:Q11)</f>
        <v>0</v>
      </c>
      <c r="F11" s="224">
        <f>SUM(H11:Q11)</f>
        <v>0</v>
      </c>
      <c r="G11" s="175"/>
      <c r="H11" s="225">
        <f>H10*(1-'Q13 APC Vehicle sales'!$E$18-'Q13 APC Vehicle sales'!$E$19)</f>
        <v>0</v>
      </c>
      <c r="I11" s="225">
        <f>I10*(1-'Q13 APC Vehicle sales'!$E$18-'Q13 APC Vehicle sales'!$E$19)</f>
        <v>0</v>
      </c>
      <c r="J11" s="225">
        <f>J10*(1-'Q13 APC Vehicle sales'!$E$18-'Q13 APC Vehicle sales'!$E$19)</f>
        <v>0</v>
      </c>
      <c r="K11" s="225">
        <f>K10*(1-'Q13 APC Vehicle sales'!$E$18-'Q13 APC Vehicle sales'!$E$19)</f>
        <v>0</v>
      </c>
      <c r="L11" s="225">
        <f>L10*(1-'Q13 APC Vehicle sales'!$E$18-'Q13 APC Vehicle sales'!$E$19)</f>
        <v>0</v>
      </c>
      <c r="M11" s="225">
        <f>M10*(1-'Q13 APC Vehicle sales'!$E$18-'Q13 APC Vehicle sales'!$E$19)</f>
        <v>0</v>
      </c>
      <c r="N11" s="225">
        <f>N10*(1-'Q13 APC Vehicle sales'!$E$18-'Q13 APC Vehicle sales'!$E$19)</f>
        <v>0</v>
      </c>
      <c r="O11" s="225">
        <f>O10*(1-'Q13 APC Vehicle sales'!$E$18-'Q13 APC Vehicle sales'!$E$19)</f>
        <v>0</v>
      </c>
      <c r="P11" s="225">
        <f>P10*(1-'Q13 APC Vehicle sales'!$E$18-'Q13 APC Vehicle sales'!$E$19)</f>
        <v>0</v>
      </c>
      <c r="Q11" s="225">
        <f>Q10*(1-'Q13 APC Vehicle sales'!$E$18-'Q13 APC Vehicle sales'!$E$19)</f>
        <v>0</v>
      </c>
      <c r="R11" s="196"/>
      <c r="S11" s="197"/>
    </row>
    <row r="12" spans="2:58" ht="15.75" customHeight="1" x14ac:dyDescent="0.3">
      <c r="B12" s="181"/>
      <c r="C12" s="223" t="s">
        <v>109</v>
      </c>
      <c r="D12" s="193"/>
      <c r="E12" s="224">
        <f>AVERAGE(H12:Q12)</f>
        <v>0</v>
      </c>
      <c r="F12" s="224">
        <f>SUM(H12:Q12)</f>
        <v>0</v>
      </c>
      <c r="G12" s="175"/>
      <c r="H12" s="225">
        <f>H10*'Q13 APC Vehicle sales'!$E$18</f>
        <v>0</v>
      </c>
      <c r="I12" s="225">
        <f>I10*'Q13 APC Vehicle sales'!$E$18</f>
        <v>0</v>
      </c>
      <c r="J12" s="225">
        <f>J10*'Q13 APC Vehicle sales'!$E$18</f>
        <v>0</v>
      </c>
      <c r="K12" s="225">
        <f>K10*'Q13 APC Vehicle sales'!$E$18</f>
        <v>0</v>
      </c>
      <c r="L12" s="225">
        <f>L10*'Q13 APC Vehicle sales'!$E$18</f>
        <v>0</v>
      </c>
      <c r="M12" s="225">
        <f>M10*'Q13 APC Vehicle sales'!$E$18</f>
        <v>0</v>
      </c>
      <c r="N12" s="225">
        <f>N10*'Q13 APC Vehicle sales'!$E$18</f>
        <v>0</v>
      </c>
      <c r="O12" s="225">
        <f>O10*'Q13 APC Vehicle sales'!$E$18</f>
        <v>0</v>
      </c>
      <c r="P12" s="225">
        <f>P10*'Q13 APC Vehicle sales'!$E$18</f>
        <v>0</v>
      </c>
      <c r="Q12" s="225">
        <f>Q10*'Q13 APC Vehicle sales'!$E$18</f>
        <v>0</v>
      </c>
      <c r="R12" s="196"/>
      <c r="S12" s="197"/>
    </row>
    <row r="13" spans="2:58" ht="15.75" customHeight="1" thickBot="1" x14ac:dyDescent="0.35">
      <c r="B13" s="181"/>
      <c r="C13" s="226" t="s">
        <v>110</v>
      </c>
      <c r="D13" s="193"/>
      <c r="E13" s="227">
        <f>AVERAGE(H13:Q13)</f>
        <v>0</v>
      </c>
      <c r="F13" s="227">
        <f>SUM(H13:Q13)</f>
        <v>0</v>
      </c>
      <c r="G13" s="228"/>
      <c r="H13" s="227">
        <f>H10*'Q13 APC Vehicle sales'!$E$19</f>
        <v>0</v>
      </c>
      <c r="I13" s="227">
        <f>I10*'Q13 APC Vehicle sales'!$E$19</f>
        <v>0</v>
      </c>
      <c r="J13" s="227">
        <f>J10*'Q13 APC Vehicle sales'!$E$19</f>
        <v>0</v>
      </c>
      <c r="K13" s="227">
        <f>K10*'Q13 APC Vehicle sales'!$E$19</f>
        <v>0</v>
      </c>
      <c r="L13" s="227">
        <f>L10*'Q13 APC Vehicle sales'!$E$19</f>
        <v>0</v>
      </c>
      <c r="M13" s="227">
        <f>M10*'Q13 APC Vehicle sales'!$E$19</f>
        <v>0</v>
      </c>
      <c r="N13" s="227">
        <f>N10*'Q13 APC Vehicle sales'!$E$19</f>
        <v>0</v>
      </c>
      <c r="O13" s="227">
        <f>O10*'Q13 APC Vehicle sales'!$E$19</f>
        <v>0</v>
      </c>
      <c r="P13" s="227">
        <f>P10*'Q13 APC Vehicle sales'!$E$19</f>
        <v>0</v>
      </c>
      <c r="Q13" s="227">
        <f>Q10*'Q13 APC Vehicle sales'!$E$19</f>
        <v>0</v>
      </c>
      <c r="R13" s="196"/>
      <c r="S13" s="197"/>
    </row>
    <row r="14" spans="2:58" s="175" customFormat="1" ht="15.6" customHeight="1" x14ac:dyDescent="0.25">
      <c r="B14" s="181"/>
      <c r="H14" s="229"/>
      <c r="I14" s="229"/>
      <c r="J14" s="229"/>
      <c r="K14" s="229"/>
      <c r="L14" s="229"/>
      <c r="M14" s="229"/>
      <c r="N14" s="229"/>
      <c r="O14" s="229"/>
      <c r="P14" s="229"/>
      <c r="Q14" s="229"/>
      <c r="R14" s="196"/>
      <c r="S14" s="197"/>
      <c r="AR14" s="176"/>
      <c r="AS14" s="176"/>
      <c r="AT14" s="176"/>
      <c r="AU14" s="176"/>
      <c r="AV14" s="176"/>
      <c r="AW14" s="176"/>
      <c r="AX14" s="176"/>
      <c r="AY14" s="176"/>
      <c r="AZ14" s="176"/>
      <c r="BA14" s="176"/>
      <c r="BB14" s="176"/>
      <c r="BC14" s="176"/>
      <c r="BD14" s="176"/>
      <c r="BE14" s="176"/>
      <c r="BF14" s="176"/>
    </row>
    <row r="15" spans="2:58" s="175" customFormat="1" ht="15.6" customHeight="1" thickBot="1" x14ac:dyDescent="0.35">
      <c r="B15" s="181"/>
      <c r="C15" s="209" t="s">
        <v>79</v>
      </c>
      <c r="E15" s="219"/>
      <c r="F15" s="219" t="s">
        <v>103</v>
      </c>
      <c r="Q15" s="219" t="s">
        <v>103</v>
      </c>
      <c r="R15" s="196"/>
      <c r="S15" s="197"/>
      <c r="AR15" s="176"/>
      <c r="AS15" s="176"/>
      <c r="AT15" s="176"/>
      <c r="AU15" s="176"/>
      <c r="AV15" s="176"/>
      <c r="AW15" s="176"/>
      <c r="AX15" s="176"/>
      <c r="AY15" s="176"/>
      <c r="AZ15" s="176"/>
      <c r="BA15" s="176"/>
      <c r="BB15" s="176"/>
      <c r="BC15" s="176"/>
      <c r="BD15" s="176"/>
      <c r="BE15" s="176"/>
      <c r="BF15" s="176"/>
    </row>
    <row r="16" spans="2:58" s="175" customFormat="1" ht="15.6" customHeight="1" thickBot="1" x14ac:dyDescent="0.3">
      <c r="B16" s="181"/>
      <c r="C16" s="210" t="s">
        <v>111</v>
      </c>
      <c r="D16" s="193"/>
      <c r="E16" s="192" t="s">
        <v>105</v>
      </c>
      <c r="F16" s="192" t="s">
        <v>20</v>
      </c>
      <c r="H16" s="220" t="str">
        <f t="shared" ref="H16:Q16" si="1">H8</f>
        <v>2010/11</v>
      </c>
      <c r="I16" s="220" t="str">
        <f t="shared" si="1"/>
        <v>2011/12</v>
      </c>
      <c r="J16" s="220" t="str">
        <f t="shared" si="1"/>
        <v>2012/13</v>
      </c>
      <c r="K16" s="220" t="str">
        <f t="shared" si="1"/>
        <v>2013/14</v>
      </c>
      <c r="L16" s="220" t="str">
        <f t="shared" si="1"/>
        <v>2014/15</v>
      </c>
      <c r="M16" s="220" t="str">
        <f t="shared" si="1"/>
        <v>2015/16</v>
      </c>
      <c r="N16" s="220" t="str">
        <f t="shared" si="1"/>
        <v>2016/17</v>
      </c>
      <c r="O16" s="220" t="str">
        <f t="shared" si="1"/>
        <v>2017/18</v>
      </c>
      <c r="P16" s="220" t="str">
        <f t="shared" si="1"/>
        <v>2018/19</v>
      </c>
      <c r="Q16" s="220" t="str">
        <f t="shared" si="1"/>
        <v>2019/20</v>
      </c>
      <c r="R16" s="196"/>
      <c r="S16" s="197"/>
      <c r="AR16" s="176"/>
      <c r="AS16" s="176"/>
      <c r="AT16" s="176"/>
      <c r="AU16" s="176"/>
      <c r="AV16" s="176"/>
      <c r="AW16" s="176"/>
      <c r="AX16" s="176"/>
      <c r="AY16" s="176"/>
      <c r="AZ16" s="176"/>
      <c r="BA16" s="176"/>
      <c r="BB16" s="176"/>
      <c r="BC16" s="176"/>
      <c r="BD16" s="176"/>
      <c r="BE16" s="176"/>
      <c r="BF16" s="176"/>
    </row>
    <row r="17" spans="2:58" s="175" customFormat="1" ht="15.6" customHeight="1" x14ac:dyDescent="0.3">
      <c r="B17" s="181"/>
      <c r="C17" s="221" t="s">
        <v>106</v>
      </c>
      <c r="D17" s="193"/>
      <c r="E17" s="222">
        <f>AVERAGE(H17:Q17)</f>
        <v>0</v>
      </c>
      <c r="F17" s="222">
        <f>SUM(H17:Q17)</f>
        <v>0</v>
      </c>
      <c r="H17" s="222">
        <f>'Q14 APC Wider benefits'!E20*('Q14 APC Wider benefits'!E21-'Q14 APC Wider benefits'!E22)*'Q13 APC Vehicle sales'!$F$16/1000000</f>
        <v>0</v>
      </c>
      <c r="I17" s="222">
        <f>'Q14 APC Wider benefits'!F20*('Q14 APC Wider benefits'!F21-'Q14 APC Wider benefits'!F22)*'Q13 APC Vehicle sales'!$F$16/1000000</f>
        <v>0</v>
      </c>
      <c r="J17" s="222">
        <f>'Q14 APC Wider benefits'!G20*('Q14 APC Wider benefits'!G21-'Q14 APC Wider benefits'!G22)*'Q13 APC Vehicle sales'!$F$16/1000000</f>
        <v>0</v>
      </c>
      <c r="K17" s="222">
        <f>'Q14 APC Wider benefits'!H20*('Q14 APC Wider benefits'!H21-'Q14 APC Wider benefits'!H22)*'Q13 APC Vehicle sales'!$F$16/1000000</f>
        <v>0</v>
      </c>
      <c r="L17" s="222">
        <f>'Q14 APC Wider benefits'!I20*('Q14 APC Wider benefits'!I21-'Q14 APC Wider benefits'!I22)*'Q13 APC Vehicle sales'!$F$16/1000000</f>
        <v>0</v>
      </c>
      <c r="M17" s="222">
        <f>'Q14 APC Wider benefits'!J20*('Q14 APC Wider benefits'!J21-'Q14 APC Wider benefits'!J22)*'Q13 APC Vehicle sales'!$F$16/1000000</f>
        <v>0</v>
      </c>
      <c r="N17" s="222">
        <f>'Q14 APC Wider benefits'!K20*('Q14 APC Wider benefits'!K21-'Q14 APC Wider benefits'!K22)*'Q13 APC Vehicle sales'!$F$16/1000000</f>
        <v>0</v>
      </c>
      <c r="O17" s="222">
        <f>'Q14 APC Wider benefits'!L20*('Q14 APC Wider benefits'!L21-'Q14 APC Wider benefits'!L22)*'Q13 APC Vehicle sales'!$F$16/1000000</f>
        <v>0</v>
      </c>
      <c r="P17" s="222">
        <f>'Q14 APC Wider benefits'!M20*('Q14 APC Wider benefits'!M21-'Q14 APC Wider benefits'!M22)*'Q13 APC Vehicle sales'!$F$16/1000000</f>
        <v>0</v>
      </c>
      <c r="Q17" s="222">
        <f>'Q14 APC Wider benefits'!N20*('Q14 APC Wider benefits'!N21-'Q14 APC Wider benefits'!N22)*'Q13 APC Vehicle sales'!$F$16/1000000</f>
        <v>0</v>
      </c>
      <c r="R17" s="196"/>
      <c r="S17" s="197"/>
      <c r="AR17" s="176"/>
      <c r="AS17" s="176"/>
      <c r="AT17" s="176"/>
      <c r="AU17" s="176"/>
      <c r="AV17" s="176"/>
      <c r="AW17" s="176"/>
      <c r="AX17" s="176"/>
      <c r="AY17" s="176"/>
      <c r="AZ17" s="176"/>
      <c r="BA17" s="176"/>
      <c r="BB17" s="176"/>
      <c r="BC17" s="176"/>
      <c r="BD17" s="176"/>
      <c r="BE17" s="176"/>
      <c r="BF17" s="176"/>
    </row>
    <row r="18" spans="2:58" s="175" customFormat="1" ht="15.6" customHeight="1" x14ac:dyDescent="0.3">
      <c r="B18" s="181"/>
      <c r="C18" s="223" t="s">
        <v>107</v>
      </c>
      <c r="D18" s="193"/>
      <c r="E18" s="224">
        <f>AVERAGE(H18:Q18)</f>
        <v>0</v>
      </c>
      <c r="F18" s="224">
        <f>SUM(H18:Q18)</f>
        <v>0</v>
      </c>
      <c r="H18" s="225">
        <f>H17*'Q13 APC Vehicle sales'!$F$20</f>
        <v>0</v>
      </c>
      <c r="I18" s="225">
        <f>I17*'Q13 APC Vehicle sales'!$F$20</f>
        <v>0</v>
      </c>
      <c r="J18" s="225">
        <f>J17*'Q13 APC Vehicle sales'!$F$20</f>
        <v>0</v>
      </c>
      <c r="K18" s="225">
        <f>K17*'Q13 APC Vehicle sales'!$F$20</f>
        <v>0</v>
      </c>
      <c r="L18" s="225">
        <f>L17*'Q13 APC Vehicle sales'!$F$20</f>
        <v>0</v>
      </c>
      <c r="M18" s="225">
        <f>M17*'Q13 APC Vehicle sales'!$F$20</f>
        <v>0</v>
      </c>
      <c r="N18" s="225">
        <f>N17*'Q13 APC Vehicle sales'!$F$20</f>
        <v>0</v>
      </c>
      <c r="O18" s="225">
        <f>O17*'Q13 APC Vehicle sales'!$F$20</f>
        <v>0</v>
      </c>
      <c r="P18" s="225">
        <f>P17*'Q13 APC Vehicle sales'!$F$20</f>
        <v>0</v>
      </c>
      <c r="Q18" s="225">
        <f>Q17*'Q13 APC Vehicle sales'!$F$20</f>
        <v>0</v>
      </c>
      <c r="R18" s="196"/>
      <c r="S18" s="197"/>
      <c r="AR18" s="176"/>
      <c r="AS18" s="176"/>
      <c r="AT18" s="176"/>
      <c r="AU18" s="176"/>
      <c r="AV18" s="176"/>
      <c r="AW18" s="176"/>
      <c r="AX18" s="176"/>
      <c r="AY18" s="176"/>
      <c r="AZ18" s="176"/>
      <c r="BA18" s="176"/>
      <c r="BB18" s="176"/>
      <c r="BC18" s="176"/>
      <c r="BD18" s="176"/>
      <c r="BE18" s="176"/>
      <c r="BF18" s="176"/>
    </row>
    <row r="19" spans="2:58" s="175" customFormat="1" ht="15.6" customHeight="1" x14ac:dyDescent="0.3">
      <c r="B19" s="181"/>
      <c r="C19" s="223" t="s">
        <v>108</v>
      </c>
      <c r="D19" s="193"/>
      <c r="E19" s="224">
        <f>AVERAGE(H19:Q19)</f>
        <v>0</v>
      </c>
      <c r="F19" s="224">
        <f>SUM(H19:Q19)</f>
        <v>0</v>
      </c>
      <c r="H19" s="225">
        <f>H18*(1-'Q13 APC Vehicle sales'!$F$18-'Q13 APC Vehicle sales'!$F$19)</f>
        <v>0</v>
      </c>
      <c r="I19" s="225">
        <f>I18*(1-'Q13 APC Vehicle sales'!$F$18-'Q13 APC Vehicle sales'!$F$19)</f>
        <v>0</v>
      </c>
      <c r="J19" s="225">
        <f>J18*(1-'Q13 APC Vehicle sales'!$F$18-'Q13 APC Vehicle sales'!$F$19)</f>
        <v>0</v>
      </c>
      <c r="K19" s="225">
        <f>K18*(1-'Q13 APC Vehicle sales'!$F$18-'Q13 APC Vehicle sales'!$F$19)</f>
        <v>0</v>
      </c>
      <c r="L19" s="225">
        <f>L18*(1-'Q13 APC Vehicle sales'!$F$18-'Q13 APC Vehicle sales'!$F$19)</f>
        <v>0</v>
      </c>
      <c r="M19" s="225">
        <f>M18*(1-'Q13 APC Vehicle sales'!$F$18-'Q13 APC Vehicle sales'!$F$19)</f>
        <v>0</v>
      </c>
      <c r="N19" s="225">
        <f>N18*(1-'Q13 APC Vehicle sales'!$F$18-'Q13 APC Vehicle sales'!$F$19)</f>
        <v>0</v>
      </c>
      <c r="O19" s="225">
        <f>O18*(1-'Q13 APC Vehicle sales'!$F$18-'Q13 APC Vehicle sales'!$F$19)</f>
        <v>0</v>
      </c>
      <c r="P19" s="225">
        <f>P18*(1-'Q13 APC Vehicle sales'!$F$18-'Q13 APC Vehicle sales'!$F$19)</f>
        <v>0</v>
      </c>
      <c r="Q19" s="225">
        <f>Q18*(1-'Q13 APC Vehicle sales'!$F$18-'Q13 APC Vehicle sales'!$F$19)</f>
        <v>0</v>
      </c>
      <c r="R19" s="196"/>
      <c r="S19" s="197"/>
      <c r="AR19" s="176"/>
      <c r="AS19" s="176"/>
      <c r="AT19" s="176"/>
      <c r="AU19" s="176"/>
      <c r="AV19" s="176"/>
      <c r="AW19" s="176"/>
      <c r="AX19" s="176"/>
      <c r="AY19" s="176"/>
      <c r="AZ19" s="176"/>
      <c r="BA19" s="176"/>
      <c r="BB19" s="176"/>
      <c r="BC19" s="176"/>
      <c r="BD19" s="176"/>
      <c r="BE19" s="176"/>
      <c r="BF19" s="176"/>
    </row>
    <row r="20" spans="2:58" s="175" customFormat="1" ht="15.6" customHeight="1" x14ac:dyDescent="0.3">
      <c r="B20" s="181"/>
      <c r="C20" s="223" t="s">
        <v>109</v>
      </c>
      <c r="D20" s="193"/>
      <c r="E20" s="224">
        <f>AVERAGE(H20:Q20)</f>
        <v>0</v>
      </c>
      <c r="F20" s="224">
        <f>SUM(H20:Q20)</f>
        <v>0</v>
      </c>
      <c r="H20" s="225">
        <f>H18*'Q13 APC Vehicle sales'!$F$18</f>
        <v>0</v>
      </c>
      <c r="I20" s="225">
        <f>I18*'Q13 APC Vehicle sales'!$F$18</f>
        <v>0</v>
      </c>
      <c r="J20" s="225">
        <f>J18*'Q13 APC Vehicle sales'!$F$18</f>
        <v>0</v>
      </c>
      <c r="K20" s="225">
        <f>K18*'Q13 APC Vehicle sales'!$F$18</f>
        <v>0</v>
      </c>
      <c r="L20" s="225">
        <f>L18*'Q13 APC Vehicle sales'!$F$18</f>
        <v>0</v>
      </c>
      <c r="M20" s="225">
        <f>M18*'Q13 APC Vehicle sales'!$F$18</f>
        <v>0</v>
      </c>
      <c r="N20" s="225">
        <f>N18*'Q13 APC Vehicle sales'!$F$18</f>
        <v>0</v>
      </c>
      <c r="O20" s="225">
        <f>O18*'Q13 APC Vehicle sales'!$F$18</f>
        <v>0</v>
      </c>
      <c r="P20" s="225">
        <f>P18*'Q13 APC Vehicle sales'!$F$18</f>
        <v>0</v>
      </c>
      <c r="Q20" s="225">
        <f>Q18*'Q13 APC Vehicle sales'!$F$18</f>
        <v>0</v>
      </c>
      <c r="R20" s="196"/>
      <c r="S20" s="197"/>
      <c r="AR20" s="176"/>
      <c r="AS20" s="176"/>
      <c r="AT20" s="176"/>
      <c r="AU20" s="176"/>
      <c r="AV20" s="176"/>
      <c r="AW20" s="176"/>
      <c r="AX20" s="176"/>
      <c r="AY20" s="176"/>
      <c r="AZ20" s="176"/>
      <c r="BA20" s="176"/>
      <c r="BB20" s="176"/>
      <c r="BC20" s="176"/>
      <c r="BD20" s="176"/>
      <c r="BE20" s="176"/>
      <c r="BF20" s="176"/>
    </row>
    <row r="21" spans="2:58" s="175" customFormat="1" ht="15.6" customHeight="1" thickBot="1" x14ac:dyDescent="0.35">
      <c r="B21" s="181"/>
      <c r="C21" s="226" t="s">
        <v>110</v>
      </c>
      <c r="D21" s="193"/>
      <c r="E21" s="227">
        <f>AVERAGE(H21:Q21)</f>
        <v>0</v>
      </c>
      <c r="F21" s="227">
        <f>SUM(H21:Q21)</f>
        <v>0</v>
      </c>
      <c r="G21" s="228"/>
      <c r="H21" s="227">
        <f>H18*'Q13 APC Vehicle sales'!$F$19</f>
        <v>0</v>
      </c>
      <c r="I21" s="227">
        <f>I18*'Q13 APC Vehicle sales'!$F$19</f>
        <v>0</v>
      </c>
      <c r="J21" s="227">
        <f>J18*'Q13 APC Vehicle sales'!$F$19</f>
        <v>0</v>
      </c>
      <c r="K21" s="227">
        <f>K18*'Q13 APC Vehicle sales'!$F$19</f>
        <v>0</v>
      </c>
      <c r="L21" s="227">
        <f>L18*'Q13 APC Vehicle sales'!$F$19</f>
        <v>0</v>
      </c>
      <c r="M21" s="227">
        <f>M18*'Q13 APC Vehicle sales'!$F$19</f>
        <v>0</v>
      </c>
      <c r="N21" s="227">
        <f>N18*'Q13 APC Vehicle sales'!$F$19</f>
        <v>0</v>
      </c>
      <c r="O21" s="227">
        <f>O18*'Q13 APC Vehicle sales'!$F$19</f>
        <v>0</v>
      </c>
      <c r="P21" s="227">
        <f>P18*'Q13 APC Vehicle sales'!$F$19</f>
        <v>0</v>
      </c>
      <c r="Q21" s="227">
        <f>Q18*'Q13 APC Vehicle sales'!$F$19</f>
        <v>0</v>
      </c>
      <c r="R21" s="196"/>
      <c r="S21" s="197"/>
      <c r="AR21" s="176"/>
      <c r="AS21" s="176"/>
      <c r="AT21" s="176"/>
      <c r="AU21" s="176"/>
      <c r="AV21" s="176"/>
      <c r="AW21" s="176"/>
      <c r="AX21" s="176"/>
      <c r="AY21" s="176"/>
      <c r="AZ21" s="176"/>
      <c r="BA21" s="176"/>
      <c r="BB21" s="176"/>
      <c r="BC21" s="176"/>
      <c r="BD21" s="176"/>
      <c r="BE21" s="176"/>
      <c r="BF21" s="176"/>
    </row>
    <row r="22" spans="2:58" s="175" customFormat="1" ht="15.6" customHeight="1" x14ac:dyDescent="0.25">
      <c r="B22" s="181"/>
      <c r="H22" s="229"/>
      <c r="I22" s="229"/>
      <c r="J22" s="229"/>
      <c r="K22" s="229"/>
      <c r="L22" s="229"/>
      <c r="M22" s="229"/>
      <c r="N22" s="229"/>
      <c r="O22" s="229"/>
      <c r="P22" s="229"/>
      <c r="Q22" s="229"/>
      <c r="R22" s="196"/>
      <c r="S22" s="197"/>
      <c r="AR22" s="176"/>
      <c r="AS22" s="176"/>
      <c r="AT22" s="176"/>
      <c r="AU22" s="176"/>
      <c r="AV22" s="176"/>
      <c r="AW22" s="176"/>
      <c r="AX22" s="176"/>
      <c r="AY22" s="176"/>
      <c r="AZ22" s="176"/>
      <c r="BA22" s="176"/>
      <c r="BB22" s="176"/>
      <c r="BC22" s="176"/>
      <c r="BD22" s="176"/>
      <c r="BE22" s="176"/>
      <c r="BF22" s="176"/>
    </row>
    <row r="23" spans="2:58" s="175" customFormat="1" ht="15.6" customHeight="1" thickBot="1" x14ac:dyDescent="0.35">
      <c r="B23" s="181"/>
      <c r="C23" s="209" t="s">
        <v>80</v>
      </c>
      <c r="E23" s="219"/>
      <c r="F23" s="219" t="s">
        <v>103</v>
      </c>
      <c r="Q23" s="219" t="s">
        <v>103</v>
      </c>
      <c r="R23" s="196"/>
      <c r="S23" s="197"/>
      <c r="AR23" s="176"/>
      <c r="AS23" s="176"/>
      <c r="AT23" s="176"/>
      <c r="AU23" s="176"/>
      <c r="AV23" s="176"/>
      <c r="AW23" s="176"/>
      <c r="AX23" s="176"/>
      <c r="AY23" s="176"/>
      <c r="AZ23" s="176"/>
      <c r="BA23" s="176"/>
      <c r="BB23" s="176"/>
      <c r="BC23" s="176"/>
      <c r="BD23" s="176"/>
      <c r="BE23" s="176"/>
      <c r="BF23" s="176"/>
    </row>
    <row r="24" spans="2:58" s="175" customFormat="1" ht="15.6" customHeight="1" thickBot="1" x14ac:dyDescent="0.3">
      <c r="B24" s="181"/>
      <c r="C24" s="210" t="s">
        <v>112</v>
      </c>
      <c r="D24" s="193"/>
      <c r="E24" s="192" t="s">
        <v>105</v>
      </c>
      <c r="F24" s="192" t="s">
        <v>20</v>
      </c>
      <c r="H24" s="220" t="str">
        <f t="shared" ref="H24:Q24" si="2">H16</f>
        <v>2010/11</v>
      </c>
      <c r="I24" s="220" t="str">
        <f t="shared" si="2"/>
        <v>2011/12</v>
      </c>
      <c r="J24" s="220" t="str">
        <f t="shared" si="2"/>
        <v>2012/13</v>
      </c>
      <c r="K24" s="220" t="str">
        <f t="shared" si="2"/>
        <v>2013/14</v>
      </c>
      <c r="L24" s="220" t="str">
        <f t="shared" si="2"/>
        <v>2014/15</v>
      </c>
      <c r="M24" s="220" t="str">
        <f t="shared" si="2"/>
        <v>2015/16</v>
      </c>
      <c r="N24" s="220" t="str">
        <f t="shared" si="2"/>
        <v>2016/17</v>
      </c>
      <c r="O24" s="220" t="str">
        <f t="shared" si="2"/>
        <v>2017/18</v>
      </c>
      <c r="P24" s="220" t="str">
        <f t="shared" si="2"/>
        <v>2018/19</v>
      </c>
      <c r="Q24" s="220" t="str">
        <f t="shared" si="2"/>
        <v>2019/20</v>
      </c>
      <c r="R24" s="196"/>
      <c r="S24" s="197"/>
      <c r="AR24" s="176"/>
      <c r="AS24" s="176"/>
      <c r="AT24" s="176"/>
      <c r="AU24" s="176"/>
      <c r="AV24" s="176"/>
      <c r="AW24" s="176"/>
      <c r="AX24" s="176"/>
      <c r="AY24" s="176"/>
      <c r="AZ24" s="176"/>
      <c r="BA24" s="176"/>
      <c r="BB24" s="176"/>
      <c r="BC24" s="176"/>
      <c r="BD24" s="176"/>
      <c r="BE24" s="176"/>
      <c r="BF24" s="176"/>
    </row>
    <row r="25" spans="2:58" s="175" customFormat="1" ht="15.6" customHeight="1" x14ac:dyDescent="0.3">
      <c r="B25" s="181"/>
      <c r="C25" s="221" t="s">
        <v>106</v>
      </c>
      <c r="D25" s="193"/>
      <c r="E25" s="222">
        <f>AVERAGE(H25:Q25)</f>
        <v>0</v>
      </c>
      <c r="F25" s="222">
        <f>SUM(H25:Q25)</f>
        <v>0</v>
      </c>
      <c r="H25" s="222">
        <f>'Q14 APC Wider benefits'!E27*('Q14 APC Wider benefits'!E28-'Q14 APC Wider benefits'!E29)*'Q13 APC Vehicle sales'!$G$16/1000000</f>
        <v>0</v>
      </c>
      <c r="I25" s="222">
        <f>'Q14 APC Wider benefits'!F27*('Q14 APC Wider benefits'!F28-'Q14 APC Wider benefits'!F29)*'Q13 APC Vehicle sales'!$G$16/1000000</f>
        <v>0</v>
      </c>
      <c r="J25" s="222">
        <f>'Q14 APC Wider benefits'!G27*('Q14 APC Wider benefits'!G28-'Q14 APC Wider benefits'!G29)*'Q13 APC Vehicle sales'!$G$16/1000000</f>
        <v>0</v>
      </c>
      <c r="K25" s="222">
        <f>'Q14 APC Wider benefits'!H27*('Q14 APC Wider benefits'!H28-'Q14 APC Wider benefits'!H29)*'Q13 APC Vehicle sales'!$G$16/1000000</f>
        <v>0</v>
      </c>
      <c r="L25" s="222">
        <f>'Q14 APC Wider benefits'!I27*('Q14 APC Wider benefits'!I28-'Q14 APC Wider benefits'!I29)*'Q13 APC Vehicle sales'!$G$16/1000000</f>
        <v>0</v>
      </c>
      <c r="M25" s="222">
        <f>'Q14 APC Wider benefits'!J27*('Q14 APC Wider benefits'!J28-'Q14 APC Wider benefits'!J29)*'Q13 APC Vehicle sales'!$G$16/1000000</f>
        <v>0</v>
      </c>
      <c r="N25" s="222">
        <f>'Q14 APC Wider benefits'!K27*('Q14 APC Wider benefits'!K28-'Q14 APC Wider benefits'!K29)*'Q13 APC Vehicle sales'!$G$16/1000000</f>
        <v>0</v>
      </c>
      <c r="O25" s="222">
        <f>'Q14 APC Wider benefits'!L27*('Q14 APC Wider benefits'!L28-'Q14 APC Wider benefits'!L29)*'Q13 APC Vehicle sales'!$G$16/1000000</f>
        <v>0</v>
      </c>
      <c r="P25" s="222">
        <f>'Q14 APC Wider benefits'!M27*('Q14 APC Wider benefits'!M28-'Q14 APC Wider benefits'!M29)*'Q13 APC Vehicle sales'!$G$16/1000000</f>
        <v>0</v>
      </c>
      <c r="Q25" s="222">
        <f>'Q14 APC Wider benefits'!N27*('Q14 APC Wider benefits'!N28-'Q14 APC Wider benefits'!N29)*'Q13 APC Vehicle sales'!$G$16/1000000</f>
        <v>0</v>
      </c>
      <c r="R25" s="196"/>
      <c r="S25" s="197"/>
      <c r="AR25" s="176"/>
      <c r="AS25" s="176"/>
      <c r="AT25" s="176"/>
      <c r="AU25" s="176"/>
      <c r="AV25" s="176"/>
      <c r="AW25" s="176"/>
      <c r="AX25" s="176"/>
      <c r="AY25" s="176"/>
      <c r="AZ25" s="176"/>
      <c r="BA25" s="176"/>
      <c r="BB25" s="176"/>
      <c r="BC25" s="176"/>
      <c r="BD25" s="176"/>
      <c r="BE25" s="176"/>
      <c r="BF25" s="176"/>
    </row>
    <row r="26" spans="2:58" s="175" customFormat="1" ht="15.6" customHeight="1" x14ac:dyDescent="0.3">
      <c r="B26" s="181"/>
      <c r="C26" s="223" t="s">
        <v>107</v>
      </c>
      <c r="D26" s="193"/>
      <c r="E26" s="224">
        <f>AVERAGE(H26:Q26)</f>
        <v>0</v>
      </c>
      <c r="F26" s="224">
        <f>SUM(H26:Q26)</f>
        <v>0</v>
      </c>
      <c r="H26" s="225">
        <f>H25*'Q13 APC Vehicle sales'!$G$20</f>
        <v>0</v>
      </c>
      <c r="I26" s="225">
        <f>I25*'Q13 APC Vehicle sales'!$G$20</f>
        <v>0</v>
      </c>
      <c r="J26" s="225">
        <f>J25*'Q13 APC Vehicle sales'!$G$20</f>
        <v>0</v>
      </c>
      <c r="K26" s="225">
        <f>K25*'Q13 APC Vehicle sales'!$G$20</f>
        <v>0</v>
      </c>
      <c r="L26" s="225">
        <f>L25*'Q13 APC Vehicle sales'!$G$20</f>
        <v>0</v>
      </c>
      <c r="M26" s="225">
        <f>M25*'Q13 APC Vehicle sales'!$G$20</f>
        <v>0</v>
      </c>
      <c r="N26" s="225">
        <f>N25*'Q13 APC Vehicle sales'!$G$20</f>
        <v>0</v>
      </c>
      <c r="O26" s="225">
        <f>O25*'Q13 APC Vehicle sales'!$G$20</f>
        <v>0</v>
      </c>
      <c r="P26" s="225">
        <f>P25*'Q13 APC Vehicle sales'!$G$20</f>
        <v>0</v>
      </c>
      <c r="Q26" s="225">
        <f>Q25*'Q13 APC Vehicle sales'!$G$20</f>
        <v>0</v>
      </c>
      <c r="R26" s="196"/>
      <c r="S26" s="197"/>
      <c r="AR26" s="176"/>
      <c r="AS26" s="176"/>
      <c r="AT26" s="176"/>
      <c r="AU26" s="176"/>
      <c r="AV26" s="176"/>
      <c r="AW26" s="176"/>
      <c r="AX26" s="176"/>
      <c r="AY26" s="176"/>
      <c r="AZ26" s="176"/>
      <c r="BA26" s="176"/>
      <c r="BB26" s="176"/>
      <c r="BC26" s="176"/>
      <c r="BD26" s="176"/>
      <c r="BE26" s="176"/>
      <c r="BF26" s="176"/>
    </row>
    <row r="27" spans="2:58" s="175" customFormat="1" ht="15.6" customHeight="1" x14ac:dyDescent="0.3">
      <c r="B27" s="181"/>
      <c r="C27" s="223" t="s">
        <v>108</v>
      </c>
      <c r="D27" s="193"/>
      <c r="E27" s="224">
        <f>AVERAGE(H27:Q27)</f>
        <v>0</v>
      </c>
      <c r="F27" s="224">
        <f>SUM(H27:Q27)</f>
        <v>0</v>
      </c>
      <c r="H27" s="225">
        <f>H26*(1-'Q13 APC Vehicle sales'!$G$18-'Q13 APC Vehicle sales'!$G$19)</f>
        <v>0</v>
      </c>
      <c r="I27" s="225">
        <f>I26*(1-'Q13 APC Vehicle sales'!$G$18-'Q13 APC Vehicle sales'!$G$19)</f>
        <v>0</v>
      </c>
      <c r="J27" s="225">
        <f>J26*(1-'Q13 APC Vehicle sales'!$G$18-'Q13 APC Vehicle sales'!$G$19)</f>
        <v>0</v>
      </c>
      <c r="K27" s="225">
        <f>K26*(1-'Q13 APC Vehicle sales'!$G$18-'Q13 APC Vehicle sales'!$G$19)</f>
        <v>0</v>
      </c>
      <c r="L27" s="225">
        <f>L26*(1-'Q13 APC Vehicle sales'!$G$18-'Q13 APC Vehicle sales'!$G$19)</f>
        <v>0</v>
      </c>
      <c r="M27" s="225">
        <f>M26*(1-'Q13 APC Vehicle sales'!$G$18-'Q13 APC Vehicle sales'!$G$19)</f>
        <v>0</v>
      </c>
      <c r="N27" s="225">
        <f>N26*(1-'Q13 APC Vehicle sales'!$G$18-'Q13 APC Vehicle sales'!$G$19)</f>
        <v>0</v>
      </c>
      <c r="O27" s="225">
        <f>O26*(1-'Q13 APC Vehicle sales'!$G$18-'Q13 APC Vehicle sales'!$G$19)</f>
        <v>0</v>
      </c>
      <c r="P27" s="225">
        <f>P26*(1-'Q13 APC Vehicle sales'!$G$18-'Q13 APC Vehicle sales'!$G$19)</f>
        <v>0</v>
      </c>
      <c r="Q27" s="225">
        <f>Q26*(1-'Q13 APC Vehicle sales'!$G$18-'Q13 APC Vehicle sales'!$G$19)</f>
        <v>0</v>
      </c>
      <c r="R27" s="196"/>
      <c r="S27" s="197"/>
      <c r="AR27" s="176"/>
      <c r="AS27" s="176"/>
      <c r="AT27" s="176"/>
      <c r="AU27" s="176"/>
      <c r="AV27" s="176"/>
      <c r="AW27" s="176"/>
      <c r="AX27" s="176"/>
      <c r="AY27" s="176"/>
      <c r="AZ27" s="176"/>
      <c r="BA27" s="176"/>
      <c r="BB27" s="176"/>
      <c r="BC27" s="176"/>
      <c r="BD27" s="176"/>
      <c r="BE27" s="176"/>
      <c r="BF27" s="176"/>
    </row>
    <row r="28" spans="2:58" s="175" customFormat="1" ht="15.6" customHeight="1" x14ac:dyDescent="0.3">
      <c r="B28" s="181"/>
      <c r="C28" s="223" t="s">
        <v>109</v>
      </c>
      <c r="D28" s="193"/>
      <c r="E28" s="224">
        <f>AVERAGE(H28:Q28)</f>
        <v>0</v>
      </c>
      <c r="F28" s="224">
        <f>SUM(H28:Q28)</f>
        <v>0</v>
      </c>
      <c r="H28" s="225">
        <f>H26*'Q13 APC Vehicle sales'!$G$18</f>
        <v>0</v>
      </c>
      <c r="I28" s="225">
        <f>I26*'Q13 APC Vehicle sales'!$G$18</f>
        <v>0</v>
      </c>
      <c r="J28" s="225">
        <f>J26*'Q13 APC Vehicle sales'!$G$18</f>
        <v>0</v>
      </c>
      <c r="K28" s="225">
        <f>K26*'Q13 APC Vehicle sales'!$G$18</f>
        <v>0</v>
      </c>
      <c r="L28" s="225">
        <f>L26*'Q13 APC Vehicle sales'!$G$18</f>
        <v>0</v>
      </c>
      <c r="M28" s="225">
        <f>M26*'Q13 APC Vehicle sales'!$G$18</f>
        <v>0</v>
      </c>
      <c r="N28" s="225">
        <f>N26*'Q13 APC Vehicle sales'!$G$18</f>
        <v>0</v>
      </c>
      <c r="O28" s="225">
        <f>O26*'Q13 APC Vehicle sales'!$G$18</f>
        <v>0</v>
      </c>
      <c r="P28" s="225">
        <f>P26*'Q13 APC Vehicle sales'!$G$18</f>
        <v>0</v>
      </c>
      <c r="Q28" s="225">
        <f>Q26*'Q13 APC Vehicle sales'!$G$18</f>
        <v>0</v>
      </c>
      <c r="R28" s="196"/>
      <c r="S28" s="197"/>
      <c r="AR28" s="176"/>
      <c r="AS28" s="176"/>
      <c r="AT28" s="176"/>
      <c r="AU28" s="176"/>
      <c r="AV28" s="176"/>
      <c r="AW28" s="176"/>
      <c r="AX28" s="176"/>
      <c r="AY28" s="176"/>
      <c r="AZ28" s="176"/>
      <c r="BA28" s="176"/>
      <c r="BB28" s="176"/>
      <c r="BC28" s="176"/>
      <c r="BD28" s="176"/>
      <c r="BE28" s="176"/>
      <c r="BF28" s="176"/>
    </row>
    <row r="29" spans="2:58" s="175" customFormat="1" ht="15.6" customHeight="1" thickBot="1" x14ac:dyDescent="0.35">
      <c r="B29" s="181"/>
      <c r="C29" s="226" t="s">
        <v>110</v>
      </c>
      <c r="D29" s="193"/>
      <c r="E29" s="227">
        <f>AVERAGE(H29:Q29)</f>
        <v>0</v>
      </c>
      <c r="F29" s="227">
        <f>SUM(H29:Q29)</f>
        <v>0</v>
      </c>
      <c r="G29" s="228"/>
      <c r="H29" s="227">
        <f>H26*'Q13 APC Vehicle sales'!$G$19</f>
        <v>0</v>
      </c>
      <c r="I29" s="227">
        <f>I26*'Q13 APC Vehicle sales'!$G$19</f>
        <v>0</v>
      </c>
      <c r="J29" s="227">
        <f>J26*'Q13 APC Vehicle sales'!$G$19</f>
        <v>0</v>
      </c>
      <c r="K29" s="227">
        <f>K26*'Q13 APC Vehicle sales'!$G$19</f>
        <v>0</v>
      </c>
      <c r="L29" s="227">
        <f>L26*'Q13 APC Vehicle sales'!$G$19</f>
        <v>0</v>
      </c>
      <c r="M29" s="227">
        <f>M26*'Q13 APC Vehicle sales'!$G$19</f>
        <v>0</v>
      </c>
      <c r="N29" s="227">
        <f>N26*'Q13 APC Vehicle sales'!$G$19</f>
        <v>0</v>
      </c>
      <c r="O29" s="227">
        <f>O26*'Q13 APC Vehicle sales'!$G$19</f>
        <v>0</v>
      </c>
      <c r="P29" s="227">
        <f>P26*'Q13 APC Vehicle sales'!$G$19</f>
        <v>0</v>
      </c>
      <c r="Q29" s="227">
        <f>Q26*'Q13 APC Vehicle sales'!$G$19</f>
        <v>0</v>
      </c>
      <c r="R29" s="196"/>
      <c r="S29" s="197"/>
      <c r="AR29" s="176"/>
      <c r="AS29" s="176"/>
      <c r="AT29" s="176"/>
      <c r="AU29" s="176"/>
      <c r="AV29" s="176"/>
      <c r="AW29" s="176"/>
      <c r="AX29" s="176"/>
      <c r="AY29" s="176"/>
      <c r="AZ29" s="176"/>
      <c r="BA29" s="176"/>
      <c r="BB29" s="176"/>
      <c r="BC29" s="176"/>
      <c r="BD29" s="176"/>
      <c r="BE29" s="176"/>
      <c r="BF29" s="176"/>
    </row>
    <row r="30" spans="2:58" s="175" customFormat="1" ht="15.6" customHeight="1" x14ac:dyDescent="0.25">
      <c r="B30" s="181"/>
      <c r="H30" s="229"/>
      <c r="I30" s="229"/>
      <c r="J30" s="229"/>
      <c r="K30" s="229"/>
      <c r="L30" s="229"/>
      <c r="M30" s="229"/>
      <c r="N30" s="229"/>
      <c r="O30" s="229"/>
      <c r="P30" s="229"/>
      <c r="Q30" s="229"/>
      <c r="R30" s="196"/>
      <c r="S30" s="197"/>
      <c r="AR30" s="176"/>
      <c r="AS30" s="176"/>
      <c r="AT30" s="176"/>
      <c r="AU30" s="176"/>
      <c r="AV30" s="176"/>
      <c r="AW30" s="176"/>
      <c r="AX30" s="176"/>
      <c r="AY30" s="176"/>
      <c r="AZ30" s="176"/>
      <c r="BA30" s="176"/>
      <c r="BB30" s="176"/>
      <c r="BC30" s="176"/>
      <c r="BD30" s="176"/>
      <c r="BE30" s="176"/>
      <c r="BF30" s="176"/>
    </row>
    <row r="31" spans="2:58" s="175" customFormat="1" ht="15.6" customHeight="1" thickBot="1" x14ac:dyDescent="0.35">
      <c r="B31" s="181"/>
      <c r="C31" s="209" t="s">
        <v>81</v>
      </c>
      <c r="E31" s="219"/>
      <c r="F31" s="219" t="s">
        <v>103</v>
      </c>
      <c r="Q31" s="219" t="s">
        <v>103</v>
      </c>
      <c r="R31" s="196"/>
      <c r="S31" s="197"/>
      <c r="AR31" s="176"/>
      <c r="AS31" s="176"/>
      <c r="AT31" s="176"/>
      <c r="AU31" s="176"/>
      <c r="AV31" s="176"/>
      <c r="AW31" s="176"/>
      <c r="AX31" s="176"/>
      <c r="AY31" s="176"/>
      <c r="AZ31" s="176"/>
      <c r="BA31" s="176"/>
      <c r="BB31" s="176"/>
      <c r="BC31" s="176"/>
      <c r="BD31" s="176"/>
      <c r="BE31" s="176"/>
      <c r="BF31" s="176"/>
    </row>
    <row r="32" spans="2:58" s="175" customFormat="1" ht="15.6" customHeight="1" thickBot="1" x14ac:dyDescent="0.3">
      <c r="B32" s="181"/>
      <c r="C32" s="210" t="s">
        <v>113</v>
      </c>
      <c r="D32" s="193"/>
      <c r="E32" s="192" t="s">
        <v>105</v>
      </c>
      <c r="F32" s="192" t="s">
        <v>20</v>
      </c>
      <c r="H32" s="220" t="str">
        <f t="shared" ref="H32:Q32" si="3">H24</f>
        <v>2010/11</v>
      </c>
      <c r="I32" s="220" t="str">
        <f t="shared" si="3"/>
        <v>2011/12</v>
      </c>
      <c r="J32" s="220" t="str">
        <f t="shared" si="3"/>
        <v>2012/13</v>
      </c>
      <c r="K32" s="220" t="str">
        <f t="shared" si="3"/>
        <v>2013/14</v>
      </c>
      <c r="L32" s="220" t="str">
        <f t="shared" si="3"/>
        <v>2014/15</v>
      </c>
      <c r="M32" s="220" t="str">
        <f t="shared" si="3"/>
        <v>2015/16</v>
      </c>
      <c r="N32" s="220" t="str">
        <f t="shared" si="3"/>
        <v>2016/17</v>
      </c>
      <c r="O32" s="220" t="str">
        <f t="shared" si="3"/>
        <v>2017/18</v>
      </c>
      <c r="P32" s="220" t="str">
        <f t="shared" si="3"/>
        <v>2018/19</v>
      </c>
      <c r="Q32" s="220" t="str">
        <f t="shared" si="3"/>
        <v>2019/20</v>
      </c>
      <c r="R32" s="196"/>
      <c r="S32" s="197"/>
      <c r="AR32" s="176"/>
      <c r="AS32" s="176"/>
      <c r="AT32" s="176"/>
      <c r="AU32" s="176"/>
      <c r="AV32" s="176"/>
      <c r="AW32" s="176"/>
      <c r="AX32" s="176"/>
      <c r="AY32" s="176"/>
      <c r="AZ32" s="176"/>
      <c r="BA32" s="176"/>
      <c r="BB32" s="176"/>
      <c r="BC32" s="176"/>
      <c r="BD32" s="176"/>
      <c r="BE32" s="176"/>
      <c r="BF32" s="176"/>
    </row>
    <row r="33" spans="2:58" s="175" customFormat="1" ht="15.6" customHeight="1" x14ac:dyDescent="0.3">
      <c r="B33" s="181"/>
      <c r="C33" s="221" t="s">
        <v>106</v>
      </c>
      <c r="D33" s="193"/>
      <c r="E33" s="222">
        <f>AVERAGE(H33:Q33)</f>
        <v>0</v>
      </c>
      <c r="F33" s="222">
        <f>SUM(H33:Q33)</f>
        <v>0</v>
      </c>
      <c r="H33" s="222">
        <f>'Q14 APC Wider benefits'!E34*('Q14 APC Wider benefits'!E35-'Q14 APC Wider benefits'!E36)*'Q13 APC Vehicle sales'!$H$16/1000000</f>
        <v>0</v>
      </c>
      <c r="I33" s="222">
        <f>'Q14 APC Wider benefits'!F34*('Q14 APC Wider benefits'!F35-'Q14 APC Wider benefits'!F36)*'Q13 APC Vehicle sales'!$H$16/1000000</f>
        <v>0</v>
      </c>
      <c r="J33" s="222">
        <f>'Q14 APC Wider benefits'!G34*('Q14 APC Wider benefits'!G35-'Q14 APC Wider benefits'!G36)*'Q13 APC Vehicle sales'!$H$16/1000000</f>
        <v>0</v>
      </c>
      <c r="K33" s="222">
        <f>'Q14 APC Wider benefits'!H34*('Q14 APC Wider benefits'!H35-'Q14 APC Wider benefits'!H36)*'Q13 APC Vehicle sales'!$H$16/1000000</f>
        <v>0</v>
      </c>
      <c r="L33" s="222">
        <f>'Q14 APC Wider benefits'!I34*('Q14 APC Wider benefits'!I35-'Q14 APC Wider benefits'!I36)*'Q13 APC Vehicle sales'!$H$16/1000000</f>
        <v>0</v>
      </c>
      <c r="M33" s="222">
        <f>'Q14 APC Wider benefits'!J34*('Q14 APC Wider benefits'!J35-'Q14 APC Wider benefits'!J36)*'Q13 APC Vehicle sales'!$H$16/1000000</f>
        <v>0</v>
      </c>
      <c r="N33" s="222">
        <f>'Q14 APC Wider benefits'!K34*('Q14 APC Wider benefits'!K35-'Q14 APC Wider benefits'!K36)*'Q13 APC Vehicle sales'!$H$16/1000000</f>
        <v>0</v>
      </c>
      <c r="O33" s="222">
        <f>'Q14 APC Wider benefits'!L34*('Q14 APC Wider benefits'!L35-'Q14 APC Wider benefits'!L36)*'Q13 APC Vehicle sales'!$H$16/1000000</f>
        <v>0</v>
      </c>
      <c r="P33" s="222">
        <f>'Q14 APC Wider benefits'!M34*('Q14 APC Wider benefits'!M35-'Q14 APC Wider benefits'!M36)*'Q13 APC Vehicle sales'!$H$16/1000000</f>
        <v>0</v>
      </c>
      <c r="Q33" s="222">
        <f>'Q14 APC Wider benefits'!N34*('Q14 APC Wider benefits'!N35-'Q14 APC Wider benefits'!N36)*'Q13 APC Vehicle sales'!$H$16/1000000</f>
        <v>0</v>
      </c>
      <c r="R33" s="196"/>
      <c r="S33" s="197"/>
      <c r="AR33" s="176"/>
      <c r="AS33" s="176"/>
      <c r="AT33" s="176"/>
      <c r="AU33" s="176"/>
      <c r="AV33" s="176"/>
      <c r="AW33" s="176"/>
      <c r="AX33" s="176"/>
      <c r="AY33" s="176"/>
      <c r="AZ33" s="176"/>
      <c r="BA33" s="176"/>
      <c r="BB33" s="176"/>
      <c r="BC33" s="176"/>
      <c r="BD33" s="176"/>
      <c r="BE33" s="176"/>
      <c r="BF33" s="176"/>
    </row>
    <row r="34" spans="2:58" s="175" customFormat="1" ht="15.6" customHeight="1" x14ac:dyDescent="0.3">
      <c r="B34" s="181"/>
      <c r="C34" s="223" t="s">
        <v>107</v>
      </c>
      <c r="D34" s="193"/>
      <c r="E34" s="224">
        <f>AVERAGE(H34:Q34)</f>
        <v>0</v>
      </c>
      <c r="F34" s="224">
        <f>SUM(H34:Q34)</f>
        <v>0</v>
      </c>
      <c r="H34" s="225">
        <f>H33*'Q13 APC Vehicle sales'!$H$20</f>
        <v>0</v>
      </c>
      <c r="I34" s="225">
        <f>I33*'Q13 APC Vehicle sales'!$H$20</f>
        <v>0</v>
      </c>
      <c r="J34" s="225">
        <f>J33*'Q13 APC Vehicle sales'!$H$20</f>
        <v>0</v>
      </c>
      <c r="K34" s="225">
        <f>K33*'Q13 APC Vehicle sales'!$H$20</f>
        <v>0</v>
      </c>
      <c r="L34" s="225">
        <f>L33*'Q13 APC Vehicle sales'!$H$20</f>
        <v>0</v>
      </c>
      <c r="M34" s="225">
        <f>M33*'Q13 APC Vehicle sales'!$H$20</f>
        <v>0</v>
      </c>
      <c r="N34" s="225">
        <f>N33*'Q13 APC Vehicle sales'!$H$20</f>
        <v>0</v>
      </c>
      <c r="O34" s="225">
        <f>O33*'Q13 APC Vehicle sales'!$H$20</f>
        <v>0</v>
      </c>
      <c r="P34" s="225">
        <f>P33*'Q13 APC Vehicle sales'!$H$20</f>
        <v>0</v>
      </c>
      <c r="Q34" s="225">
        <f>Q33*'Q13 APC Vehicle sales'!$H$20</f>
        <v>0</v>
      </c>
      <c r="R34" s="196"/>
      <c r="S34" s="197"/>
      <c r="AR34" s="176"/>
      <c r="AS34" s="176"/>
      <c r="AT34" s="176"/>
      <c r="AU34" s="176"/>
      <c r="AV34" s="176"/>
      <c r="AW34" s="176"/>
      <c r="AX34" s="176"/>
      <c r="AY34" s="176"/>
      <c r="AZ34" s="176"/>
      <c r="BA34" s="176"/>
      <c r="BB34" s="176"/>
      <c r="BC34" s="176"/>
      <c r="BD34" s="176"/>
      <c r="BE34" s="176"/>
      <c r="BF34" s="176"/>
    </row>
    <row r="35" spans="2:58" s="175" customFormat="1" ht="15.6" customHeight="1" x14ac:dyDescent="0.3">
      <c r="B35" s="181"/>
      <c r="C35" s="223" t="s">
        <v>108</v>
      </c>
      <c r="D35" s="193"/>
      <c r="E35" s="224">
        <f>AVERAGE(H35:Q35)</f>
        <v>0</v>
      </c>
      <c r="F35" s="224">
        <f>SUM(H35:Q35)</f>
        <v>0</v>
      </c>
      <c r="H35" s="225">
        <f>H34*(1-'Q13 APC Vehicle sales'!$H$18-'Q13 APC Vehicle sales'!$H$19)</f>
        <v>0</v>
      </c>
      <c r="I35" s="225">
        <f>I34*(1-'Q13 APC Vehicle sales'!$H$18-'Q13 APC Vehicle sales'!$H$19)</f>
        <v>0</v>
      </c>
      <c r="J35" s="225">
        <f>J34*(1-'Q13 APC Vehicle sales'!$H$18-'Q13 APC Vehicle sales'!$H$19)</f>
        <v>0</v>
      </c>
      <c r="K35" s="225">
        <f>K34*(1-'Q13 APC Vehicle sales'!$H$18-'Q13 APC Vehicle sales'!$H$19)</f>
        <v>0</v>
      </c>
      <c r="L35" s="225">
        <f>L34*(1-'Q13 APC Vehicle sales'!$H$18-'Q13 APC Vehicle sales'!$H$19)</f>
        <v>0</v>
      </c>
      <c r="M35" s="225">
        <f>M34*(1-'Q13 APC Vehicle sales'!$H$18-'Q13 APC Vehicle sales'!$H$19)</f>
        <v>0</v>
      </c>
      <c r="N35" s="225">
        <f>N34*(1-'Q13 APC Vehicle sales'!$H$18-'Q13 APC Vehicle sales'!$H$19)</f>
        <v>0</v>
      </c>
      <c r="O35" s="225">
        <f>O34*(1-'Q13 APC Vehicle sales'!$H$18-'Q13 APC Vehicle sales'!$H$19)</f>
        <v>0</v>
      </c>
      <c r="P35" s="225">
        <f>P34*(1-'Q13 APC Vehicle sales'!$H$18-'Q13 APC Vehicle sales'!$H$19)</f>
        <v>0</v>
      </c>
      <c r="Q35" s="225">
        <f>Q34*(1-'Q13 APC Vehicle sales'!$H$18-'Q13 APC Vehicle sales'!$H$19)</f>
        <v>0</v>
      </c>
      <c r="R35" s="196"/>
      <c r="S35" s="197"/>
      <c r="AR35" s="176"/>
      <c r="AS35" s="176"/>
      <c r="AT35" s="176"/>
      <c r="AU35" s="176"/>
      <c r="AV35" s="176"/>
      <c r="AW35" s="176"/>
      <c r="AX35" s="176"/>
      <c r="AY35" s="176"/>
      <c r="AZ35" s="176"/>
      <c r="BA35" s="176"/>
      <c r="BB35" s="176"/>
      <c r="BC35" s="176"/>
      <c r="BD35" s="176"/>
      <c r="BE35" s="176"/>
      <c r="BF35" s="176"/>
    </row>
    <row r="36" spans="2:58" s="175" customFormat="1" ht="15.6" customHeight="1" x14ac:dyDescent="0.3">
      <c r="B36" s="181"/>
      <c r="C36" s="223" t="s">
        <v>109</v>
      </c>
      <c r="D36" s="193"/>
      <c r="E36" s="224">
        <f>AVERAGE(H36:Q36)</f>
        <v>0</v>
      </c>
      <c r="F36" s="224">
        <f>SUM(H36:Q36)</f>
        <v>0</v>
      </c>
      <c r="H36" s="225">
        <f>H34*'Q13 APC Vehicle sales'!$H$18</f>
        <v>0</v>
      </c>
      <c r="I36" s="225">
        <f>I34*'Q13 APC Vehicle sales'!$H$18</f>
        <v>0</v>
      </c>
      <c r="J36" s="225">
        <f>J34*'Q13 APC Vehicle sales'!$H$18</f>
        <v>0</v>
      </c>
      <c r="K36" s="225">
        <f>K34*'Q13 APC Vehicle sales'!$H$18</f>
        <v>0</v>
      </c>
      <c r="L36" s="225">
        <f>L34*'Q13 APC Vehicle sales'!$H$18</f>
        <v>0</v>
      </c>
      <c r="M36" s="225">
        <f>M34*'Q13 APC Vehicle sales'!$H$18</f>
        <v>0</v>
      </c>
      <c r="N36" s="225">
        <f>N34*'Q13 APC Vehicle sales'!$H$18</f>
        <v>0</v>
      </c>
      <c r="O36" s="225">
        <f>O34*'Q13 APC Vehicle sales'!$H$18</f>
        <v>0</v>
      </c>
      <c r="P36" s="225">
        <f>P34*'Q13 APC Vehicle sales'!$H$18</f>
        <v>0</v>
      </c>
      <c r="Q36" s="225">
        <f>Q34*'Q13 APC Vehicle sales'!$H$18</f>
        <v>0</v>
      </c>
      <c r="R36" s="196"/>
      <c r="S36" s="197"/>
      <c r="AR36" s="176"/>
      <c r="AS36" s="176"/>
      <c r="AT36" s="176"/>
      <c r="AU36" s="176"/>
      <c r="AV36" s="176"/>
      <c r="AW36" s="176"/>
      <c r="AX36" s="176"/>
      <c r="AY36" s="176"/>
      <c r="AZ36" s="176"/>
      <c r="BA36" s="176"/>
      <c r="BB36" s="176"/>
      <c r="BC36" s="176"/>
      <c r="BD36" s="176"/>
      <c r="BE36" s="176"/>
      <c r="BF36" s="176"/>
    </row>
    <row r="37" spans="2:58" s="175" customFormat="1" ht="15.6" customHeight="1" thickBot="1" x14ac:dyDescent="0.35">
      <c r="B37" s="181"/>
      <c r="C37" s="226" t="s">
        <v>110</v>
      </c>
      <c r="D37" s="193"/>
      <c r="E37" s="227">
        <f>AVERAGE(H37:Q37)</f>
        <v>0</v>
      </c>
      <c r="F37" s="227">
        <f>SUM(H37:Q37)</f>
        <v>0</v>
      </c>
      <c r="G37" s="228"/>
      <c r="H37" s="227">
        <f>H34*'Q13 APC Vehicle sales'!$H$19</f>
        <v>0</v>
      </c>
      <c r="I37" s="227">
        <f>I34*'Q13 APC Vehicle sales'!$H$19</f>
        <v>0</v>
      </c>
      <c r="J37" s="227">
        <f>J34*'Q13 APC Vehicle sales'!$H$19</f>
        <v>0</v>
      </c>
      <c r="K37" s="227">
        <f>K34*'Q13 APC Vehicle sales'!$H$19</f>
        <v>0</v>
      </c>
      <c r="L37" s="227">
        <f>L34*'Q13 APC Vehicle sales'!$H$19</f>
        <v>0</v>
      </c>
      <c r="M37" s="227">
        <f>M34*'Q13 APC Vehicle sales'!$H$19</f>
        <v>0</v>
      </c>
      <c r="N37" s="227">
        <f>N34*'Q13 APC Vehicle sales'!$H$19</f>
        <v>0</v>
      </c>
      <c r="O37" s="227">
        <f>O34*'Q13 APC Vehicle sales'!$H$19</f>
        <v>0</v>
      </c>
      <c r="P37" s="227">
        <f>P34*'Q13 APC Vehicle sales'!$H$19</f>
        <v>0</v>
      </c>
      <c r="Q37" s="227">
        <f>Q34*'Q13 APC Vehicle sales'!$H$19</f>
        <v>0</v>
      </c>
      <c r="R37" s="196"/>
      <c r="S37" s="197"/>
      <c r="AR37" s="176"/>
      <c r="AS37" s="176"/>
      <c r="AT37" s="176"/>
      <c r="AU37" s="176"/>
      <c r="AV37" s="176"/>
      <c r="AW37" s="176"/>
      <c r="AX37" s="176"/>
      <c r="AY37" s="176"/>
      <c r="AZ37" s="176"/>
      <c r="BA37" s="176"/>
      <c r="BB37" s="176"/>
      <c r="BC37" s="176"/>
      <c r="BD37" s="176"/>
      <c r="BE37" s="176"/>
      <c r="BF37" s="176"/>
    </row>
    <row r="38" spans="2:58" s="175" customFormat="1" ht="15.6" customHeight="1" x14ac:dyDescent="0.25">
      <c r="B38" s="181"/>
      <c r="H38" s="229"/>
      <c r="I38" s="229"/>
      <c r="J38" s="229"/>
      <c r="K38" s="229"/>
      <c r="L38" s="229"/>
      <c r="M38" s="229"/>
      <c r="N38" s="229"/>
      <c r="O38" s="229"/>
      <c r="P38" s="229"/>
      <c r="Q38" s="229"/>
      <c r="R38" s="196"/>
      <c r="S38" s="197"/>
      <c r="AR38" s="176"/>
      <c r="AS38" s="176"/>
      <c r="AT38" s="176"/>
      <c r="AU38" s="176"/>
      <c r="AV38" s="176"/>
      <c r="AW38" s="176"/>
      <c r="AX38" s="176"/>
      <c r="AY38" s="176"/>
      <c r="AZ38" s="176"/>
      <c r="BA38" s="176"/>
      <c r="BB38" s="176"/>
      <c r="BC38" s="176"/>
      <c r="BD38" s="176"/>
      <c r="BE38" s="176"/>
      <c r="BF38" s="176"/>
    </row>
    <row r="39" spans="2:58" s="175" customFormat="1" ht="15.75" customHeight="1" thickBot="1" x14ac:dyDescent="0.3">
      <c r="B39" s="181"/>
      <c r="R39" s="196"/>
      <c r="S39" s="197"/>
      <c r="AR39" s="176"/>
      <c r="AS39" s="176"/>
      <c r="AT39" s="176"/>
      <c r="AU39" s="176"/>
      <c r="AV39" s="176"/>
      <c r="AW39" s="176"/>
      <c r="AX39" s="176"/>
      <c r="AY39" s="176"/>
      <c r="AZ39" s="176"/>
      <c r="BA39" s="176"/>
      <c r="BB39" s="176"/>
      <c r="BC39" s="176"/>
      <c r="BD39" s="176"/>
      <c r="BE39" s="176"/>
      <c r="BF39" s="176"/>
    </row>
    <row r="40" spans="2:58" s="175" customFormat="1" ht="15.75" customHeight="1" thickTop="1" x14ac:dyDescent="0.25">
      <c r="B40" s="181"/>
      <c r="C40" s="178"/>
      <c r="D40" s="178"/>
      <c r="E40" s="178"/>
      <c r="F40" s="178"/>
      <c r="G40" s="178"/>
      <c r="H40" s="178"/>
      <c r="I40" s="178"/>
      <c r="J40" s="178"/>
      <c r="K40" s="178"/>
      <c r="L40" s="178"/>
      <c r="M40" s="178"/>
      <c r="N40" s="178"/>
      <c r="O40" s="178"/>
      <c r="P40" s="178"/>
      <c r="Q40" s="178"/>
      <c r="R40" s="196"/>
      <c r="S40" s="197"/>
      <c r="AR40" s="176"/>
      <c r="AS40" s="176"/>
      <c r="AT40" s="176"/>
      <c r="AU40" s="176"/>
      <c r="AV40" s="176"/>
      <c r="AW40" s="176"/>
      <c r="AX40" s="176"/>
      <c r="AY40" s="176"/>
      <c r="AZ40" s="176"/>
      <c r="BA40" s="176"/>
      <c r="BB40" s="176"/>
      <c r="BC40" s="176"/>
      <c r="BD40" s="176"/>
      <c r="BE40" s="176"/>
      <c r="BF40" s="176"/>
    </row>
    <row r="41" spans="2:58" s="175" customFormat="1" ht="15.75" customHeight="1" x14ac:dyDescent="0.3">
      <c r="B41" s="181"/>
      <c r="C41" s="207" t="s">
        <v>114</v>
      </c>
      <c r="R41" s="196"/>
      <c r="S41" s="197"/>
      <c r="AR41" s="176"/>
      <c r="AS41" s="176"/>
      <c r="AT41" s="176"/>
      <c r="AU41" s="176"/>
      <c r="AV41" s="176"/>
      <c r="AW41" s="176"/>
      <c r="AX41" s="176"/>
      <c r="AY41" s="176"/>
      <c r="AZ41" s="176"/>
      <c r="BA41" s="176"/>
      <c r="BB41" s="176"/>
      <c r="BC41" s="176"/>
      <c r="BD41" s="176"/>
      <c r="BE41" s="176"/>
      <c r="BF41" s="176"/>
    </row>
    <row r="42" spans="2:58" s="175" customFormat="1" ht="15.75" customHeight="1" x14ac:dyDescent="0.25">
      <c r="B42" s="181"/>
      <c r="R42" s="196"/>
      <c r="S42" s="197"/>
      <c r="AR42" s="176"/>
      <c r="AS42" s="176"/>
      <c r="AT42" s="176"/>
      <c r="AU42" s="176"/>
      <c r="AV42" s="176"/>
      <c r="AW42" s="176"/>
      <c r="AX42" s="176"/>
      <c r="AY42" s="176"/>
      <c r="AZ42" s="176"/>
      <c r="BA42" s="176"/>
      <c r="BB42" s="176"/>
      <c r="BC42" s="176"/>
      <c r="BD42" s="176"/>
      <c r="BE42" s="176"/>
      <c r="BF42" s="176"/>
    </row>
    <row r="43" spans="2:58" s="175" customFormat="1" ht="15.75" customHeight="1" thickBot="1" x14ac:dyDescent="0.35">
      <c r="B43" s="181"/>
      <c r="C43" s="209" t="s">
        <v>78</v>
      </c>
      <c r="E43" s="219"/>
      <c r="F43" s="219" t="s">
        <v>115</v>
      </c>
      <c r="Q43" s="219" t="s">
        <v>115</v>
      </c>
      <c r="R43" s="196"/>
      <c r="S43" s="197"/>
      <c r="AR43" s="176"/>
      <c r="AS43" s="176"/>
      <c r="AT43" s="176"/>
      <c r="AU43" s="176"/>
      <c r="AV43" s="176"/>
      <c r="AW43" s="176"/>
      <c r="AX43" s="176"/>
      <c r="AY43" s="176"/>
      <c r="AZ43" s="176"/>
      <c r="BA43" s="176"/>
      <c r="BB43" s="176"/>
      <c r="BC43" s="176"/>
      <c r="BD43" s="176"/>
      <c r="BE43" s="176"/>
      <c r="BF43" s="176"/>
    </row>
    <row r="44" spans="2:58" s="175" customFormat="1" ht="15.75" customHeight="1" thickBot="1" x14ac:dyDescent="0.3">
      <c r="B44" s="181"/>
      <c r="C44" s="210" t="str">
        <f>C8</f>
        <v>JLR</v>
      </c>
      <c r="D44" s="193"/>
      <c r="E44" s="192" t="s">
        <v>105</v>
      </c>
      <c r="F44" s="192" t="s">
        <v>20</v>
      </c>
      <c r="H44" s="220" t="str">
        <f t="shared" ref="H44:Q44" si="4">H32</f>
        <v>2010/11</v>
      </c>
      <c r="I44" s="220" t="str">
        <f t="shared" si="4"/>
        <v>2011/12</v>
      </c>
      <c r="J44" s="220" t="str">
        <f t="shared" si="4"/>
        <v>2012/13</v>
      </c>
      <c r="K44" s="220" t="str">
        <f t="shared" si="4"/>
        <v>2013/14</v>
      </c>
      <c r="L44" s="220" t="str">
        <f t="shared" si="4"/>
        <v>2014/15</v>
      </c>
      <c r="M44" s="220" t="str">
        <f t="shared" si="4"/>
        <v>2015/16</v>
      </c>
      <c r="N44" s="220" t="str">
        <f t="shared" si="4"/>
        <v>2016/17</v>
      </c>
      <c r="O44" s="220" t="str">
        <f t="shared" si="4"/>
        <v>2017/18</v>
      </c>
      <c r="P44" s="220" t="str">
        <f t="shared" si="4"/>
        <v>2018/19</v>
      </c>
      <c r="Q44" s="220" t="str">
        <f t="shared" si="4"/>
        <v>2019/20</v>
      </c>
      <c r="R44" s="196"/>
      <c r="S44" s="197"/>
      <c r="AR44" s="176"/>
      <c r="AS44" s="176"/>
      <c r="AT44" s="176"/>
      <c r="AU44" s="176"/>
      <c r="AV44" s="176"/>
      <c r="AW44" s="176"/>
      <c r="AX44" s="176"/>
      <c r="AY44" s="176"/>
      <c r="AZ44" s="176"/>
      <c r="BA44" s="176"/>
      <c r="BB44" s="176"/>
      <c r="BC44" s="176"/>
      <c r="BD44" s="176"/>
      <c r="BE44" s="176"/>
      <c r="BF44" s="176"/>
    </row>
    <row r="45" spans="2:58" s="175" customFormat="1" ht="15.75" customHeight="1" x14ac:dyDescent="0.3">
      <c r="B45" s="181"/>
      <c r="C45" s="221" t="s">
        <v>116</v>
      </c>
      <c r="D45" s="193"/>
      <c r="E45" s="222">
        <f>AVERAGE(H45:Q45)</f>
        <v>0</v>
      </c>
      <c r="F45" s="222">
        <f>SUM(H45:Q45)</f>
        <v>0</v>
      </c>
      <c r="H45" s="222">
        <f>'Q13 APC Vehicle sales'!$E$16*(1-'Q13 APC Vehicle sales'!$E$18-'Q13 APC Vehicle sales'!$E$19)*'Q14 APC Wider benefits'!E$13*('Q14 APC Wider benefits'!E$16-'Q14 APC Wider benefits'!E$17)</f>
        <v>0</v>
      </c>
      <c r="I45" s="222">
        <f>'Q13 APC Vehicle sales'!$E$16*(1-'Q13 APC Vehicle sales'!$E$18-'Q13 APC Vehicle sales'!$E$19)*'Q14 APC Wider benefits'!F$13*('Q14 APC Wider benefits'!F$16-'Q14 APC Wider benefits'!F$17)</f>
        <v>0</v>
      </c>
      <c r="J45" s="222">
        <f>'Q13 APC Vehicle sales'!$E$16*(1-'Q13 APC Vehicle sales'!$E$18-'Q13 APC Vehicle sales'!$E$19)*'Q14 APC Wider benefits'!G$13*('Q14 APC Wider benefits'!G$16-'Q14 APC Wider benefits'!G$17)</f>
        <v>0</v>
      </c>
      <c r="K45" s="222">
        <f>'Q13 APC Vehicle sales'!$E$16*(1-'Q13 APC Vehicle sales'!$E$18-'Q13 APC Vehicle sales'!$E$19)*'Q14 APC Wider benefits'!H$13*('Q14 APC Wider benefits'!H$16-'Q14 APC Wider benefits'!H$17)</f>
        <v>0</v>
      </c>
      <c r="L45" s="222">
        <f>'Q13 APC Vehicle sales'!$E$16*(1-'Q13 APC Vehicle sales'!$E$18-'Q13 APC Vehicle sales'!$E$19)*'Q14 APC Wider benefits'!I$13*('Q14 APC Wider benefits'!I$16-'Q14 APC Wider benefits'!I$17)</f>
        <v>0</v>
      </c>
      <c r="M45" s="222">
        <f>'Q13 APC Vehicle sales'!$E$16*(1-'Q13 APC Vehicle sales'!$E$18-'Q13 APC Vehicle sales'!$E$19)*'Q14 APC Wider benefits'!J$13*('Q14 APC Wider benefits'!J$16-'Q14 APC Wider benefits'!J$17)</f>
        <v>0</v>
      </c>
      <c r="N45" s="222">
        <f>'Q13 APC Vehicle sales'!$E$16*(1-'Q13 APC Vehicle sales'!$E$18-'Q13 APC Vehicle sales'!$E$19)*'Q14 APC Wider benefits'!K$13*('Q14 APC Wider benefits'!K$16-'Q14 APC Wider benefits'!K$17)</f>
        <v>0</v>
      </c>
      <c r="O45" s="222">
        <f>'Q13 APC Vehicle sales'!$E$16*(1-'Q13 APC Vehicle sales'!$E$18-'Q13 APC Vehicle sales'!$E$19)*'Q14 APC Wider benefits'!L$13*('Q14 APC Wider benefits'!L$16-'Q14 APC Wider benefits'!L$17)</f>
        <v>0</v>
      </c>
      <c r="P45" s="222">
        <f>'Q13 APC Vehicle sales'!$E$16*(1-'Q13 APC Vehicle sales'!$E$18-'Q13 APC Vehicle sales'!$E$19)*'Q14 APC Wider benefits'!M$13*('Q14 APC Wider benefits'!M$16-'Q14 APC Wider benefits'!M$17)</f>
        <v>0</v>
      </c>
      <c r="Q45" s="222">
        <f>'Q13 APC Vehicle sales'!$E$16*(1-'Q13 APC Vehicle sales'!$E$18-'Q13 APC Vehicle sales'!$E$19)*'Q14 APC Wider benefits'!N$13*('Q14 APC Wider benefits'!N$16-'Q14 APC Wider benefits'!N$17)</f>
        <v>0</v>
      </c>
      <c r="R45" s="196"/>
      <c r="S45" s="197"/>
      <c r="AR45" s="176"/>
      <c r="AS45" s="176"/>
      <c r="AT45" s="176"/>
      <c r="AU45" s="176"/>
      <c r="AV45" s="176"/>
      <c r="AW45" s="176"/>
      <c r="AX45" s="176"/>
      <c r="AY45" s="176"/>
      <c r="AZ45" s="176"/>
      <c r="BA45" s="176"/>
      <c r="BB45" s="176"/>
      <c r="BC45" s="176"/>
      <c r="BD45" s="176"/>
      <c r="BE45" s="176"/>
      <c r="BF45" s="176"/>
    </row>
    <row r="46" spans="2:58" s="175" customFormat="1" ht="15.75" customHeight="1" thickBot="1" x14ac:dyDescent="0.35">
      <c r="B46" s="181"/>
      <c r="C46" s="226" t="s">
        <v>117</v>
      </c>
      <c r="D46" s="193"/>
      <c r="E46" s="227">
        <f>AVERAGE(H46:Q46)</f>
        <v>0</v>
      </c>
      <c r="F46" s="227">
        <f>SUM(H46:Q46)</f>
        <v>0</v>
      </c>
      <c r="G46" s="228"/>
      <c r="H46" s="227">
        <f>H45*'Q13 APC Vehicle sales'!$E$21</f>
        <v>0</v>
      </c>
      <c r="I46" s="227">
        <f>I45*'Q13 APC Vehicle sales'!$E$21</f>
        <v>0</v>
      </c>
      <c r="J46" s="227">
        <f>J45*'Q13 APC Vehicle sales'!$E$21</f>
        <v>0</v>
      </c>
      <c r="K46" s="227">
        <f>K45*'Q13 APC Vehicle sales'!$E$21</f>
        <v>0</v>
      </c>
      <c r="L46" s="227">
        <f>L45*'Q13 APC Vehicle sales'!$E$21</f>
        <v>0</v>
      </c>
      <c r="M46" s="227">
        <f>M45*'Q13 APC Vehicle sales'!$E$21</f>
        <v>0</v>
      </c>
      <c r="N46" s="227">
        <f>N45*'Q13 APC Vehicle sales'!$E$21</f>
        <v>0</v>
      </c>
      <c r="O46" s="227">
        <f>O45*'Q13 APC Vehicle sales'!$E$21</f>
        <v>0</v>
      </c>
      <c r="P46" s="227">
        <f>P45*'Q13 APC Vehicle sales'!$E$21</f>
        <v>0</v>
      </c>
      <c r="Q46" s="227">
        <f>Q45*'Q13 APC Vehicle sales'!$E$21</f>
        <v>0</v>
      </c>
      <c r="R46" s="196"/>
      <c r="S46" s="197"/>
      <c r="AR46" s="176"/>
      <c r="AS46" s="176"/>
      <c r="AT46" s="176"/>
      <c r="AU46" s="176"/>
      <c r="AV46" s="176"/>
      <c r="AW46" s="176"/>
      <c r="AX46" s="176"/>
      <c r="AY46" s="176"/>
      <c r="AZ46" s="176"/>
      <c r="BA46" s="176"/>
      <c r="BB46" s="176"/>
      <c r="BC46" s="176"/>
      <c r="BD46" s="176"/>
      <c r="BE46" s="176"/>
      <c r="BF46" s="176"/>
    </row>
    <row r="47" spans="2:58" s="175" customFormat="1" ht="15.75" customHeight="1" x14ac:dyDescent="0.25">
      <c r="B47" s="181"/>
      <c r="H47" s="229"/>
      <c r="I47" s="229"/>
      <c r="J47" s="229"/>
      <c r="K47" s="229"/>
      <c r="L47" s="229"/>
      <c r="M47" s="229"/>
      <c r="N47" s="229"/>
      <c r="O47" s="229"/>
      <c r="P47" s="229"/>
      <c r="Q47" s="229"/>
      <c r="R47" s="196"/>
      <c r="S47" s="197"/>
      <c r="AR47" s="176"/>
      <c r="AS47" s="176"/>
      <c r="AT47" s="176"/>
      <c r="AU47" s="176"/>
      <c r="AV47" s="176"/>
      <c r="AW47" s="176"/>
      <c r="AX47" s="176"/>
      <c r="AY47" s="176"/>
      <c r="AZ47" s="176"/>
      <c r="BA47" s="176"/>
      <c r="BB47" s="176"/>
      <c r="BC47" s="176"/>
      <c r="BD47" s="176"/>
      <c r="BE47" s="176"/>
      <c r="BF47" s="176"/>
    </row>
    <row r="48" spans="2:58" s="175" customFormat="1" ht="15.75" customHeight="1" thickBot="1" x14ac:dyDescent="0.35">
      <c r="B48" s="181"/>
      <c r="C48" s="209" t="s">
        <v>79</v>
      </c>
      <c r="E48" s="219"/>
      <c r="F48" s="219" t="s">
        <v>115</v>
      </c>
      <c r="Q48" s="219" t="s">
        <v>115</v>
      </c>
      <c r="R48" s="196"/>
      <c r="S48" s="197"/>
      <c r="AR48" s="176"/>
      <c r="AS48" s="176"/>
      <c r="AT48" s="176"/>
      <c r="AU48" s="176"/>
      <c r="AV48" s="176"/>
      <c r="AW48" s="176"/>
      <c r="AX48" s="176"/>
      <c r="AY48" s="176"/>
      <c r="AZ48" s="176"/>
      <c r="BA48" s="176"/>
      <c r="BB48" s="176"/>
      <c r="BC48" s="176"/>
      <c r="BD48" s="176"/>
      <c r="BE48" s="176"/>
      <c r="BF48" s="176"/>
    </row>
    <row r="49" spans="2:58" s="175" customFormat="1" ht="15.75" customHeight="1" thickBot="1" x14ac:dyDescent="0.3">
      <c r="B49" s="181"/>
      <c r="C49" s="210" t="str">
        <f>C16</f>
        <v>GESTAMP</v>
      </c>
      <c r="D49" s="193"/>
      <c r="E49" s="192" t="s">
        <v>105</v>
      </c>
      <c r="F49" s="192" t="s">
        <v>20</v>
      </c>
      <c r="H49" s="220" t="str">
        <f t="shared" ref="H49:Q49" si="5">H44</f>
        <v>2010/11</v>
      </c>
      <c r="I49" s="220" t="str">
        <f t="shared" si="5"/>
        <v>2011/12</v>
      </c>
      <c r="J49" s="220" t="str">
        <f t="shared" si="5"/>
        <v>2012/13</v>
      </c>
      <c r="K49" s="220" t="str">
        <f t="shared" si="5"/>
        <v>2013/14</v>
      </c>
      <c r="L49" s="220" t="str">
        <f t="shared" si="5"/>
        <v>2014/15</v>
      </c>
      <c r="M49" s="220" t="str">
        <f t="shared" si="5"/>
        <v>2015/16</v>
      </c>
      <c r="N49" s="220" t="str">
        <f t="shared" si="5"/>
        <v>2016/17</v>
      </c>
      <c r="O49" s="220" t="str">
        <f t="shared" si="5"/>
        <v>2017/18</v>
      </c>
      <c r="P49" s="220" t="str">
        <f t="shared" si="5"/>
        <v>2018/19</v>
      </c>
      <c r="Q49" s="220" t="str">
        <f t="shared" si="5"/>
        <v>2019/20</v>
      </c>
      <c r="R49" s="196"/>
      <c r="S49" s="197"/>
      <c r="AR49" s="176"/>
      <c r="AS49" s="176"/>
      <c r="AT49" s="176"/>
      <c r="AU49" s="176"/>
      <c r="AV49" s="176"/>
      <c r="AW49" s="176"/>
      <c r="AX49" s="176"/>
      <c r="AY49" s="176"/>
      <c r="AZ49" s="176"/>
      <c r="BA49" s="176"/>
      <c r="BB49" s="176"/>
      <c r="BC49" s="176"/>
      <c r="BD49" s="176"/>
      <c r="BE49" s="176"/>
      <c r="BF49" s="176"/>
    </row>
    <row r="50" spans="2:58" s="175" customFormat="1" ht="15.75" customHeight="1" x14ac:dyDescent="0.3">
      <c r="B50" s="181"/>
      <c r="C50" s="221" t="s">
        <v>116</v>
      </c>
      <c r="D50" s="193"/>
      <c r="E50" s="222">
        <f>AVERAGE(H50:Q50)</f>
        <v>0</v>
      </c>
      <c r="F50" s="222">
        <f>SUM(H50:Q50)</f>
        <v>0</v>
      </c>
      <c r="H50" s="222">
        <f>'Q13 APC Vehicle sales'!$F$16*(1-'Q13 APC Vehicle sales'!$F$18-'Q13 APC Vehicle sales'!$F$19)*'Q14 APC Wider benefits'!E$20*('Q14 APC Wider benefits'!E$23-'Q14 APC Wider benefits'!E$24)</f>
        <v>0</v>
      </c>
      <c r="I50" s="222">
        <f>'Q13 APC Vehicle sales'!$F$16*(1-'Q13 APC Vehicle sales'!$F$18-'Q13 APC Vehicle sales'!$F$19)*'Q14 APC Wider benefits'!F$20*('Q14 APC Wider benefits'!F$23-'Q14 APC Wider benefits'!F$24)</f>
        <v>0</v>
      </c>
      <c r="J50" s="222">
        <f>'Q13 APC Vehicle sales'!$F$16*(1-'Q13 APC Vehicle sales'!$F$18-'Q13 APC Vehicle sales'!$F$19)*'Q14 APC Wider benefits'!G$20*('Q14 APC Wider benefits'!G$23-'Q14 APC Wider benefits'!G$24)</f>
        <v>0</v>
      </c>
      <c r="K50" s="222">
        <f>'Q13 APC Vehicle sales'!$F$16*(1-'Q13 APC Vehicle sales'!$F$18-'Q13 APC Vehicle sales'!$F$19)*'Q14 APC Wider benefits'!H$20*('Q14 APC Wider benefits'!H$23-'Q14 APC Wider benefits'!H$24)</f>
        <v>0</v>
      </c>
      <c r="L50" s="222">
        <f>'Q13 APC Vehicle sales'!$F$16*(1-'Q13 APC Vehicle sales'!$F$18-'Q13 APC Vehicle sales'!$F$19)*'Q14 APC Wider benefits'!I$20*('Q14 APC Wider benefits'!I$23-'Q14 APC Wider benefits'!I$24)</f>
        <v>0</v>
      </c>
      <c r="M50" s="222">
        <f>'Q13 APC Vehicle sales'!$F$16*(1-'Q13 APC Vehicle sales'!$F$18-'Q13 APC Vehicle sales'!$F$19)*'Q14 APC Wider benefits'!J$20*('Q14 APC Wider benefits'!J$23-'Q14 APC Wider benefits'!J$24)</f>
        <v>0</v>
      </c>
      <c r="N50" s="222">
        <f>'Q13 APC Vehicle sales'!$F$16*(1-'Q13 APC Vehicle sales'!$F$18-'Q13 APC Vehicle sales'!$F$19)*'Q14 APC Wider benefits'!K$20*('Q14 APC Wider benefits'!K$23-'Q14 APC Wider benefits'!K$24)</f>
        <v>0</v>
      </c>
      <c r="O50" s="222">
        <f>'Q13 APC Vehicle sales'!$F$16*(1-'Q13 APC Vehicle sales'!$F$18-'Q13 APC Vehicle sales'!$F$19)*'Q14 APC Wider benefits'!L$20*('Q14 APC Wider benefits'!L$23-'Q14 APC Wider benefits'!L$24)</f>
        <v>0</v>
      </c>
      <c r="P50" s="222">
        <f>'Q13 APC Vehicle sales'!$F$16*(1-'Q13 APC Vehicle sales'!$F$18-'Q13 APC Vehicle sales'!$F$19)*'Q14 APC Wider benefits'!M$20*('Q14 APC Wider benefits'!M$23-'Q14 APC Wider benefits'!M$24)</f>
        <v>0</v>
      </c>
      <c r="Q50" s="222">
        <f>'Q13 APC Vehicle sales'!$F$16*(1-'Q13 APC Vehicle sales'!$F$18-'Q13 APC Vehicle sales'!$F$19)*'Q14 APC Wider benefits'!N$20*('Q14 APC Wider benefits'!N$23-'Q14 APC Wider benefits'!N$24)</f>
        <v>0</v>
      </c>
      <c r="R50" s="196"/>
      <c r="S50" s="197"/>
      <c r="AR50" s="176"/>
      <c r="AS50" s="176"/>
      <c r="AT50" s="176"/>
      <c r="AU50" s="176"/>
      <c r="AV50" s="176"/>
      <c r="AW50" s="176"/>
      <c r="AX50" s="176"/>
      <c r="AY50" s="176"/>
      <c r="AZ50" s="176"/>
      <c r="BA50" s="176"/>
      <c r="BB50" s="176"/>
      <c r="BC50" s="176"/>
      <c r="BD50" s="176"/>
      <c r="BE50" s="176"/>
      <c r="BF50" s="176"/>
    </row>
    <row r="51" spans="2:58" s="175" customFormat="1" ht="15.75" customHeight="1" thickBot="1" x14ac:dyDescent="0.35">
      <c r="B51" s="181"/>
      <c r="C51" s="226" t="s">
        <v>117</v>
      </c>
      <c r="D51" s="193"/>
      <c r="E51" s="227">
        <f>AVERAGE(H51:Q51)</f>
        <v>0</v>
      </c>
      <c r="F51" s="227">
        <f>SUM(H51:Q51)</f>
        <v>0</v>
      </c>
      <c r="G51" s="228"/>
      <c r="H51" s="227">
        <f>H50*'Q13 APC Vehicle sales'!$F$21</f>
        <v>0</v>
      </c>
      <c r="I51" s="227">
        <f>I50*'Q13 APC Vehicle sales'!$F$21</f>
        <v>0</v>
      </c>
      <c r="J51" s="227">
        <f>J50*'Q13 APC Vehicle sales'!$F$21</f>
        <v>0</v>
      </c>
      <c r="K51" s="227">
        <f>K50*'Q13 APC Vehicle sales'!$F$21</f>
        <v>0</v>
      </c>
      <c r="L51" s="227">
        <f>L50*'Q13 APC Vehicle sales'!$F$21</f>
        <v>0</v>
      </c>
      <c r="M51" s="227">
        <f>M50*'Q13 APC Vehicle sales'!$F$21</f>
        <v>0</v>
      </c>
      <c r="N51" s="227">
        <f>N50*'Q13 APC Vehicle sales'!$F$21</f>
        <v>0</v>
      </c>
      <c r="O51" s="227">
        <f>O50*'Q13 APC Vehicle sales'!$F$21</f>
        <v>0</v>
      </c>
      <c r="P51" s="227">
        <f>P50*'Q13 APC Vehicle sales'!$F$21</f>
        <v>0</v>
      </c>
      <c r="Q51" s="227">
        <f>Q50*'Q13 APC Vehicle sales'!$F$21</f>
        <v>0</v>
      </c>
      <c r="R51" s="196"/>
      <c r="S51" s="197"/>
      <c r="AR51" s="176"/>
      <c r="AS51" s="176"/>
      <c r="AT51" s="176"/>
      <c r="AU51" s="176"/>
      <c r="AV51" s="176"/>
      <c r="AW51" s="176"/>
      <c r="AX51" s="176"/>
      <c r="AY51" s="176"/>
      <c r="AZ51" s="176"/>
      <c r="BA51" s="176"/>
      <c r="BB51" s="176"/>
      <c r="BC51" s="176"/>
      <c r="BD51" s="176"/>
      <c r="BE51" s="176"/>
      <c r="BF51" s="176"/>
    </row>
    <row r="52" spans="2:58" s="175" customFormat="1" ht="15.75" customHeight="1" x14ac:dyDescent="0.25">
      <c r="B52" s="181"/>
      <c r="H52" s="229"/>
      <c r="I52" s="229"/>
      <c r="J52" s="229"/>
      <c r="K52" s="229"/>
      <c r="L52" s="229"/>
      <c r="M52" s="229"/>
      <c r="N52" s="229"/>
      <c r="O52" s="229"/>
      <c r="P52" s="229"/>
      <c r="Q52" s="229"/>
      <c r="R52" s="196"/>
      <c r="S52" s="197"/>
      <c r="AR52" s="176"/>
      <c r="AS52" s="176"/>
      <c r="AT52" s="176"/>
      <c r="AU52" s="176"/>
      <c r="AV52" s="176"/>
      <c r="AW52" s="176"/>
      <c r="AX52" s="176"/>
      <c r="AY52" s="176"/>
      <c r="AZ52" s="176"/>
      <c r="BA52" s="176"/>
      <c r="BB52" s="176"/>
      <c r="BC52" s="176"/>
      <c r="BD52" s="176"/>
      <c r="BE52" s="176"/>
      <c r="BF52" s="176"/>
    </row>
    <row r="53" spans="2:58" s="175" customFormat="1" ht="15.75" customHeight="1" thickBot="1" x14ac:dyDescent="0.35">
      <c r="B53" s="181"/>
      <c r="C53" s="209" t="s">
        <v>80</v>
      </c>
      <c r="E53" s="219"/>
      <c r="F53" s="219" t="s">
        <v>115</v>
      </c>
      <c r="Q53" s="219" t="s">
        <v>115</v>
      </c>
      <c r="R53" s="196"/>
      <c r="S53" s="197"/>
      <c r="AR53" s="176"/>
      <c r="AS53" s="176"/>
      <c r="AT53" s="176"/>
      <c r="AU53" s="176"/>
      <c r="AV53" s="176"/>
      <c r="AW53" s="176"/>
      <c r="AX53" s="176"/>
      <c r="AY53" s="176"/>
      <c r="AZ53" s="176"/>
      <c r="BA53" s="176"/>
      <c r="BB53" s="176"/>
      <c r="BC53" s="176"/>
      <c r="BD53" s="176"/>
      <c r="BE53" s="176"/>
      <c r="BF53" s="176"/>
    </row>
    <row r="54" spans="2:58" s="175" customFormat="1" ht="15.75" customHeight="1" thickBot="1" x14ac:dyDescent="0.3">
      <c r="B54" s="181"/>
      <c r="C54" s="210" t="str">
        <f>C24</f>
        <v>LICENCING</v>
      </c>
      <c r="D54" s="193"/>
      <c r="E54" s="192" t="s">
        <v>105</v>
      </c>
      <c r="F54" s="192" t="s">
        <v>20</v>
      </c>
      <c r="H54" s="220" t="str">
        <f t="shared" ref="H54:Q54" si="6">H49</f>
        <v>2010/11</v>
      </c>
      <c r="I54" s="220" t="str">
        <f t="shared" si="6"/>
        <v>2011/12</v>
      </c>
      <c r="J54" s="220" t="str">
        <f t="shared" si="6"/>
        <v>2012/13</v>
      </c>
      <c r="K54" s="220" t="str">
        <f t="shared" si="6"/>
        <v>2013/14</v>
      </c>
      <c r="L54" s="220" t="str">
        <f t="shared" si="6"/>
        <v>2014/15</v>
      </c>
      <c r="M54" s="220" t="str">
        <f t="shared" si="6"/>
        <v>2015/16</v>
      </c>
      <c r="N54" s="220" t="str">
        <f t="shared" si="6"/>
        <v>2016/17</v>
      </c>
      <c r="O54" s="220" t="str">
        <f t="shared" si="6"/>
        <v>2017/18</v>
      </c>
      <c r="P54" s="220" t="str">
        <f t="shared" si="6"/>
        <v>2018/19</v>
      </c>
      <c r="Q54" s="220" t="str">
        <f t="shared" si="6"/>
        <v>2019/20</v>
      </c>
      <c r="R54" s="196"/>
      <c r="S54" s="197"/>
      <c r="AR54" s="176"/>
      <c r="AS54" s="176"/>
      <c r="AT54" s="176"/>
      <c r="AU54" s="176"/>
      <c r="AV54" s="176"/>
      <c r="AW54" s="176"/>
      <c r="AX54" s="176"/>
      <c r="AY54" s="176"/>
      <c r="AZ54" s="176"/>
      <c r="BA54" s="176"/>
      <c r="BB54" s="176"/>
      <c r="BC54" s="176"/>
      <c r="BD54" s="176"/>
      <c r="BE54" s="176"/>
      <c r="BF54" s="176"/>
    </row>
    <row r="55" spans="2:58" s="175" customFormat="1" ht="15.75" customHeight="1" x14ac:dyDescent="0.3">
      <c r="B55" s="181"/>
      <c r="C55" s="221" t="s">
        <v>116</v>
      </c>
      <c r="D55" s="193"/>
      <c r="E55" s="222">
        <f>AVERAGE(H55:Q55)</f>
        <v>0</v>
      </c>
      <c r="F55" s="222">
        <f>SUM(H55:Q55)</f>
        <v>0</v>
      </c>
      <c r="H55" s="222">
        <f>'Q13 APC Vehicle sales'!$G$16*(1-'Q13 APC Vehicle sales'!$G$18-'Q13 APC Vehicle sales'!$G$19)*'Q14 APC Wider benefits'!E$27*('Q14 APC Wider benefits'!E$30-'Q14 APC Wider benefits'!E$31)</f>
        <v>0</v>
      </c>
      <c r="I55" s="222">
        <f>'Q13 APC Vehicle sales'!$G$16*(1-'Q13 APC Vehicle sales'!$G$18-'Q13 APC Vehicle sales'!$G$19)*'Q14 APC Wider benefits'!F$27*('Q14 APC Wider benefits'!F$30-'Q14 APC Wider benefits'!F$31)</f>
        <v>0</v>
      </c>
      <c r="J55" s="222">
        <f>'Q13 APC Vehicle sales'!$G$16*(1-'Q13 APC Vehicle sales'!$G$18-'Q13 APC Vehicle sales'!$G$19)*'Q14 APC Wider benefits'!G$27*('Q14 APC Wider benefits'!G$30-'Q14 APC Wider benefits'!G$31)</f>
        <v>0</v>
      </c>
      <c r="K55" s="222">
        <f>'Q13 APC Vehicle sales'!$G$16*(1-'Q13 APC Vehicle sales'!$G$18-'Q13 APC Vehicle sales'!$G$19)*'Q14 APC Wider benefits'!H$27*('Q14 APC Wider benefits'!H$30-'Q14 APC Wider benefits'!H$31)</f>
        <v>0</v>
      </c>
      <c r="L55" s="222">
        <f>'Q13 APC Vehicle sales'!$G$16*(1-'Q13 APC Vehicle sales'!$G$18-'Q13 APC Vehicle sales'!$G$19)*'Q14 APC Wider benefits'!I$27*('Q14 APC Wider benefits'!I$30-'Q14 APC Wider benefits'!I$31)</f>
        <v>0</v>
      </c>
      <c r="M55" s="222">
        <f>'Q13 APC Vehicle sales'!$G$16*(1-'Q13 APC Vehicle sales'!$G$18-'Q13 APC Vehicle sales'!$G$19)*'Q14 APC Wider benefits'!J$27*('Q14 APC Wider benefits'!J$30-'Q14 APC Wider benefits'!J$31)</f>
        <v>0</v>
      </c>
      <c r="N55" s="222">
        <f>'Q13 APC Vehicle sales'!$G$16*(1-'Q13 APC Vehicle sales'!$G$18-'Q13 APC Vehicle sales'!$G$19)*'Q14 APC Wider benefits'!K$27*('Q14 APC Wider benefits'!K$30-'Q14 APC Wider benefits'!K$31)</f>
        <v>0</v>
      </c>
      <c r="O55" s="222">
        <f>'Q13 APC Vehicle sales'!$G$16*(1-'Q13 APC Vehicle sales'!$G$18-'Q13 APC Vehicle sales'!$G$19)*'Q14 APC Wider benefits'!L$27*('Q14 APC Wider benefits'!L$30-'Q14 APC Wider benefits'!L$31)</f>
        <v>0</v>
      </c>
      <c r="P55" s="222">
        <f>'Q13 APC Vehicle sales'!$G$16*(1-'Q13 APC Vehicle sales'!$G$18-'Q13 APC Vehicle sales'!$G$19)*'Q14 APC Wider benefits'!M$27*('Q14 APC Wider benefits'!M$30-'Q14 APC Wider benefits'!M$31)</f>
        <v>0</v>
      </c>
      <c r="Q55" s="222">
        <f>'Q13 APC Vehicle sales'!$G$16*(1-'Q13 APC Vehicle sales'!$G$18-'Q13 APC Vehicle sales'!$G$19)*'Q14 APC Wider benefits'!N$27*('Q14 APC Wider benefits'!N$30-'Q14 APC Wider benefits'!N$31)</f>
        <v>0</v>
      </c>
      <c r="R55" s="196"/>
      <c r="S55" s="197"/>
      <c r="AR55" s="176"/>
      <c r="AS55" s="176"/>
      <c r="AT55" s="176"/>
      <c r="AU55" s="176"/>
      <c r="AV55" s="176"/>
      <c r="AW55" s="176"/>
      <c r="AX55" s="176"/>
      <c r="AY55" s="176"/>
      <c r="AZ55" s="176"/>
      <c r="BA55" s="176"/>
      <c r="BB55" s="176"/>
      <c r="BC55" s="176"/>
      <c r="BD55" s="176"/>
      <c r="BE55" s="176"/>
      <c r="BF55" s="176"/>
    </row>
    <row r="56" spans="2:58" s="175" customFormat="1" ht="15.75" customHeight="1" thickBot="1" x14ac:dyDescent="0.35">
      <c r="B56" s="181"/>
      <c r="C56" s="226" t="s">
        <v>117</v>
      </c>
      <c r="D56" s="193"/>
      <c r="E56" s="227">
        <f>AVERAGE(H56:Q56)</f>
        <v>0</v>
      </c>
      <c r="F56" s="227">
        <f>SUM(H56:Q56)</f>
        <v>0</v>
      </c>
      <c r="G56" s="228"/>
      <c r="H56" s="227">
        <f>H55*'Q13 APC Vehicle sales'!$G$21</f>
        <v>0</v>
      </c>
      <c r="I56" s="227">
        <f>I55*'Q13 APC Vehicle sales'!$G$21</f>
        <v>0</v>
      </c>
      <c r="J56" s="227">
        <f>J55*'Q13 APC Vehicle sales'!$G$21</f>
        <v>0</v>
      </c>
      <c r="K56" s="227">
        <f>K55*'Q13 APC Vehicle sales'!$G$21</f>
        <v>0</v>
      </c>
      <c r="L56" s="227">
        <f>L55*'Q13 APC Vehicle sales'!$G$21</f>
        <v>0</v>
      </c>
      <c r="M56" s="227">
        <f>M55*'Q13 APC Vehicle sales'!$G$21</f>
        <v>0</v>
      </c>
      <c r="N56" s="227">
        <f>N55*'Q13 APC Vehicle sales'!$G$21</f>
        <v>0</v>
      </c>
      <c r="O56" s="227">
        <f>O55*'Q13 APC Vehicle sales'!$G$21</f>
        <v>0</v>
      </c>
      <c r="P56" s="227">
        <f>P55*'Q13 APC Vehicle sales'!$G$21</f>
        <v>0</v>
      </c>
      <c r="Q56" s="227">
        <f>Q55*'Q13 APC Vehicle sales'!$G$21</f>
        <v>0</v>
      </c>
      <c r="R56" s="196"/>
      <c r="S56" s="197"/>
      <c r="AR56" s="176"/>
      <c r="AS56" s="176"/>
      <c r="AT56" s="176"/>
      <c r="AU56" s="176"/>
      <c r="AV56" s="176"/>
      <c r="AW56" s="176"/>
      <c r="AX56" s="176"/>
      <c r="AY56" s="176"/>
      <c r="AZ56" s="176"/>
      <c r="BA56" s="176"/>
      <c r="BB56" s="176"/>
      <c r="BC56" s="176"/>
      <c r="BD56" s="176"/>
      <c r="BE56" s="176"/>
      <c r="BF56" s="176"/>
    </row>
    <row r="57" spans="2:58" s="175" customFormat="1" ht="15.75" customHeight="1" x14ac:dyDescent="0.25">
      <c r="B57" s="181"/>
      <c r="H57" s="229"/>
      <c r="I57" s="229"/>
      <c r="J57" s="229"/>
      <c r="K57" s="229"/>
      <c r="L57" s="229"/>
      <c r="M57" s="229"/>
      <c r="N57" s="229"/>
      <c r="O57" s="229"/>
      <c r="P57" s="229"/>
      <c r="Q57" s="229"/>
      <c r="R57" s="196"/>
      <c r="S57" s="197"/>
      <c r="AR57" s="176"/>
      <c r="AS57" s="176"/>
      <c r="AT57" s="176"/>
      <c r="AU57" s="176"/>
      <c r="AV57" s="176"/>
      <c r="AW57" s="176"/>
      <c r="AX57" s="176"/>
      <c r="AY57" s="176"/>
      <c r="AZ57" s="176"/>
      <c r="BA57" s="176"/>
      <c r="BB57" s="176"/>
      <c r="BC57" s="176"/>
      <c r="BD57" s="176"/>
      <c r="BE57" s="176"/>
      <c r="BF57" s="176"/>
    </row>
    <row r="58" spans="2:58" s="175" customFormat="1" ht="15.75" customHeight="1" thickBot="1" x14ac:dyDescent="0.35">
      <c r="B58" s="181"/>
      <c r="C58" s="209" t="s">
        <v>81</v>
      </c>
      <c r="E58" s="219"/>
      <c r="F58" s="219" t="s">
        <v>115</v>
      </c>
      <c r="Q58" s="219" t="s">
        <v>115</v>
      </c>
      <c r="R58" s="196"/>
      <c r="S58" s="197"/>
      <c r="AR58" s="176"/>
      <c r="AS58" s="176"/>
      <c r="AT58" s="176"/>
      <c r="AU58" s="176"/>
      <c r="AV58" s="176"/>
      <c r="AW58" s="176"/>
      <c r="AX58" s="176"/>
      <c r="AY58" s="176"/>
      <c r="AZ58" s="176"/>
      <c r="BA58" s="176"/>
      <c r="BB58" s="176"/>
      <c r="BC58" s="176"/>
      <c r="BD58" s="176"/>
      <c r="BE58" s="176"/>
      <c r="BF58" s="176"/>
    </row>
    <row r="59" spans="2:58" s="175" customFormat="1" ht="15.75" customHeight="1" thickBot="1" x14ac:dyDescent="0.3">
      <c r="B59" s="181"/>
      <c r="C59" s="210" t="str">
        <f>C32</f>
        <v>VEH4</v>
      </c>
      <c r="D59" s="193"/>
      <c r="E59" s="192" t="s">
        <v>105</v>
      </c>
      <c r="F59" s="192" t="s">
        <v>20</v>
      </c>
      <c r="H59" s="220" t="str">
        <f t="shared" ref="H59:Q59" si="7">H54</f>
        <v>2010/11</v>
      </c>
      <c r="I59" s="220" t="str">
        <f t="shared" si="7"/>
        <v>2011/12</v>
      </c>
      <c r="J59" s="220" t="str">
        <f t="shared" si="7"/>
        <v>2012/13</v>
      </c>
      <c r="K59" s="220" t="str">
        <f t="shared" si="7"/>
        <v>2013/14</v>
      </c>
      <c r="L59" s="220" t="str">
        <f t="shared" si="7"/>
        <v>2014/15</v>
      </c>
      <c r="M59" s="220" t="str">
        <f t="shared" si="7"/>
        <v>2015/16</v>
      </c>
      <c r="N59" s="220" t="str">
        <f t="shared" si="7"/>
        <v>2016/17</v>
      </c>
      <c r="O59" s="220" t="str">
        <f t="shared" si="7"/>
        <v>2017/18</v>
      </c>
      <c r="P59" s="220" t="str">
        <f t="shared" si="7"/>
        <v>2018/19</v>
      </c>
      <c r="Q59" s="220" t="str">
        <f t="shared" si="7"/>
        <v>2019/20</v>
      </c>
      <c r="R59" s="196"/>
      <c r="S59" s="197"/>
      <c r="AR59" s="176"/>
      <c r="AS59" s="176"/>
      <c r="AT59" s="176"/>
      <c r="AU59" s="176"/>
      <c r="AV59" s="176"/>
      <c r="AW59" s="176"/>
      <c r="AX59" s="176"/>
      <c r="AY59" s="176"/>
      <c r="AZ59" s="176"/>
      <c r="BA59" s="176"/>
      <c r="BB59" s="176"/>
      <c r="BC59" s="176"/>
      <c r="BD59" s="176"/>
      <c r="BE59" s="176"/>
      <c r="BF59" s="176"/>
    </row>
    <row r="60" spans="2:58" s="175" customFormat="1" ht="15.75" customHeight="1" x14ac:dyDescent="0.3">
      <c r="B60" s="181"/>
      <c r="C60" s="221" t="s">
        <v>116</v>
      </c>
      <c r="D60" s="193"/>
      <c r="E60" s="222">
        <f>AVERAGE(H60:Q60)</f>
        <v>0</v>
      </c>
      <c r="F60" s="222">
        <f>SUM(H60:Q60)</f>
        <v>0</v>
      </c>
      <c r="H60" s="222">
        <f>'Q13 APC Vehicle sales'!$H$16*(1-'Q13 APC Vehicle sales'!$H$18-'Q13 APC Vehicle sales'!$H$19)*'Q14 APC Wider benefits'!E$34*('Q14 APC Wider benefits'!E$37-'Q14 APC Wider benefits'!E$38)</f>
        <v>0</v>
      </c>
      <c r="I60" s="222">
        <f>'Q13 APC Vehicle sales'!$H$16*(1-'Q13 APC Vehicle sales'!$H$18-'Q13 APC Vehicle sales'!$H$19)*'Q14 APC Wider benefits'!F$34*('Q14 APC Wider benefits'!F$37-'Q14 APC Wider benefits'!F$38)</f>
        <v>0</v>
      </c>
      <c r="J60" s="222">
        <f>'Q13 APC Vehicle sales'!$H$16*(1-'Q13 APC Vehicle sales'!$H$18-'Q13 APC Vehicle sales'!$H$19)*'Q14 APC Wider benefits'!G$34*('Q14 APC Wider benefits'!G$37-'Q14 APC Wider benefits'!G$38)</f>
        <v>0</v>
      </c>
      <c r="K60" s="222">
        <f>'Q13 APC Vehicle sales'!$H$16*(1-'Q13 APC Vehicle sales'!$H$18-'Q13 APC Vehicle sales'!$H$19)*'Q14 APC Wider benefits'!H$34*('Q14 APC Wider benefits'!H$37-'Q14 APC Wider benefits'!H$38)</f>
        <v>0</v>
      </c>
      <c r="L60" s="222">
        <f>'Q13 APC Vehicle sales'!$H$16*(1-'Q13 APC Vehicle sales'!$H$18-'Q13 APC Vehicle sales'!$H$19)*'Q14 APC Wider benefits'!I$34*('Q14 APC Wider benefits'!I$37-'Q14 APC Wider benefits'!I$38)</f>
        <v>0</v>
      </c>
      <c r="M60" s="222">
        <f>'Q13 APC Vehicle sales'!$H$16*(1-'Q13 APC Vehicle sales'!$H$18-'Q13 APC Vehicle sales'!$H$19)*'Q14 APC Wider benefits'!J$34*('Q14 APC Wider benefits'!J$37-'Q14 APC Wider benefits'!J$38)</f>
        <v>0</v>
      </c>
      <c r="N60" s="222">
        <f>'Q13 APC Vehicle sales'!$H$16*(1-'Q13 APC Vehicle sales'!$H$18-'Q13 APC Vehicle sales'!$H$19)*'Q14 APC Wider benefits'!K$34*('Q14 APC Wider benefits'!K$37-'Q14 APC Wider benefits'!K$38)</f>
        <v>0</v>
      </c>
      <c r="O60" s="222">
        <f>'Q13 APC Vehicle sales'!$H$16*(1-'Q13 APC Vehicle sales'!$H$18-'Q13 APC Vehicle sales'!$H$19)*'Q14 APC Wider benefits'!L$34*('Q14 APC Wider benefits'!L$37-'Q14 APC Wider benefits'!L$38)</f>
        <v>0</v>
      </c>
      <c r="P60" s="222">
        <f>'Q13 APC Vehicle sales'!$H$16*(1-'Q13 APC Vehicle sales'!$H$18-'Q13 APC Vehicle sales'!$H$19)*'Q14 APC Wider benefits'!M$34*('Q14 APC Wider benefits'!M$37-'Q14 APC Wider benefits'!M$38)</f>
        <v>0</v>
      </c>
      <c r="Q60" s="222">
        <f>'Q13 APC Vehicle sales'!$H$16*(1-'Q13 APC Vehicle sales'!$H$18-'Q13 APC Vehicle sales'!$H$19)*'Q14 APC Wider benefits'!N$34*('Q14 APC Wider benefits'!N$37-'Q14 APC Wider benefits'!N$38)</f>
        <v>0</v>
      </c>
      <c r="R60" s="196"/>
      <c r="S60" s="197"/>
      <c r="AR60" s="176"/>
      <c r="AS60" s="176"/>
      <c r="AT60" s="176"/>
      <c r="AU60" s="176"/>
      <c r="AV60" s="176"/>
      <c r="AW60" s="176"/>
      <c r="AX60" s="176"/>
      <c r="AY60" s="176"/>
      <c r="AZ60" s="176"/>
      <c r="BA60" s="176"/>
      <c r="BB60" s="176"/>
      <c r="BC60" s="176"/>
      <c r="BD60" s="176"/>
      <c r="BE60" s="176"/>
      <c r="BF60" s="176"/>
    </row>
    <row r="61" spans="2:58" s="175" customFormat="1" ht="15.75" customHeight="1" thickBot="1" x14ac:dyDescent="0.35">
      <c r="B61" s="181"/>
      <c r="C61" s="226" t="s">
        <v>117</v>
      </c>
      <c r="D61" s="193"/>
      <c r="E61" s="227">
        <f>AVERAGE(H61:Q61)</f>
        <v>0</v>
      </c>
      <c r="F61" s="227">
        <f>SUM(H61:Q61)</f>
        <v>0</v>
      </c>
      <c r="G61" s="228"/>
      <c r="H61" s="227">
        <f>H60*'Q13 APC Vehicle sales'!$H$21</f>
        <v>0</v>
      </c>
      <c r="I61" s="227">
        <f>I60*'Q13 APC Vehicle sales'!$H$21</f>
        <v>0</v>
      </c>
      <c r="J61" s="227">
        <f>J60*'Q13 APC Vehicle sales'!$H$21</f>
        <v>0</v>
      </c>
      <c r="K61" s="227">
        <f>K60*'Q13 APC Vehicle sales'!$H$21</f>
        <v>0</v>
      </c>
      <c r="L61" s="227">
        <f>L60*'Q13 APC Vehicle sales'!$H$21</f>
        <v>0</v>
      </c>
      <c r="M61" s="227">
        <f>M60*'Q13 APC Vehicle sales'!$H$21</f>
        <v>0</v>
      </c>
      <c r="N61" s="227">
        <f>N60*'Q13 APC Vehicle sales'!$H$21</f>
        <v>0</v>
      </c>
      <c r="O61" s="227">
        <f>O60*'Q13 APC Vehicle sales'!$H$21</f>
        <v>0</v>
      </c>
      <c r="P61" s="227">
        <f>P60*'Q13 APC Vehicle sales'!$H$21</f>
        <v>0</v>
      </c>
      <c r="Q61" s="227">
        <f>Q60*'Q13 APC Vehicle sales'!$H$21</f>
        <v>0</v>
      </c>
      <c r="R61" s="196"/>
      <c r="S61" s="197"/>
      <c r="AR61" s="176"/>
      <c r="AS61" s="176"/>
      <c r="AT61" s="176"/>
      <c r="AU61" s="176"/>
      <c r="AV61" s="176"/>
      <c r="AW61" s="176"/>
      <c r="AX61" s="176"/>
      <c r="AY61" s="176"/>
      <c r="AZ61" s="176"/>
      <c r="BA61" s="176"/>
      <c r="BB61" s="176"/>
      <c r="BC61" s="176"/>
      <c r="BD61" s="176"/>
      <c r="BE61" s="176"/>
      <c r="BF61" s="176"/>
    </row>
    <row r="62" spans="2:58" s="175" customFormat="1" ht="15.6" customHeight="1" thickBot="1" x14ac:dyDescent="0.3">
      <c r="B62" s="202"/>
      <c r="C62" s="204"/>
      <c r="D62" s="204"/>
      <c r="E62" s="204"/>
      <c r="F62" s="204"/>
      <c r="G62" s="204"/>
      <c r="H62" s="204"/>
      <c r="I62" s="204"/>
      <c r="J62" s="204"/>
      <c r="K62" s="204"/>
      <c r="L62" s="204"/>
      <c r="M62" s="204"/>
      <c r="N62" s="204"/>
      <c r="O62" s="204"/>
      <c r="P62" s="204"/>
      <c r="Q62" s="204"/>
      <c r="R62" s="205"/>
      <c r="S62" s="182"/>
      <c r="AR62" s="176"/>
      <c r="AS62" s="176"/>
      <c r="AT62" s="176"/>
      <c r="AU62" s="176"/>
      <c r="AV62" s="176"/>
      <c r="AW62" s="176"/>
      <c r="AX62" s="176"/>
      <c r="AY62" s="176"/>
      <c r="AZ62" s="176"/>
      <c r="BA62" s="176"/>
      <c r="BB62" s="176"/>
      <c r="BC62" s="176"/>
      <c r="BD62" s="176"/>
      <c r="BE62" s="176"/>
      <c r="BF62" s="176"/>
    </row>
    <row r="63" spans="2:58" s="175" customFormat="1" ht="15.6" thickTop="1" x14ac:dyDescent="0.25">
      <c r="R63" s="182"/>
      <c r="S63" s="182"/>
      <c r="AR63" s="176"/>
      <c r="AS63" s="176"/>
      <c r="AT63" s="176"/>
      <c r="AU63" s="176"/>
      <c r="AV63" s="176"/>
      <c r="AW63" s="176"/>
      <c r="AX63" s="176"/>
      <c r="AY63" s="176"/>
      <c r="AZ63" s="176"/>
      <c r="BA63" s="176"/>
      <c r="BB63" s="176"/>
      <c r="BC63" s="176"/>
      <c r="BD63" s="176"/>
      <c r="BE63" s="176"/>
      <c r="BF63" s="176"/>
    </row>
    <row r="64" spans="2:58" s="175" customFormat="1" x14ac:dyDescent="0.25">
      <c r="AR64" s="176"/>
      <c r="AS64" s="176"/>
      <c r="AT64" s="176"/>
      <c r="AU64" s="176"/>
      <c r="AV64" s="176"/>
      <c r="AW64" s="176"/>
      <c r="AX64" s="176"/>
      <c r="AY64" s="176"/>
      <c r="AZ64" s="176"/>
      <c r="BA64" s="176"/>
      <c r="BB64" s="176"/>
      <c r="BC64" s="176"/>
      <c r="BD64" s="176"/>
      <c r="BE64" s="176"/>
      <c r="BF64" s="176"/>
    </row>
    <row r="65" spans="44:58" s="175" customFormat="1" x14ac:dyDescent="0.25">
      <c r="AR65" s="176"/>
      <c r="AS65" s="176"/>
      <c r="AT65" s="176"/>
      <c r="AU65" s="176"/>
      <c r="AV65" s="176"/>
      <c r="AW65" s="176"/>
      <c r="AX65" s="176"/>
      <c r="AY65" s="176"/>
      <c r="AZ65" s="176"/>
      <c r="BA65" s="176"/>
      <c r="BB65" s="176"/>
      <c r="BC65" s="176"/>
      <c r="BD65" s="176"/>
      <c r="BE65" s="176"/>
      <c r="BF65" s="176"/>
    </row>
    <row r="66" spans="44:58" s="175" customFormat="1" x14ac:dyDescent="0.25">
      <c r="AR66" s="176"/>
      <c r="AS66" s="176"/>
      <c r="AT66" s="176"/>
      <c r="AU66" s="176"/>
      <c r="AV66" s="176"/>
      <c r="AW66" s="176"/>
      <c r="AX66" s="176"/>
      <c r="AY66" s="176"/>
      <c r="AZ66" s="176"/>
      <c r="BA66" s="176"/>
      <c r="BB66" s="176"/>
      <c r="BC66" s="176"/>
      <c r="BD66" s="176"/>
      <c r="BE66" s="176"/>
      <c r="BF66" s="176"/>
    </row>
    <row r="67" spans="44:58" s="175" customFormat="1" x14ac:dyDescent="0.25">
      <c r="AR67" s="176"/>
      <c r="AS67" s="176"/>
      <c r="AT67" s="176"/>
      <c r="AU67" s="176"/>
      <c r="AV67" s="176"/>
      <c r="AW67" s="176"/>
      <c r="AX67" s="176"/>
      <c r="AY67" s="176"/>
      <c r="AZ67" s="176"/>
      <c r="BA67" s="176"/>
      <c r="BB67" s="176"/>
      <c r="BC67" s="176"/>
      <c r="BD67" s="176"/>
      <c r="BE67" s="176"/>
      <c r="BF67" s="176"/>
    </row>
    <row r="68" spans="44:58" s="175" customFormat="1" x14ac:dyDescent="0.25">
      <c r="AR68" s="176"/>
      <c r="AS68" s="176"/>
      <c r="AT68" s="176"/>
      <c r="AU68" s="176"/>
      <c r="AV68" s="176"/>
      <c r="AW68" s="176"/>
      <c r="AX68" s="176"/>
      <c r="AY68" s="176"/>
      <c r="AZ68" s="176"/>
      <c r="BA68" s="176"/>
      <c r="BB68" s="176"/>
      <c r="BC68" s="176"/>
      <c r="BD68" s="176"/>
      <c r="BE68" s="176"/>
      <c r="BF68" s="176"/>
    </row>
    <row r="69" spans="44:58" s="175" customFormat="1" x14ac:dyDescent="0.25">
      <c r="AR69" s="176"/>
      <c r="AS69" s="176"/>
      <c r="AT69" s="176"/>
      <c r="AU69" s="176"/>
      <c r="AV69" s="176"/>
      <c r="AW69" s="176"/>
      <c r="AX69" s="176"/>
      <c r="AY69" s="176"/>
      <c r="AZ69" s="176"/>
      <c r="BA69" s="176"/>
      <c r="BB69" s="176"/>
      <c r="BC69" s="176"/>
      <c r="BD69" s="176"/>
      <c r="BE69" s="176"/>
      <c r="BF69" s="176"/>
    </row>
    <row r="70" spans="44:58" s="175" customFormat="1" x14ac:dyDescent="0.25">
      <c r="AR70" s="176"/>
      <c r="AS70" s="176"/>
      <c r="AT70" s="176"/>
      <c r="AU70" s="176"/>
      <c r="AV70" s="176"/>
      <c r="AW70" s="176"/>
      <c r="AX70" s="176"/>
      <c r="AY70" s="176"/>
      <c r="AZ70" s="176"/>
      <c r="BA70" s="176"/>
      <c r="BB70" s="176"/>
      <c r="BC70" s="176"/>
      <c r="BD70" s="176"/>
      <c r="BE70" s="176"/>
      <c r="BF70" s="176"/>
    </row>
    <row r="71" spans="44:58" s="175" customFormat="1" x14ac:dyDescent="0.25">
      <c r="AR71" s="176"/>
      <c r="AS71" s="176"/>
      <c r="AT71" s="176"/>
      <c r="AU71" s="176"/>
      <c r="AV71" s="176"/>
      <c r="AW71" s="176"/>
      <c r="AX71" s="176"/>
      <c r="AY71" s="176"/>
      <c r="AZ71" s="176"/>
      <c r="BA71" s="176"/>
      <c r="BB71" s="176"/>
      <c r="BC71" s="176"/>
      <c r="BD71" s="176"/>
      <c r="BE71" s="176"/>
      <c r="BF71" s="176"/>
    </row>
    <row r="72" spans="44:58" s="175" customFormat="1" x14ac:dyDescent="0.25">
      <c r="AR72" s="176"/>
      <c r="AS72" s="176"/>
      <c r="AT72" s="176"/>
      <c r="AU72" s="176"/>
      <c r="AV72" s="176"/>
      <c r="AW72" s="176"/>
      <c r="AX72" s="176"/>
      <c r="AY72" s="176"/>
      <c r="AZ72" s="176"/>
      <c r="BA72" s="176"/>
      <c r="BB72" s="176"/>
      <c r="BC72" s="176"/>
      <c r="BD72" s="176"/>
      <c r="BE72" s="176"/>
      <c r="BF72" s="176"/>
    </row>
    <row r="73" spans="44:58" s="175" customFormat="1" x14ac:dyDescent="0.25">
      <c r="AR73" s="176"/>
      <c r="AS73" s="176"/>
      <c r="AT73" s="176"/>
      <c r="AU73" s="176"/>
      <c r="AV73" s="176"/>
      <c r="AW73" s="176"/>
      <c r="AX73" s="176"/>
      <c r="AY73" s="176"/>
      <c r="AZ73" s="176"/>
      <c r="BA73" s="176"/>
      <c r="BB73" s="176"/>
      <c r="BC73" s="176"/>
      <c r="BD73" s="176"/>
      <c r="BE73" s="176"/>
      <c r="BF73" s="176"/>
    </row>
    <row r="74" spans="44:58" s="175" customFormat="1" x14ac:dyDescent="0.25">
      <c r="AR74" s="176"/>
      <c r="AS74" s="176"/>
      <c r="AT74" s="176"/>
      <c r="AU74" s="176"/>
      <c r="AV74" s="176"/>
      <c r="AW74" s="176"/>
      <c r="AX74" s="176"/>
      <c r="AY74" s="176"/>
      <c r="AZ74" s="176"/>
      <c r="BA74" s="176"/>
      <c r="BB74" s="176"/>
      <c r="BC74" s="176"/>
      <c r="BD74" s="176"/>
      <c r="BE74" s="176"/>
      <c r="BF74" s="176"/>
    </row>
    <row r="75" spans="44:58" s="175" customFormat="1" x14ac:dyDescent="0.25">
      <c r="AR75" s="176"/>
      <c r="AS75" s="176"/>
      <c r="AT75" s="176"/>
      <c r="AU75" s="176"/>
      <c r="AV75" s="176"/>
      <c r="AW75" s="176"/>
      <c r="AX75" s="176"/>
      <c r="AY75" s="176"/>
      <c r="AZ75" s="176"/>
      <c r="BA75" s="176"/>
      <c r="BB75" s="176"/>
      <c r="BC75" s="176"/>
      <c r="BD75" s="176"/>
      <c r="BE75" s="176"/>
      <c r="BF75" s="176"/>
    </row>
    <row r="76" spans="44:58" s="175" customFormat="1" x14ac:dyDescent="0.25">
      <c r="AR76" s="176"/>
      <c r="AS76" s="176"/>
      <c r="AT76" s="176"/>
      <c r="AU76" s="176"/>
      <c r="AV76" s="176"/>
      <c r="AW76" s="176"/>
      <c r="AX76" s="176"/>
      <c r="AY76" s="176"/>
      <c r="AZ76" s="176"/>
      <c r="BA76" s="176"/>
      <c r="BB76" s="176"/>
      <c r="BC76" s="176"/>
      <c r="BD76" s="176"/>
      <c r="BE76" s="176"/>
      <c r="BF76" s="176"/>
    </row>
    <row r="77" spans="44:58" s="175" customFormat="1" x14ac:dyDescent="0.25">
      <c r="AR77" s="176"/>
      <c r="AS77" s="176"/>
      <c r="AT77" s="176"/>
      <c r="AU77" s="176"/>
      <c r="AV77" s="176"/>
      <c r="AW77" s="176"/>
      <c r="AX77" s="176"/>
      <c r="AY77" s="176"/>
      <c r="AZ77" s="176"/>
      <c r="BA77" s="176"/>
      <c r="BB77" s="176"/>
      <c r="BC77" s="176"/>
      <c r="BD77" s="176"/>
      <c r="BE77" s="176"/>
      <c r="BF77" s="176"/>
    </row>
    <row r="78" spans="44:58" s="175" customFormat="1" x14ac:dyDescent="0.25">
      <c r="AR78" s="176"/>
      <c r="AS78" s="176"/>
      <c r="AT78" s="176"/>
      <c r="AU78" s="176"/>
      <c r="AV78" s="176"/>
      <c r="AW78" s="176"/>
      <c r="AX78" s="176"/>
      <c r="AY78" s="176"/>
      <c r="AZ78" s="176"/>
      <c r="BA78" s="176"/>
      <c r="BB78" s="176"/>
      <c r="BC78" s="176"/>
      <c r="BD78" s="176"/>
      <c r="BE78" s="176"/>
      <c r="BF78" s="176"/>
    </row>
    <row r="79" spans="44:58" s="175" customFormat="1" x14ac:dyDescent="0.25">
      <c r="AR79" s="176"/>
      <c r="AS79" s="176"/>
      <c r="AT79" s="176"/>
      <c r="AU79" s="176"/>
      <c r="AV79" s="176"/>
      <c r="AW79" s="176"/>
      <c r="AX79" s="176"/>
      <c r="AY79" s="176"/>
      <c r="AZ79" s="176"/>
      <c r="BA79" s="176"/>
      <c r="BB79" s="176"/>
      <c r="BC79" s="176"/>
      <c r="BD79" s="176"/>
      <c r="BE79" s="176"/>
      <c r="BF79" s="176"/>
    </row>
    <row r="80" spans="44:58" s="175" customFormat="1" x14ac:dyDescent="0.25">
      <c r="AR80" s="176"/>
      <c r="AS80" s="176"/>
      <c r="AT80" s="176"/>
      <c r="AU80" s="176"/>
      <c r="AV80" s="176"/>
      <c r="AW80" s="176"/>
      <c r="AX80" s="176"/>
      <c r="AY80" s="176"/>
      <c r="AZ80" s="176"/>
      <c r="BA80" s="176"/>
      <c r="BB80" s="176"/>
      <c r="BC80" s="176"/>
      <c r="BD80" s="176"/>
      <c r="BE80" s="176"/>
      <c r="BF80" s="176"/>
    </row>
    <row r="81" spans="44:58" s="175" customFormat="1" x14ac:dyDescent="0.25">
      <c r="AR81" s="176"/>
      <c r="AS81" s="176"/>
      <c r="AT81" s="176"/>
      <c r="AU81" s="176"/>
      <c r="AV81" s="176"/>
      <c r="AW81" s="176"/>
      <c r="AX81" s="176"/>
      <c r="AY81" s="176"/>
      <c r="AZ81" s="176"/>
      <c r="BA81" s="176"/>
      <c r="BB81" s="176"/>
      <c r="BC81" s="176"/>
      <c r="BD81" s="176"/>
      <c r="BE81" s="176"/>
      <c r="BF81" s="176"/>
    </row>
    <row r="82" spans="44:58" s="175" customFormat="1" x14ac:dyDescent="0.25">
      <c r="AR82" s="176"/>
      <c r="AS82" s="176"/>
      <c r="AT82" s="176"/>
      <c r="AU82" s="176"/>
      <c r="AV82" s="176"/>
      <c r="AW82" s="176"/>
      <c r="AX82" s="176"/>
      <c r="AY82" s="176"/>
      <c r="AZ82" s="176"/>
      <c r="BA82" s="176"/>
      <c r="BB82" s="176"/>
      <c r="BC82" s="176"/>
      <c r="BD82" s="176"/>
      <c r="BE82" s="176"/>
      <c r="BF82" s="176"/>
    </row>
    <row r="83" spans="44:58" s="175" customFormat="1" x14ac:dyDescent="0.25">
      <c r="AR83" s="176"/>
      <c r="AS83" s="176"/>
      <c r="AT83" s="176"/>
      <c r="AU83" s="176"/>
      <c r="AV83" s="176"/>
      <c r="AW83" s="176"/>
      <c r="AX83" s="176"/>
      <c r="AY83" s="176"/>
      <c r="AZ83" s="176"/>
      <c r="BA83" s="176"/>
      <c r="BB83" s="176"/>
      <c r="BC83" s="176"/>
      <c r="BD83" s="176"/>
      <c r="BE83" s="176"/>
      <c r="BF83" s="176"/>
    </row>
    <row r="84" spans="44:58" s="175" customFormat="1" x14ac:dyDescent="0.25">
      <c r="AR84" s="176"/>
      <c r="AS84" s="176"/>
      <c r="AT84" s="176"/>
      <c r="AU84" s="176"/>
      <c r="AV84" s="176"/>
      <c r="AW84" s="176"/>
      <c r="AX84" s="176"/>
      <c r="AY84" s="176"/>
      <c r="AZ84" s="176"/>
      <c r="BA84" s="176"/>
      <c r="BB84" s="176"/>
      <c r="BC84" s="176"/>
      <c r="BD84" s="176"/>
      <c r="BE84" s="176"/>
      <c r="BF84" s="176"/>
    </row>
    <row r="85" spans="44:58" s="175" customFormat="1" x14ac:dyDescent="0.25">
      <c r="AR85" s="176"/>
      <c r="AS85" s="176"/>
      <c r="AT85" s="176"/>
      <c r="AU85" s="176"/>
      <c r="AV85" s="176"/>
      <c r="AW85" s="176"/>
      <c r="AX85" s="176"/>
      <c r="AY85" s="176"/>
      <c r="AZ85" s="176"/>
      <c r="BA85" s="176"/>
      <c r="BB85" s="176"/>
      <c r="BC85" s="176"/>
      <c r="BD85" s="176"/>
      <c r="BE85" s="176"/>
      <c r="BF85" s="176"/>
    </row>
    <row r="86" spans="44:58" s="175" customFormat="1" x14ac:dyDescent="0.25">
      <c r="AR86" s="176"/>
      <c r="AS86" s="176"/>
      <c r="AT86" s="176"/>
      <c r="AU86" s="176"/>
      <c r="AV86" s="176"/>
      <c r="AW86" s="176"/>
      <c r="AX86" s="176"/>
      <c r="AY86" s="176"/>
      <c r="AZ86" s="176"/>
      <c r="BA86" s="176"/>
      <c r="BB86" s="176"/>
      <c r="BC86" s="176"/>
      <c r="BD86" s="176"/>
      <c r="BE86" s="176"/>
      <c r="BF86" s="176"/>
    </row>
    <row r="87" spans="44:58" s="175" customFormat="1" x14ac:dyDescent="0.25">
      <c r="AR87" s="176"/>
      <c r="AS87" s="176"/>
      <c r="AT87" s="176"/>
      <c r="AU87" s="176"/>
      <c r="AV87" s="176"/>
      <c r="AW87" s="176"/>
      <c r="AX87" s="176"/>
      <c r="AY87" s="176"/>
      <c r="AZ87" s="176"/>
      <c r="BA87" s="176"/>
      <c r="BB87" s="176"/>
      <c r="BC87" s="176"/>
      <c r="BD87" s="176"/>
      <c r="BE87" s="176"/>
      <c r="BF87" s="176"/>
    </row>
    <row r="88" spans="44:58" s="175" customFormat="1" x14ac:dyDescent="0.25">
      <c r="AR88" s="176"/>
      <c r="AS88" s="176"/>
      <c r="AT88" s="176"/>
      <c r="AU88" s="176"/>
      <c r="AV88" s="176"/>
      <c r="AW88" s="176"/>
      <c r="AX88" s="176"/>
      <c r="AY88" s="176"/>
      <c r="AZ88" s="176"/>
      <c r="BA88" s="176"/>
      <c r="BB88" s="176"/>
      <c r="BC88" s="176"/>
      <c r="BD88" s="176"/>
      <c r="BE88" s="176"/>
      <c r="BF88" s="176"/>
    </row>
    <row r="89" spans="44:58" s="175" customFormat="1" x14ac:dyDescent="0.25">
      <c r="AR89" s="176"/>
      <c r="AS89" s="176"/>
      <c r="AT89" s="176"/>
      <c r="AU89" s="176"/>
      <c r="AV89" s="176"/>
      <c r="AW89" s="176"/>
      <c r="AX89" s="176"/>
      <c r="AY89" s="176"/>
      <c r="AZ89" s="176"/>
      <c r="BA89" s="176"/>
      <c r="BB89" s="176"/>
      <c r="BC89" s="176"/>
      <c r="BD89" s="176"/>
      <c r="BE89" s="176"/>
      <c r="BF89" s="176"/>
    </row>
    <row r="90" spans="44:58" s="175" customFormat="1" x14ac:dyDescent="0.25">
      <c r="AR90" s="176"/>
      <c r="AS90" s="176"/>
      <c r="AT90" s="176"/>
      <c r="AU90" s="176"/>
      <c r="AV90" s="176"/>
      <c r="AW90" s="176"/>
      <c r="AX90" s="176"/>
      <c r="AY90" s="176"/>
      <c r="AZ90" s="176"/>
      <c r="BA90" s="176"/>
      <c r="BB90" s="176"/>
      <c r="BC90" s="176"/>
      <c r="BD90" s="176"/>
      <c r="BE90" s="176"/>
      <c r="BF90" s="176"/>
    </row>
    <row r="91" spans="44:58" s="175" customFormat="1" x14ac:dyDescent="0.25">
      <c r="AR91" s="176"/>
      <c r="AS91" s="176"/>
      <c r="AT91" s="176"/>
      <c r="AU91" s="176"/>
      <c r="AV91" s="176"/>
      <c r="AW91" s="176"/>
      <c r="AX91" s="176"/>
      <c r="AY91" s="176"/>
      <c r="AZ91" s="176"/>
      <c r="BA91" s="176"/>
      <c r="BB91" s="176"/>
      <c r="BC91" s="176"/>
      <c r="BD91" s="176"/>
      <c r="BE91" s="176"/>
      <c r="BF91" s="176"/>
    </row>
    <row r="92" spans="44:58" s="175" customFormat="1" x14ac:dyDescent="0.25">
      <c r="AR92" s="176"/>
      <c r="AS92" s="176"/>
      <c r="AT92" s="176"/>
      <c r="AU92" s="176"/>
      <c r="AV92" s="176"/>
      <c r="AW92" s="176"/>
      <c r="AX92" s="176"/>
      <c r="AY92" s="176"/>
      <c r="AZ92" s="176"/>
      <c r="BA92" s="176"/>
      <c r="BB92" s="176"/>
      <c r="BC92" s="176"/>
      <c r="BD92" s="176"/>
      <c r="BE92" s="176"/>
      <c r="BF92" s="176"/>
    </row>
    <row r="93" spans="44:58" s="175" customFormat="1" x14ac:dyDescent="0.25">
      <c r="AR93" s="176"/>
      <c r="AS93" s="176"/>
      <c r="AT93" s="176"/>
      <c r="AU93" s="176"/>
      <c r="AV93" s="176"/>
      <c r="AW93" s="176"/>
      <c r="AX93" s="176"/>
      <c r="AY93" s="176"/>
      <c r="AZ93" s="176"/>
      <c r="BA93" s="176"/>
      <c r="BB93" s="176"/>
      <c r="BC93" s="176"/>
      <c r="BD93" s="176"/>
      <c r="BE93" s="176"/>
      <c r="BF93" s="176"/>
    </row>
    <row r="94" spans="44:58" s="175" customFormat="1" x14ac:dyDescent="0.25">
      <c r="AR94" s="176"/>
      <c r="AS94" s="176"/>
      <c r="AT94" s="176"/>
      <c r="AU94" s="176"/>
      <c r="AV94" s="176"/>
      <c r="AW94" s="176"/>
      <c r="AX94" s="176"/>
      <c r="AY94" s="176"/>
      <c r="AZ94" s="176"/>
      <c r="BA94" s="176"/>
      <c r="BB94" s="176"/>
      <c r="BC94" s="176"/>
      <c r="BD94" s="176"/>
      <c r="BE94" s="176"/>
      <c r="BF94" s="176"/>
    </row>
    <row r="95" spans="44:58" s="175" customFormat="1" x14ac:dyDescent="0.25">
      <c r="AR95" s="176"/>
      <c r="AS95" s="176"/>
      <c r="AT95" s="176"/>
      <c r="AU95" s="176"/>
      <c r="AV95" s="176"/>
      <c r="AW95" s="176"/>
      <c r="AX95" s="176"/>
      <c r="AY95" s="176"/>
      <c r="AZ95" s="176"/>
      <c r="BA95" s="176"/>
      <c r="BB95" s="176"/>
      <c r="BC95" s="176"/>
      <c r="BD95" s="176"/>
      <c r="BE95" s="176"/>
      <c r="BF95" s="176"/>
    </row>
    <row r="96" spans="44:58" s="175" customFormat="1" x14ac:dyDescent="0.25">
      <c r="AR96" s="176"/>
      <c r="AS96" s="176"/>
      <c r="AT96" s="176"/>
      <c r="AU96" s="176"/>
      <c r="AV96" s="176"/>
      <c r="AW96" s="176"/>
      <c r="AX96" s="176"/>
      <c r="AY96" s="176"/>
      <c r="AZ96" s="176"/>
      <c r="BA96" s="176"/>
      <c r="BB96" s="176"/>
      <c r="BC96" s="176"/>
      <c r="BD96" s="176"/>
      <c r="BE96" s="176"/>
      <c r="BF96" s="176"/>
    </row>
    <row r="97" spans="44:58" s="175" customFormat="1" x14ac:dyDescent="0.25">
      <c r="AR97" s="176"/>
      <c r="AS97" s="176"/>
      <c r="AT97" s="176"/>
      <c r="AU97" s="176"/>
      <c r="AV97" s="176"/>
      <c r="AW97" s="176"/>
      <c r="AX97" s="176"/>
      <c r="AY97" s="176"/>
      <c r="AZ97" s="176"/>
      <c r="BA97" s="176"/>
      <c r="BB97" s="176"/>
      <c r="BC97" s="176"/>
      <c r="BD97" s="176"/>
      <c r="BE97" s="176"/>
      <c r="BF97" s="176"/>
    </row>
    <row r="98" spans="44:58" s="175" customFormat="1" x14ac:dyDescent="0.25">
      <c r="AR98" s="176"/>
      <c r="AS98" s="176"/>
      <c r="AT98" s="176"/>
      <c r="AU98" s="176"/>
      <c r="AV98" s="176"/>
      <c r="AW98" s="176"/>
      <c r="AX98" s="176"/>
      <c r="AY98" s="176"/>
      <c r="AZ98" s="176"/>
      <c r="BA98" s="176"/>
      <c r="BB98" s="176"/>
      <c r="BC98" s="176"/>
      <c r="BD98" s="176"/>
      <c r="BE98" s="176"/>
      <c r="BF98" s="176"/>
    </row>
    <row r="99" spans="44:58" s="175" customFormat="1" x14ac:dyDescent="0.25">
      <c r="AR99" s="176"/>
      <c r="AS99" s="176"/>
      <c r="AT99" s="176"/>
      <c r="AU99" s="176"/>
      <c r="AV99" s="176"/>
      <c r="AW99" s="176"/>
      <c r="AX99" s="176"/>
      <c r="AY99" s="176"/>
      <c r="AZ99" s="176"/>
      <c r="BA99" s="176"/>
      <c r="BB99" s="176"/>
      <c r="BC99" s="176"/>
      <c r="BD99" s="176"/>
      <c r="BE99" s="176"/>
      <c r="BF99" s="176"/>
    </row>
    <row r="100" spans="44:58" s="175" customFormat="1" x14ac:dyDescent="0.25">
      <c r="AR100" s="176"/>
      <c r="AS100" s="176"/>
      <c r="AT100" s="176"/>
      <c r="AU100" s="176"/>
      <c r="AV100" s="176"/>
      <c r="AW100" s="176"/>
      <c r="AX100" s="176"/>
      <c r="AY100" s="176"/>
      <c r="AZ100" s="176"/>
      <c r="BA100" s="176"/>
      <c r="BB100" s="176"/>
      <c r="BC100" s="176"/>
      <c r="BD100" s="176"/>
      <c r="BE100" s="176"/>
      <c r="BF100" s="176"/>
    </row>
    <row r="101" spans="44:58" s="175" customFormat="1" x14ac:dyDescent="0.25">
      <c r="AR101" s="176"/>
      <c r="AS101" s="176"/>
      <c r="AT101" s="176"/>
      <c r="AU101" s="176"/>
      <c r="AV101" s="176"/>
      <c r="AW101" s="176"/>
      <c r="AX101" s="176"/>
      <c r="AY101" s="176"/>
      <c r="AZ101" s="176"/>
      <c r="BA101" s="176"/>
      <c r="BB101" s="176"/>
      <c r="BC101" s="176"/>
      <c r="BD101" s="176"/>
      <c r="BE101" s="176"/>
      <c r="BF101" s="176"/>
    </row>
    <row r="102" spans="44:58" s="175" customFormat="1" x14ac:dyDescent="0.25">
      <c r="AR102" s="176"/>
      <c r="AS102" s="176"/>
      <c r="AT102" s="176"/>
      <c r="AU102" s="176"/>
      <c r="AV102" s="176"/>
      <c r="AW102" s="176"/>
      <c r="AX102" s="176"/>
      <c r="AY102" s="176"/>
      <c r="AZ102" s="176"/>
      <c r="BA102" s="176"/>
      <c r="BB102" s="176"/>
      <c r="BC102" s="176"/>
      <c r="BD102" s="176"/>
      <c r="BE102" s="176"/>
      <c r="BF102" s="176"/>
    </row>
    <row r="103" spans="44:58" s="175" customFormat="1" x14ac:dyDescent="0.25">
      <c r="AR103" s="176"/>
      <c r="AS103" s="176"/>
      <c r="AT103" s="176"/>
      <c r="AU103" s="176"/>
      <c r="AV103" s="176"/>
      <c r="AW103" s="176"/>
      <c r="AX103" s="176"/>
      <c r="AY103" s="176"/>
      <c r="AZ103" s="176"/>
      <c r="BA103" s="176"/>
      <c r="BB103" s="176"/>
      <c r="BC103" s="176"/>
      <c r="BD103" s="176"/>
      <c r="BE103" s="176"/>
      <c r="BF103" s="176"/>
    </row>
    <row r="104" spans="44:58" s="175" customFormat="1" x14ac:dyDescent="0.25">
      <c r="AR104" s="176"/>
      <c r="AS104" s="176"/>
      <c r="AT104" s="176"/>
      <c r="AU104" s="176"/>
      <c r="AV104" s="176"/>
      <c r="AW104" s="176"/>
      <c r="AX104" s="176"/>
      <c r="AY104" s="176"/>
      <c r="AZ104" s="176"/>
      <c r="BA104" s="176"/>
      <c r="BB104" s="176"/>
      <c r="BC104" s="176"/>
      <c r="BD104" s="176"/>
      <c r="BE104" s="176"/>
      <c r="BF104" s="176"/>
    </row>
    <row r="105" spans="44:58" s="175" customFormat="1" x14ac:dyDescent="0.25">
      <c r="AR105" s="176"/>
      <c r="AS105" s="176"/>
      <c r="AT105" s="176"/>
      <c r="AU105" s="176"/>
      <c r="AV105" s="176"/>
      <c r="AW105" s="176"/>
      <c r="AX105" s="176"/>
      <c r="AY105" s="176"/>
      <c r="AZ105" s="176"/>
      <c r="BA105" s="176"/>
      <c r="BB105" s="176"/>
      <c r="BC105" s="176"/>
      <c r="BD105" s="176"/>
      <c r="BE105" s="176"/>
      <c r="BF105" s="176"/>
    </row>
    <row r="106" spans="44:58" s="175" customFormat="1" x14ac:dyDescent="0.25">
      <c r="AR106" s="176"/>
      <c r="AS106" s="176"/>
      <c r="AT106" s="176"/>
      <c r="AU106" s="176"/>
      <c r="AV106" s="176"/>
      <c r="AW106" s="176"/>
      <c r="AX106" s="176"/>
      <c r="AY106" s="176"/>
      <c r="AZ106" s="176"/>
      <c r="BA106" s="176"/>
      <c r="BB106" s="176"/>
      <c r="BC106" s="176"/>
      <c r="BD106" s="176"/>
      <c r="BE106" s="176"/>
      <c r="BF106" s="176"/>
    </row>
    <row r="107" spans="44:58" s="175" customFormat="1" x14ac:dyDescent="0.25">
      <c r="AR107" s="176"/>
      <c r="AS107" s="176"/>
      <c r="AT107" s="176"/>
      <c r="AU107" s="176"/>
      <c r="AV107" s="176"/>
      <c r="AW107" s="176"/>
      <c r="AX107" s="176"/>
      <c r="AY107" s="176"/>
      <c r="AZ107" s="176"/>
      <c r="BA107" s="176"/>
      <c r="BB107" s="176"/>
      <c r="BC107" s="176"/>
      <c r="BD107" s="176"/>
      <c r="BE107" s="176"/>
      <c r="BF107" s="176"/>
    </row>
    <row r="108" spans="44:58" s="175" customFormat="1" x14ac:dyDescent="0.25">
      <c r="AR108" s="176"/>
      <c r="AS108" s="176"/>
      <c r="AT108" s="176"/>
      <c r="AU108" s="176"/>
      <c r="AV108" s="176"/>
      <c r="AW108" s="176"/>
      <c r="AX108" s="176"/>
      <c r="AY108" s="176"/>
      <c r="AZ108" s="176"/>
      <c r="BA108" s="176"/>
      <c r="BB108" s="176"/>
      <c r="BC108" s="176"/>
      <c r="BD108" s="176"/>
      <c r="BE108" s="176"/>
      <c r="BF108" s="176"/>
    </row>
    <row r="109" spans="44:58" s="175" customFormat="1" x14ac:dyDescent="0.25">
      <c r="AR109" s="176"/>
      <c r="AS109" s="176"/>
      <c r="AT109" s="176"/>
      <c r="AU109" s="176"/>
      <c r="AV109" s="176"/>
      <c r="AW109" s="176"/>
      <c r="AX109" s="176"/>
      <c r="AY109" s="176"/>
      <c r="AZ109" s="176"/>
      <c r="BA109" s="176"/>
      <c r="BB109" s="176"/>
      <c r="BC109" s="176"/>
      <c r="BD109" s="176"/>
      <c r="BE109" s="176"/>
      <c r="BF109" s="176"/>
    </row>
    <row r="110" spans="44:58" s="175" customFormat="1" x14ac:dyDescent="0.25">
      <c r="AR110" s="176"/>
      <c r="AS110" s="176"/>
      <c r="AT110" s="176"/>
      <c r="AU110" s="176"/>
      <c r="AV110" s="176"/>
      <c r="AW110" s="176"/>
      <c r="AX110" s="176"/>
      <c r="AY110" s="176"/>
      <c r="AZ110" s="176"/>
      <c r="BA110" s="176"/>
      <c r="BB110" s="176"/>
      <c r="BC110" s="176"/>
      <c r="BD110" s="176"/>
      <c r="BE110" s="176"/>
      <c r="BF110" s="176"/>
    </row>
    <row r="111" spans="44:58" s="175" customFormat="1" x14ac:dyDescent="0.25">
      <c r="AR111" s="176"/>
      <c r="AS111" s="176"/>
      <c r="AT111" s="176"/>
      <c r="AU111" s="176"/>
      <c r="AV111" s="176"/>
      <c r="AW111" s="176"/>
      <c r="AX111" s="176"/>
      <c r="AY111" s="176"/>
      <c r="AZ111" s="176"/>
      <c r="BA111" s="176"/>
      <c r="BB111" s="176"/>
      <c r="BC111" s="176"/>
      <c r="BD111" s="176"/>
      <c r="BE111" s="176"/>
      <c r="BF111" s="176"/>
    </row>
    <row r="112" spans="44:58" s="175" customFormat="1" x14ac:dyDescent="0.25">
      <c r="AR112" s="176"/>
      <c r="AS112" s="176"/>
      <c r="AT112" s="176"/>
      <c r="AU112" s="176"/>
      <c r="AV112" s="176"/>
      <c r="AW112" s="176"/>
      <c r="AX112" s="176"/>
      <c r="AY112" s="176"/>
      <c r="AZ112" s="176"/>
      <c r="BA112" s="176"/>
      <c r="BB112" s="176"/>
      <c r="BC112" s="176"/>
      <c r="BD112" s="176"/>
      <c r="BE112" s="176"/>
      <c r="BF112" s="176"/>
    </row>
    <row r="113" spans="44:58" s="175" customFormat="1" x14ac:dyDescent="0.25">
      <c r="AR113" s="176"/>
      <c r="AS113" s="176"/>
      <c r="AT113" s="176"/>
      <c r="AU113" s="176"/>
      <c r="AV113" s="176"/>
      <c r="AW113" s="176"/>
      <c r="AX113" s="176"/>
      <c r="AY113" s="176"/>
      <c r="AZ113" s="176"/>
      <c r="BA113" s="176"/>
      <c r="BB113" s="176"/>
      <c r="BC113" s="176"/>
      <c r="BD113" s="176"/>
      <c r="BE113" s="176"/>
      <c r="BF113" s="176"/>
    </row>
    <row r="114" spans="44:58" s="175" customFormat="1" x14ac:dyDescent="0.25">
      <c r="AR114" s="176"/>
      <c r="AS114" s="176"/>
      <c r="AT114" s="176"/>
      <c r="AU114" s="176"/>
      <c r="AV114" s="176"/>
      <c r="AW114" s="176"/>
      <c r="AX114" s="176"/>
      <c r="AY114" s="176"/>
      <c r="AZ114" s="176"/>
      <c r="BA114" s="176"/>
      <c r="BB114" s="176"/>
      <c r="BC114" s="176"/>
      <c r="BD114" s="176"/>
      <c r="BE114" s="176"/>
      <c r="BF114" s="176"/>
    </row>
    <row r="115" spans="44:58" s="175" customFormat="1" x14ac:dyDescent="0.25">
      <c r="AR115" s="176"/>
      <c r="AS115" s="176"/>
      <c r="AT115" s="176"/>
      <c r="AU115" s="176"/>
      <c r="AV115" s="176"/>
      <c r="AW115" s="176"/>
      <c r="AX115" s="176"/>
      <c r="AY115" s="176"/>
      <c r="AZ115" s="176"/>
      <c r="BA115" s="176"/>
      <c r="BB115" s="176"/>
      <c r="BC115" s="176"/>
      <c r="BD115" s="176"/>
      <c r="BE115" s="176"/>
      <c r="BF115" s="176"/>
    </row>
    <row r="116" spans="44:58" s="175" customFormat="1" x14ac:dyDescent="0.25">
      <c r="AR116" s="176"/>
      <c r="AS116" s="176"/>
      <c r="AT116" s="176"/>
      <c r="AU116" s="176"/>
      <c r="AV116" s="176"/>
      <c r="AW116" s="176"/>
      <c r="AX116" s="176"/>
      <c r="AY116" s="176"/>
      <c r="AZ116" s="176"/>
      <c r="BA116" s="176"/>
      <c r="BB116" s="176"/>
      <c r="BC116" s="176"/>
      <c r="BD116" s="176"/>
      <c r="BE116" s="176"/>
      <c r="BF116" s="176"/>
    </row>
    <row r="117" spans="44:58" s="175" customFormat="1" x14ac:dyDescent="0.25">
      <c r="AR117" s="176"/>
      <c r="AS117" s="176"/>
      <c r="AT117" s="176"/>
      <c r="AU117" s="176"/>
      <c r="AV117" s="176"/>
      <c r="AW117" s="176"/>
      <c r="AX117" s="176"/>
      <c r="AY117" s="176"/>
      <c r="AZ117" s="176"/>
      <c r="BA117" s="176"/>
      <c r="BB117" s="176"/>
      <c r="BC117" s="176"/>
      <c r="BD117" s="176"/>
      <c r="BE117" s="176"/>
      <c r="BF117" s="176"/>
    </row>
    <row r="118" spans="44:58" s="175" customFormat="1" x14ac:dyDescent="0.25">
      <c r="AR118" s="176"/>
      <c r="AS118" s="176"/>
      <c r="AT118" s="176"/>
      <c r="AU118" s="176"/>
      <c r="AV118" s="176"/>
      <c r="AW118" s="176"/>
      <c r="AX118" s="176"/>
      <c r="AY118" s="176"/>
      <c r="AZ118" s="176"/>
      <c r="BA118" s="176"/>
      <c r="BB118" s="176"/>
      <c r="BC118" s="176"/>
      <c r="BD118" s="176"/>
      <c r="BE118" s="176"/>
      <c r="BF118" s="176"/>
    </row>
  </sheetData>
  <sheetProtection algorithmName="SHA-512" hashValue="d6Wph2aD5kUpcCxY2T+mnaEoEtxNmQqTlTLNnLTecKowWBBGiqUtagBk9cLWQ7PdtPykZFD4RoH4rxbgY0TrUg==" saltValue="x3nI5Ggh/dMaWEv6ralw1w==" spinCount="100000" sheet="1" objects="1" scenarios="1"/>
  <pageMargins left="0.75000000000000011" right="0.75000000000000011" top="1" bottom="1" header="0.5" footer="0.5"/>
  <pageSetup paperSize="0" scale="17" fitToWidth="0" fitToHeight="0" orientation="landscape" horizontalDpi="0" verticalDpi="0" copies="0"/>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W81"/>
  <sheetViews>
    <sheetView zoomScale="84" zoomScaleNormal="84" workbookViewId="0"/>
  </sheetViews>
  <sheetFormatPr defaultRowHeight="15" x14ac:dyDescent="0.25"/>
  <cols>
    <col min="1" max="1" width="2" style="91" customWidth="1"/>
    <col min="2" max="2" width="1.36328125" style="91" customWidth="1"/>
    <col min="3" max="3" width="22.453125" style="91" customWidth="1"/>
    <col min="4" max="4" width="1.54296875" style="91" customWidth="1"/>
    <col min="5" max="6" width="8.1796875" style="91" customWidth="1"/>
    <col min="7" max="14" width="8" style="91" customWidth="1"/>
    <col min="15" max="15" width="3.26953125" style="91" customWidth="1"/>
    <col min="16" max="19" width="8" style="91" customWidth="1"/>
    <col min="20" max="20" width="1.54296875" style="91" customWidth="1"/>
    <col min="21" max="21" width="30.6328125" style="91" customWidth="1"/>
    <col min="22" max="22" width="1.6328125" style="91" customWidth="1"/>
    <col min="23" max="23" width="9.6328125" style="91" customWidth="1"/>
    <col min="24" max="24" width="8.7265625" style="91" customWidth="1"/>
    <col min="25" max="16384" width="8.7265625" style="91"/>
  </cols>
  <sheetData>
    <row r="1" spans="1:23" customFormat="1" ht="10.5" customHeight="1" thickBot="1" x14ac:dyDescent="0.3">
      <c r="A1" s="1"/>
      <c r="B1" s="1"/>
      <c r="C1" s="1"/>
      <c r="D1" s="1"/>
      <c r="E1" s="1"/>
      <c r="F1" s="1"/>
      <c r="G1" s="1"/>
      <c r="H1" s="1"/>
      <c r="I1" s="1"/>
      <c r="J1" s="1"/>
      <c r="K1" s="1"/>
      <c r="L1" s="1"/>
      <c r="M1" s="1"/>
      <c r="N1" s="1"/>
      <c r="O1" s="1"/>
      <c r="P1" s="1"/>
      <c r="Q1" s="1"/>
      <c r="R1" s="1"/>
      <c r="S1" s="1"/>
      <c r="T1" s="1"/>
      <c r="U1" s="1"/>
      <c r="V1" s="1"/>
      <c r="W1" s="1"/>
    </row>
    <row r="2" spans="1:23" customFormat="1" ht="19.8" customHeight="1" thickTop="1" x14ac:dyDescent="0.3">
      <c r="A2" s="1"/>
      <c r="B2" s="15"/>
      <c r="C2" s="16"/>
      <c r="D2" s="16"/>
      <c r="E2" s="16"/>
      <c r="F2" s="16"/>
      <c r="G2" s="16"/>
      <c r="H2" s="16"/>
      <c r="I2" s="16"/>
      <c r="J2" s="16"/>
      <c r="K2" s="16"/>
      <c r="L2" s="16"/>
      <c r="M2" s="16"/>
      <c r="N2" s="16"/>
      <c r="O2" s="16"/>
      <c r="P2" s="16"/>
      <c r="Q2" s="16"/>
      <c r="R2" s="16"/>
      <c r="S2" s="234" t="s">
        <v>1</v>
      </c>
      <c r="T2" s="16"/>
      <c r="U2" s="16"/>
      <c r="V2" s="18"/>
      <c r="W2" s="1"/>
    </row>
    <row r="3" spans="1:23" customFormat="1" ht="19.2" customHeight="1" x14ac:dyDescent="0.4">
      <c r="A3" s="1"/>
      <c r="B3" s="19"/>
      <c r="C3" s="402" t="s">
        <v>207</v>
      </c>
      <c r="D3" s="402"/>
      <c r="E3" s="402"/>
      <c r="F3" s="402"/>
      <c r="G3" s="402"/>
      <c r="H3" s="402"/>
      <c r="I3" s="402"/>
      <c r="J3" s="402"/>
      <c r="K3" s="402"/>
      <c r="L3" s="402"/>
      <c r="M3" s="402"/>
      <c r="N3" s="402"/>
      <c r="O3" s="402"/>
      <c r="P3" s="402"/>
      <c r="Q3" s="402"/>
      <c r="R3" s="235"/>
      <c r="S3" s="236" t="s">
        <v>2</v>
      </c>
      <c r="T3" s="8"/>
      <c r="U3" s="8"/>
      <c r="V3" s="153"/>
      <c r="W3" s="154"/>
    </row>
    <row r="4" spans="1:23" customFormat="1" ht="21.6" customHeight="1" x14ac:dyDescent="0.3">
      <c r="A4" s="1"/>
      <c r="B4" s="19"/>
      <c r="C4" s="402"/>
      <c r="D4" s="402"/>
      <c r="E4" s="402"/>
      <c r="F4" s="402"/>
      <c r="G4" s="402"/>
      <c r="H4" s="402"/>
      <c r="I4" s="402"/>
      <c r="J4" s="402"/>
      <c r="K4" s="402"/>
      <c r="L4" s="402"/>
      <c r="M4" s="402"/>
      <c r="N4" s="402"/>
      <c r="O4" s="402"/>
      <c r="P4" s="402"/>
      <c r="Q4" s="402"/>
      <c r="R4" s="154"/>
      <c r="S4" s="237" t="s">
        <v>16</v>
      </c>
      <c r="T4" s="237"/>
      <c r="U4" s="237"/>
      <c r="V4" s="153"/>
      <c r="W4" s="154"/>
    </row>
    <row r="5" spans="1:23" customFormat="1" ht="21.6" customHeight="1" x14ac:dyDescent="0.4">
      <c r="A5" s="1"/>
      <c r="B5" s="19"/>
      <c r="C5" s="334"/>
      <c r="D5" s="334"/>
      <c r="E5" s="334"/>
      <c r="F5" s="334"/>
      <c r="G5" s="334"/>
      <c r="H5" s="334"/>
      <c r="I5" s="334"/>
      <c r="J5" s="334"/>
      <c r="K5" s="334"/>
      <c r="L5" s="334"/>
      <c r="M5" s="334"/>
      <c r="N5" s="334"/>
      <c r="O5" s="334"/>
      <c r="P5" s="334"/>
      <c r="Q5" s="334"/>
      <c r="R5" s="154"/>
      <c r="S5" s="344"/>
      <c r="T5" s="344"/>
      <c r="U5" s="344"/>
      <c r="V5" s="153"/>
      <c r="W5" s="154"/>
    </row>
    <row r="6" spans="1:23" customFormat="1" ht="21.6" customHeight="1" x14ac:dyDescent="0.4">
      <c r="A6" s="1"/>
      <c r="B6" s="19"/>
      <c r="C6" s="369" t="s">
        <v>199</v>
      </c>
      <c r="D6" s="334"/>
      <c r="E6" s="334"/>
      <c r="F6" s="334"/>
      <c r="G6" s="334"/>
      <c r="H6" s="334"/>
      <c r="I6" s="334"/>
      <c r="J6" s="334"/>
      <c r="K6" s="334"/>
      <c r="L6" s="334"/>
      <c r="M6" s="334"/>
      <c r="N6" s="334"/>
      <c r="O6" s="334"/>
      <c r="P6" s="334"/>
      <c r="Q6" s="334"/>
      <c r="R6" s="154"/>
      <c r="S6" s="344"/>
      <c r="T6" s="344"/>
      <c r="U6" s="344"/>
      <c r="V6" s="153"/>
      <c r="W6" s="154"/>
    </row>
    <row r="7" spans="1:23" customFormat="1" ht="17.399999999999999" customHeight="1" x14ac:dyDescent="0.3">
      <c r="A7" s="1"/>
      <c r="B7" s="19"/>
      <c r="C7" s="337"/>
      <c r="D7" s="337"/>
      <c r="E7" s="337"/>
      <c r="F7" s="337"/>
      <c r="G7" s="337"/>
      <c r="H7" s="337"/>
      <c r="I7" s="337"/>
      <c r="J7" s="337"/>
      <c r="K7" s="337"/>
      <c r="L7" s="337"/>
      <c r="M7" s="337"/>
      <c r="N7" s="337"/>
      <c r="O7" s="337"/>
      <c r="P7" s="337"/>
      <c r="Q7" s="337"/>
      <c r="R7" s="337"/>
      <c r="S7" s="337"/>
      <c r="T7" s="344"/>
      <c r="U7" s="344"/>
      <c r="V7" s="153"/>
      <c r="W7" s="154"/>
    </row>
    <row r="8" spans="1:23" customFormat="1" ht="16.2" customHeight="1" x14ac:dyDescent="0.4">
      <c r="A8" s="1"/>
      <c r="B8" s="19"/>
      <c r="C8" s="431" t="s">
        <v>118</v>
      </c>
      <c r="D8" s="431"/>
      <c r="E8" s="431"/>
      <c r="F8" s="431"/>
      <c r="G8" s="431"/>
      <c r="H8" s="431"/>
      <c r="I8" s="431"/>
      <c r="J8" s="431"/>
      <c r="K8" s="431"/>
      <c r="L8" s="431"/>
      <c r="M8" s="431"/>
      <c r="N8" s="431"/>
      <c r="O8" s="334"/>
      <c r="P8" s="334"/>
      <c r="Q8" s="334"/>
      <c r="R8" s="154"/>
      <c r="S8" s="344"/>
      <c r="T8" s="239"/>
      <c r="U8" s="240"/>
      <c r="V8" s="153"/>
      <c r="W8" s="154"/>
    </row>
    <row r="9" spans="1:23" customFormat="1" ht="18.600000000000001" customHeight="1" x14ac:dyDescent="0.3">
      <c r="A9" s="1"/>
      <c r="B9" s="19"/>
      <c r="C9" s="430" t="s">
        <v>17</v>
      </c>
      <c r="D9" s="430"/>
      <c r="E9" s="430"/>
      <c r="F9" s="430"/>
      <c r="G9" s="430"/>
      <c r="H9" s="430"/>
      <c r="I9" s="430"/>
      <c r="J9" s="430"/>
      <c r="K9" s="430"/>
      <c r="L9" s="430"/>
      <c r="M9" s="430"/>
      <c r="N9" s="430"/>
      <c r="O9" s="345"/>
      <c r="P9" s="345"/>
      <c r="Q9" s="345"/>
      <c r="R9" s="345"/>
      <c r="S9" s="345"/>
      <c r="T9" s="239"/>
      <c r="U9" s="240"/>
      <c r="V9" s="153"/>
      <c r="W9" s="154"/>
    </row>
    <row r="10" spans="1:23" customFormat="1" ht="16.2" customHeight="1" x14ac:dyDescent="0.3">
      <c r="A10" s="1"/>
      <c r="B10" s="19"/>
      <c r="C10" s="238"/>
      <c r="D10" s="238"/>
      <c r="E10" s="238"/>
      <c r="F10" s="238"/>
      <c r="G10" s="238"/>
      <c r="H10" s="238"/>
      <c r="I10" s="238"/>
      <c r="J10" s="238"/>
      <c r="K10" s="238"/>
      <c r="L10" s="238"/>
      <c r="M10" s="238"/>
      <c r="N10" s="238"/>
      <c r="O10" s="238"/>
      <c r="P10" s="238"/>
      <c r="Q10" s="238"/>
      <c r="R10" s="238"/>
      <c r="S10" s="238"/>
      <c r="T10" s="239"/>
      <c r="U10" s="240"/>
      <c r="V10" s="153"/>
      <c r="W10" s="154"/>
    </row>
    <row r="11" spans="1:23" customFormat="1" ht="16.2" customHeight="1" x14ac:dyDescent="0.3">
      <c r="A11" s="1"/>
      <c r="B11" s="19"/>
      <c r="C11" s="32" t="s">
        <v>119</v>
      </c>
      <c r="D11" s="1"/>
      <c r="E11" s="1"/>
      <c r="F11" s="1"/>
      <c r="G11" s="1"/>
      <c r="H11" s="1"/>
      <c r="I11" s="1"/>
      <c r="J11" s="167"/>
      <c r="K11" s="241"/>
      <c r="L11" s="241"/>
      <c r="M11" s="241"/>
      <c r="N11" s="241"/>
      <c r="O11" s="241"/>
      <c r="P11" s="241"/>
      <c r="Q11" s="241"/>
      <c r="R11" s="241"/>
      <c r="S11" s="167"/>
      <c r="T11" s="239"/>
      <c r="U11" s="240"/>
      <c r="V11" s="153"/>
      <c r="W11" s="154"/>
    </row>
    <row r="12" spans="1:23" customFormat="1" ht="16.2" customHeight="1" x14ac:dyDescent="0.3">
      <c r="A12" s="1"/>
      <c r="B12" s="19"/>
      <c r="C12" s="242" t="s">
        <v>120</v>
      </c>
      <c r="D12" s="14"/>
      <c r="E12" s="14"/>
      <c r="F12" s="14"/>
      <c r="G12" s="14"/>
      <c r="H12" s="14"/>
      <c r="I12" s="14"/>
      <c r="J12" s="167"/>
      <c r="K12" s="241"/>
      <c r="L12" s="241"/>
      <c r="M12" s="241"/>
      <c r="N12" s="241"/>
      <c r="O12" s="241"/>
      <c r="P12" s="241"/>
      <c r="Q12" s="241"/>
      <c r="R12" s="241"/>
      <c r="S12" s="167"/>
      <c r="T12" s="239"/>
      <c r="U12" s="240"/>
      <c r="V12" s="153"/>
      <c r="W12" s="154"/>
    </row>
    <row r="13" spans="1:23" customFormat="1" ht="21" customHeight="1" thickBot="1" x14ac:dyDescent="0.35">
      <c r="A13" s="1"/>
      <c r="B13" s="19"/>
      <c r="C13" s="429" t="s">
        <v>121</v>
      </c>
      <c r="D13" s="243"/>
      <c r="E13" s="244" t="s">
        <v>122</v>
      </c>
      <c r="F13" s="167"/>
      <c r="G13" s="167"/>
      <c r="H13" s="167"/>
      <c r="I13" s="167"/>
      <c r="J13" s="167"/>
      <c r="K13" s="241"/>
      <c r="L13" s="241"/>
      <c r="M13" s="241"/>
      <c r="N13" s="241"/>
      <c r="O13" s="241"/>
      <c r="P13" s="167"/>
      <c r="Q13" s="142"/>
      <c r="R13" s="142"/>
      <c r="S13" s="142"/>
      <c r="T13" s="170"/>
      <c r="U13" s="240"/>
      <c r="V13" s="153"/>
      <c r="W13" s="154"/>
    </row>
    <row r="14" spans="1:23" customFormat="1" ht="21" customHeight="1" thickBot="1" x14ac:dyDescent="0.35">
      <c r="A14" s="1"/>
      <c r="B14" s="19"/>
      <c r="C14" s="429"/>
      <c r="D14" s="243"/>
      <c r="E14" s="167" t="str">
        <f>'Q12 Jobs'!K12</f>
        <v>2018/19</v>
      </c>
      <c r="F14" s="167" t="str">
        <f>'Q12 Jobs'!L12</f>
        <v>2019/20</v>
      </c>
      <c r="G14" s="167" t="str">
        <f>'Q12 Jobs'!M12</f>
        <v>2020/21</v>
      </c>
      <c r="H14" s="167" t="str">
        <f>'Q12 Jobs'!N12</f>
        <v>2021/22</v>
      </c>
      <c r="I14" s="167" t="str">
        <f>'Q12 Jobs'!O12</f>
        <v>2022/23</v>
      </c>
      <c r="J14" s="167" t="str">
        <f>'Q12 Jobs'!P12</f>
        <v>2023/24</v>
      </c>
      <c r="K14" s="167" t="str">
        <f>'Q12 Jobs'!Q12</f>
        <v>2024/25</v>
      </c>
      <c r="L14" s="167" t="str">
        <f>'Q12 Jobs'!R12</f>
        <v>2025/26</v>
      </c>
      <c r="M14" s="167" t="str">
        <f>'Q12 Jobs'!S12</f>
        <v>2026/27</v>
      </c>
      <c r="N14" s="167" t="str">
        <f>'Q12 Jobs'!T12</f>
        <v>2027/28</v>
      </c>
      <c r="O14" s="167"/>
      <c r="P14" s="245" t="s">
        <v>27</v>
      </c>
      <c r="Q14" s="142"/>
      <c r="R14" s="142"/>
      <c r="S14" s="142"/>
      <c r="T14" s="170"/>
      <c r="U14" s="246"/>
      <c r="V14" s="153"/>
      <c r="W14" s="154"/>
    </row>
    <row r="15" spans="1:23" customFormat="1" ht="21" customHeight="1" x14ac:dyDescent="0.25">
      <c r="A15" s="1"/>
      <c r="B15" s="19"/>
      <c r="C15" s="125"/>
      <c r="D15" s="247"/>
      <c r="E15" s="127"/>
      <c r="F15" s="127"/>
      <c r="G15" s="127"/>
      <c r="H15" s="127"/>
      <c r="I15" s="127"/>
      <c r="J15" s="127"/>
      <c r="K15" s="127"/>
      <c r="L15" s="127"/>
      <c r="M15" s="127"/>
      <c r="N15" s="127"/>
      <c r="O15" s="128"/>
      <c r="P15" s="420"/>
      <c r="Q15" s="421"/>
      <c r="R15" s="421"/>
      <c r="S15" s="421"/>
      <c r="T15" s="421"/>
      <c r="U15" s="422"/>
      <c r="V15" s="153"/>
      <c r="W15" s="154"/>
    </row>
    <row r="16" spans="1:23" customFormat="1" ht="21" customHeight="1" x14ac:dyDescent="0.25">
      <c r="A16" s="1"/>
      <c r="B16" s="19"/>
      <c r="C16" s="134"/>
      <c r="D16" s="247"/>
      <c r="E16" s="136"/>
      <c r="F16" s="136"/>
      <c r="G16" s="136"/>
      <c r="H16" s="136"/>
      <c r="I16" s="136"/>
      <c r="J16" s="136"/>
      <c r="K16" s="136"/>
      <c r="L16" s="136"/>
      <c r="M16" s="136"/>
      <c r="N16" s="136"/>
      <c r="O16" s="128"/>
      <c r="P16" s="423"/>
      <c r="Q16" s="424"/>
      <c r="R16" s="424"/>
      <c r="S16" s="424"/>
      <c r="T16" s="424"/>
      <c r="U16" s="425"/>
      <c r="V16" s="153"/>
      <c r="W16" s="154"/>
    </row>
    <row r="17" spans="1:23" customFormat="1" ht="21" customHeight="1" x14ac:dyDescent="0.25">
      <c r="A17" s="1"/>
      <c r="B17" s="19"/>
      <c r="C17" s="134"/>
      <c r="D17" s="247"/>
      <c r="E17" s="136"/>
      <c r="F17" s="136"/>
      <c r="G17" s="136"/>
      <c r="H17" s="136"/>
      <c r="I17" s="136"/>
      <c r="J17" s="136"/>
      <c r="K17" s="136"/>
      <c r="L17" s="136"/>
      <c r="M17" s="136"/>
      <c r="N17" s="136"/>
      <c r="O17" s="128"/>
      <c r="P17" s="423"/>
      <c r="Q17" s="424"/>
      <c r="R17" s="424"/>
      <c r="S17" s="424"/>
      <c r="T17" s="424"/>
      <c r="U17" s="425"/>
      <c r="V17" s="153"/>
      <c r="W17" s="154"/>
    </row>
    <row r="18" spans="1:23" customFormat="1" ht="21" customHeight="1" x14ac:dyDescent="0.25">
      <c r="A18" s="1"/>
      <c r="B18" s="19"/>
      <c r="C18" s="134"/>
      <c r="D18" s="247"/>
      <c r="E18" s="136"/>
      <c r="F18" s="136"/>
      <c r="G18" s="136"/>
      <c r="H18" s="136"/>
      <c r="I18" s="136"/>
      <c r="J18" s="136"/>
      <c r="K18" s="136"/>
      <c r="L18" s="136"/>
      <c r="M18" s="136"/>
      <c r="N18" s="136"/>
      <c r="O18" s="128"/>
      <c r="P18" s="423"/>
      <c r="Q18" s="424"/>
      <c r="R18" s="424"/>
      <c r="S18" s="424"/>
      <c r="T18" s="424"/>
      <c r="U18" s="425"/>
      <c r="V18" s="153"/>
      <c r="W18" s="154"/>
    </row>
    <row r="19" spans="1:23" customFormat="1" ht="21" customHeight="1" thickBot="1" x14ac:dyDescent="0.3">
      <c r="A19" s="1"/>
      <c r="B19" s="19"/>
      <c r="C19" s="134"/>
      <c r="D19" s="247"/>
      <c r="E19" s="136"/>
      <c r="F19" s="136"/>
      <c r="G19" s="136"/>
      <c r="H19" s="136"/>
      <c r="I19" s="136"/>
      <c r="J19" s="136"/>
      <c r="K19" s="136"/>
      <c r="L19" s="136"/>
      <c r="M19" s="136"/>
      <c r="N19" s="136"/>
      <c r="O19" s="128"/>
      <c r="P19" s="426"/>
      <c r="Q19" s="427"/>
      <c r="R19" s="427"/>
      <c r="S19" s="427"/>
      <c r="T19" s="427"/>
      <c r="U19" s="428"/>
      <c r="V19" s="153"/>
      <c r="W19" s="154"/>
    </row>
    <row r="20" spans="1:23" customFormat="1" ht="21" customHeight="1" thickBot="1" x14ac:dyDescent="0.3">
      <c r="A20" s="1"/>
      <c r="B20" s="19"/>
      <c r="C20" s="248"/>
      <c r="D20" s="248"/>
      <c r="E20" s="249">
        <f t="shared" ref="E20:N20" si="0">SUM(E15:E19)</f>
        <v>0</v>
      </c>
      <c r="F20" s="249">
        <f t="shared" si="0"/>
        <v>0</v>
      </c>
      <c r="G20" s="249">
        <f t="shared" si="0"/>
        <v>0</v>
      </c>
      <c r="H20" s="249">
        <f t="shared" si="0"/>
        <v>0</v>
      </c>
      <c r="I20" s="249">
        <f t="shared" si="0"/>
        <v>0</v>
      </c>
      <c r="J20" s="249">
        <f t="shared" si="0"/>
        <v>0</v>
      </c>
      <c r="K20" s="249">
        <f t="shared" si="0"/>
        <v>0</v>
      </c>
      <c r="L20" s="249">
        <f t="shared" si="0"/>
        <v>0</v>
      </c>
      <c r="M20" s="249">
        <f t="shared" si="0"/>
        <v>0</v>
      </c>
      <c r="N20" s="249">
        <f t="shared" si="0"/>
        <v>0</v>
      </c>
      <c r="O20" s="128"/>
      <c r="P20" s="128"/>
      <c r="Q20" s="128"/>
      <c r="R20" s="128"/>
      <c r="S20" s="128"/>
      <c r="T20" s="128"/>
      <c r="U20" s="128"/>
      <c r="V20" s="153"/>
      <c r="W20" s="154"/>
    </row>
    <row r="21" spans="1:23" customFormat="1" ht="16.2" customHeight="1" x14ac:dyDescent="0.25">
      <c r="A21" s="1"/>
      <c r="B21" s="19"/>
      <c r="C21" s="248"/>
      <c r="D21" s="248"/>
      <c r="E21" s="250"/>
      <c r="F21" s="250"/>
      <c r="G21" s="250"/>
      <c r="H21" s="250"/>
      <c r="I21" s="250"/>
      <c r="J21" s="250"/>
      <c r="K21" s="250"/>
      <c r="L21" s="250"/>
      <c r="M21" s="250"/>
      <c r="N21" s="250"/>
      <c r="O21" s="128"/>
      <c r="P21" s="128"/>
      <c r="Q21" s="128"/>
      <c r="R21" s="128"/>
      <c r="S21" s="128"/>
      <c r="T21" s="128"/>
      <c r="U21" s="128"/>
      <c r="V21" s="153"/>
      <c r="W21" s="154"/>
    </row>
    <row r="22" spans="1:23" customFormat="1" ht="16.2" customHeight="1" x14ac:dyDescent="0.3">
      <c r="A22" s="1"/>
      <c r="B22" s="19"/>
      <c r="C22" s="163" t="s">
        <v>123</v>
      </c>
      <c r="D22" s="248"/>
      <c r="E22" s="250"/>
      <c r="F22" s="250"/>
      <c r="G22" s="250"/>
      <c r="H22" s="250"/>
      <c r="I22" s="250"/>
      <c r="J22" s="250"/>
      <c r="K22" s="250"/>
      <c r="L22" s="250"/>
      <c r="M22" s="250"/>
      <c r="N22" s="250"/>
      <c r="O22" s="128"/>
      <c r="P22" s="128"/>
      <c r="Q22" s="128"/>
      <c r="R22" s="128"/>
      <c r="S22" s="128"/>
      <c r="T22" s="128"/>
      <c r="U22" s="128"/>
      <c r="V22" s="153"/>
      <c r="W22" s="154"/>
    </row>
    <row r="23" spans="1:23" customFormat="1" ht="16.2" customHeight="1" x14ac:dyDescent="0.3">
      <c r="A23" s="1"/>
      <c r="B23" s="19"/>
      <c r="C23" s="242" t="s">
        <v>120</v>
      </c>
      <c r="D23" s="248"/>
      <c r="E23" s="250"/>
      <c r="F23" s="250"/>
      <c r="G23" s="250"/>
      <c r="H23" s="250"/>
      <c r="I23" s="250"/>
      <c r="J23" s="250"/>
      <c r="K23" s="250"/>
      <c r="L23" s="250"/>
      <c r="M23" s="250"/>
      <c r="N23" s="250"/>
      <c r="O23" s="128"/>
      <c r="P23" s="128"/>
      <c r="Q23" s="128"/>
      <c r="R23" s="128"/>
      <c r="S23" s="128"/>
      <c r="T23" s="128"/>
      <c r="U23" s="128"/>
      <c r="V23" s="153"/>
      <c r="W23" s="154"/>
    </row>
    <row r="24" spans="1:23" customFormat="1" ht="21" customHeight="1" thickBot="1" x14ac:dyDescent="0.35">
      <c r="A24" s="1"/>
      <c r="B24" s="19"/>
      <c r="C24" s="429" t="s">
        <v>121</v>
      </c>
      <c r="D24" s="243"/>
      <c r="E24" s="244" t="s">
        <v>124</v>
      </c>
      <c r="F24" s="167"/>
      <c r="G24" s="167"/>
      <c r="H24" s="167"/>
      <c r="I24" s="167"/>
      <c r="J24" s="167"/>
      <c r="K24" s="241"/>
      <c r="L24" s="241"/>
      <c r="M24" s="241"/>
      <c r="N24" s="241"/>
      <c r="O24" s="241"/>
      <c r="P24" s="167"/>
      <c r="Q24" s="142"/>
      <c r="R24" s="142"/>
      <c r="S24" s="142"/>
      <c r="T24" s="170"/>
      <c r="U24" s="240"/>
      <c r="V24" s="153"/>
      <c r="W24" s="154"/>
    </row>
    <row r="25" spans="1:23" customFormat="1" ht="21" customHeight="1" thickBot="1" x14ac:dyDescent="0.35">
      <c r="A25" s="1"/>
      <c r="B25" s="19"/>
      <c r="C25" s="429"/>
      <c r="D25" s="243"/>
      <c r="E25" s="167" t="str">
        <f t="shared" ref="E25:N25" si="1">E14</f>
        <v>2018/19</v>
      </c>
      <c r="F25" s="167" t="str">
        <f t="shared" si="1"/>
        <v>2019/20</v>
      </c>
      <c r="G25" s="167" t="str">
        <f t="shared" si="1"/>
        <v>2020/21</v>
      </c>
      <c r="H25" s="167" t="str">
        <f t="shared" si="1"/>
        <v>2021/22</v>
      </c>
      <c r="I25" s="167" t="str">
        <f t="shared" si="1"/>
        <v>2022/23</v>
      </c>
      <c r="J25" s="167" t="str">
        <f t="shared" si="1"/>
        <v>2023/24</v>
      </c>
      <c r="K25" s="167" t="str">
        <f t="shared" si="1"/>
        <v>2024/25</v>
      </c>
      <c r="L25" s="167" t="str">
        <f t="shared" si="1"/>
        <v>2025/26</v>
      </c>
      <c r="M25" s="167" t="str">
        <f t="shared" si="1"/>
        <v>2026/27</v>
      </c>
      <c r="N25" s="167" t="str">
        <f t="shared" si="1"/>
        <v>2027/28</v>
      </c>
      <c r="O25" s="167"/>
      <c r="P25" s="245" t="s">
        <v>27</v>
      </c>
      <c r="Q25" s="142"/>
      <c r="R25" s="142"/>
      <c r="S25" s="142"/>
      <c r="T25" s="170"/>
      <c r="U25" s="246"/>
      <c r="V25" s="153"/>
      <c r="W25" s="154"/>
    </row>
    <row r="26" spans="1:23" customFormat="1" ht="21" customHeight="1" x14ac:dyDescent="0.25">
      <c r="A26" s="1"/>
      <c r="B26" s="19"/>
      <c r="C26" s="125"/>
      <c r="D26" s="247"/>
      <c r="E26" s="127"/>
      <c r="F26" s="127"/>
      <c r="G26" s="127"/>
      <c r="H26" s="127"/>
      <c r="I26" s="127"/>
      <c r="J26" s="127"/>
      <c r="K26" s="127"/>
      <c r="L26" s="127"/>
      <c r="M26" s="127"/>
      <c r="N26" s="127"/>
      <c r="O26" s="128"/>
      <c r="P26" s="420"/>
      <c r="Q26" s="421"/>
      <c r="R26" s="421"/>
      <c r="S26" s="421"/>
      <c r="T26" s="421"/>
      <c r="U26" s="422"/>
      <c r="V26" s="153"/>
      <c r="W26" s="154"/>
    </row>
    <row r="27" spans="1:23" customFormat="1" ht="21" customHeight="1" x14ac:dyDescent="0.25">
      <c r="A27" s="1"/>
      <c r="B27" s="19"/>
      <c r="C27" s="134"/>
      <c r="D27" s="247"/>
      <c r="E27" s="136"/>
      <c r="F27" s="136"/>
      <c r="G27" s="136"/>
      <c r="H27" s="136"/>
      <c r="I27" s="136"/>
      <c r="J27" s="136"/>
      <c r="K27" s="136"/>
      <c r="L27" s="136"/>
      <c r="M27" s="136"/>
      <c r="N27" s="136"/>
      <c r="O27" s="128"/>
      <c r="P27" s="423"/>
      <c r="Q27" s="424"/>
      <c r="R27" s="424"/>
      <c r="S27" s="424"/>
      <c r="T27" s="424"/>
      <c r="U27" s="425"/>
      <c r="V27" s="153"/>
      <c r="W27" s="154"/>
    </row>
    <row r="28" spans="1:23" customFormat="1" ht="21" customHeight="1" x14ac:dyDescent="0.25">
      <c r="A28" s="1"/>
      <c r="B28" s="19"/>
      <c r="C28" s="134"/>
      <c r="D28" s="247"/>
      <c r="E28" s="136"/>
      <c r="F28" s="136"/>
      <c r="G28" s="136"/>
      <c r="H28" s="136"/>
      <c r="I28" s="136"/>
      <c r="J28" s="136"/>
      <c r="K28" s="136"/>
      <c r="L28" s="136"/>
      <c r="M28" s="136"/>
      <c r="N28" s="136"/>
      <c r="O28" s="128"/>
      <c r="P28" s="423"/>
      <c r="Q28" s="424"/>
      <c r="R28" s="424"/>
      <c r="S28" s="424"/>
      <c r="T28" s="424"/>
      <c r="U28" s="425"/>
      <c r="V28" s="153"/>
      <c r="W28" s="154"/>
    </row>
    <row r="29" spans="1:23" customFormat="1" ht="21" customHeight="1" x14ac:dyDescent="0.25">
      <c r="A29" s="1"/>
      <c r="B29" s="19"/>
      <c r="C29" s="134"/>
      <c r="D29" s="247"/>
      <c r="E29" s="136"/>
      <c r="F29" s="136"/>
      <c r="G29" s="136"/>
      <c r="H29" s="136"/>
      <c r="I29" s="136"/>
      <c r="J29" s="136"/>
      <c r="K29" s="136"/>
      <c r="L29" s="136"/>
      <c r="M29" s="136"/>
      <c r="N29" s="136"/>
      <c r="O29" s="128"/>
      <c r="P29" s="423"/>
      <c r="Q29" s="424"/>
      <c r="R29" s="424"/>
      <c r="S29" s="424"/>
      <c r="T29" s="424"/>
      <c r="U29" s="425"/>
      <c r="V29" s="153"/>
      <c r="W29" s="154"/>
    </row>
    <row r="30" spans="1:23" customFormat="1" ht="21" customHeight="1" thickBot="1" x14ac:dyDescent="0.3">
      <c r="A30" s="1"/>
      <c r="B30" s="19"/>
      <c r="C30" s="134"/>
      <c r="D30" s="247"/>
      <c r="E30" s="136"/>
      <c r="F30" s="136"/>
      <c r="G30" s="136"/>
      <c r="H30" s="136"/>
      <c r="I30" s="136"/>
      <c r="J30" s="136"/>
      <c r="K30" s="136"/>
      <c r="L30" s="136"/>
      <c r="M30" s="136"/>
      <c r="N30" s="136"/>
      <c r="O30" s="128"/>
      <c r="P30" s="426"/>
      <c r="Q30" s="427"/>
      <c r="R30" s="427"/>
      <c r="S30" s="427"/>
      <c r="T30" s="427"/>
      <c r="U30" s="428"/>
      <c r="V30" s="153"/>
      <c r="W30" s="154"/>
    </row>
    <row r="31" spans="1:23" customFormat="1" ht="21" customHeight="1" thickBot="1" x14ac:dyDescent="0.3">
      <c r="A31" s="1"/>
      <c r="B31" s="19"/>
      <c r="C31" s="248"/>
      <c r="D31" s="248"/>
      <c r="E31" s="249">
        <f t="shared" ref="E31:N31" si="2">SUM(E26:E30)</f>
        <v>0</v>
      </c>
      <c r="F31" s="249">
        <f t="shared" si="2"/>
        <v>0</v>
      </c>
      <c r="G31" s="249">
        <f t="shared" si="2"/>
        <v>0</v>
      </c>
      <c r="H31" s="249">
        <f t="shared" si="2"/>
        <v>0</v>
      </c>
      <c r="I31" s="249">
        <f t="shared" si="2"/>
        <v>0</v>
      </c>
      <c r="J31" s="249">
        <f t="shared" si="2"/>
        <v>0</v>
      </c>
      <c r="K31" s="249">
        <f t="shared" si="2"/>
        <v>0</v>
      </c>
      <c r="L31" s="249">
        <f t="shared" si="2"/>
        <v>0</v>
      </c>
      <c r="M31" s="249">
        <f t="shared" si="2"/>
        <v>0</v>
      </c>
      <c r="N31" s="249">
        <f t="shared" si="2"/>
        <v>0</v>
      </c>
      <c r="O31" s="128"/>
      <c r="P31" s="128"/>
      <c r="Q31" s="128"/>
      <c r="R31" s="128"/>
      <c r="S31" s="128"/>
      <c r="T31" s="128"/>
      <c r="U31" s="128"/>
      <c r="V31" s="153"/>
      <c r="W31" s="154"/>
    </row>
    <row r="32" spans="1:23" customFormat="1" ht="16.2" customHeight="1" x14ac:dyDescent="0.25">
      <c r="A32" s="1"/>
      <c r="B32" s="19"/>
      <c r="C32" s="248"/>
      <c r="D32" s="248"/>
      <c r="E32" s="250"/>
      <c r="F32" s="250"/>
      <c r="G32" s="250"/>
      <c r="H32" s="250"/>
      <c r="I32" s="250"/>
      <c r="J32" s="250"/>
      <c r="K32" s="250"/>
      <c r="L32" s="250"/>
      <c r="M32" s="250"/>
      <c r="N32" s="250"/>
      <c r="O32" s="128"/>
      <c r="P32" s="128"/>
      <c r="Q32" s="128"/>
      <c r="R32" s="128"/>
      <c r="S32" s="128"/>
      <c r="T32" s="128"/>
      <c r="U32" s="128"/>
      <c r="V32" s="153"/>
      <c r="W32" s="154"/>
    </row>
    <row r="33" spans="1:23" customFormat="1" ht="16.2" customHeight="1" x14ac:dyDescent="0.3">
      <c r="A33" s="1"/>
      <c r="B33" s="19"/>
      <c r="C33" s="238" t="s">
        <v>125</v>
      </c>
      <c r="D33" s="1"/>
      <c r="E33" s="1"/>
      <c r="F33" s="1"/>
      <c r="G33" s="1"/>
      <c r="H33" s="1"/>
      <c r="I33" s="1"/>
      <c r="J33" s="167"/>
      <c r="K33" s="241"/>
      <c r="L33" s="241"/>
      <c r="M33" s="241"/>
      <c r="N33" s="241"/>
      <c r="O33" s="241"/>
      <c r="P33" s="241"/>
      <c r="Q33" s="241"/>
      <c r="R33" s="241"/>
      <c r="S33" s="167"/>
      <c r="T33" s="239"/>
      <c r="U33" s="240"/>
      <c r="V33" s="153"/>
      <c r="W33" s="154"/>
    </row>
    <row r="34" spans="1:23" customFormat="1" ht="16.2" customHeight="1" x14ac:dyDescent="0.3">
      <c r="A34" s="1"/>
      <c r="B34" s="19"/>
      <c r="C34" s="242" t="s">
        <v>120</v>
      </c>
      <c r="D34" s="14"/>
      <c r="E34" s="14"/>
      <c r="F34" s="14"/>
      <c r="G34" s="14"/>
      <c r="H34" s="14"/>
      <c r="I34" s="14"/>
      <c r="J34" s="167"/>
      <c r="K34" s="241"/>
      <c r="L34" s="241"/>
      <c r="M34" s="241"/>
      <c r="N34" s="241"/>
      <c r="O34" s="241"/>
      <c r="P34" s="241"/>
      <c r="Q34" s="241"/>
      <c r="R34" s="241"/>
      <c r="S34" s="167"/>
      <c r="T34" s="239"/>
      <c r="U34" s="240"/>
      <c r="V34" s="153"/>
      <c r="W34" s="154"/>
    </row>
    <row r="35" spans="1:23" customFormat="1" ht="21" customHeight="1" thickBot="1" x14ac:dyDescent="0.35">
      <c r="A35" s="1"/>
      <c r="B35" s="19"/>
      <c r="C35" s="429" t="s">
        <v>121</v>
      </c>
      <c r="D35" s="243"/>
      <c r="E35" s="244" t="s">
        <v>126</v>
      </c>
      <c r="F35" s="167"/>
      <c r="G35" s="167"/>
      <c r="H35" s="167"/>
      <c r="I35" s="167"/>
      <c r="J35" s="167"/>
      <c r="K35" s="241"/>
      <c r="L35" s="241"/>
      <c r="M35" s="241"/>
      <c r="N35" s="241"/>
      <c r="O35" s="241"/>
      <c r="P35" s="167"/>
      <c r="Q35" s="142"/>
      <c r="R35" s="142"/>
      <c r="S35" s="142"/>
      <c r="T35" s="170"/>
      <c r="U35" s="240"/>
      <c r="V35" s="153"/>
      <c r="W35" s="154"/>
    </row>
    <row r="36" spans="1:23" customFormat="1" ht="18" customHeight="1" thickBot="1" x14ac:dyDescent="0.35">
      <c r="A36" s="1"/>
      <c r="B36" s="19"/>
      <c r="C36" s="429"/>
      <c r="D36" s="243"/>
      <c r="E36" s="167" t="str">
        <f t="shared" ref="E36:N36" si="3">E14</f>
        <v>2018/19</v>
      </c>
      <c r="F36" s="167" t="str">
        <f t="shared" si="3"/>
        <v>2019/20</v>
      </c>
      <c r="G36" s="167" t="str">
        <f t="shared" si="3"/>
        <v>2020/21</v>
      </c>
      <c r="H36" s="167" t="str">
        <f t="shared" si="3"/>
        <v>2021/22</v>
      </c>
      <c r="I36" s="167" t="str">
        <f t="shared" si="3"/>
        <v>2022/23</v>
      </c>
      <c r="J36" s="167" t="str">
        <f t="shared" si="3"/>
        <v>2023/24</v>
      </c>
      <c r="K36" s="167" t="str">
        <f t="shared" si="3"/>
        <v>2024/25</v>
      </c>
      <c r="L36" s="167" t="str">
        <f t="shared" si="3"/>
        <v>2025/26</v>
      </c>
      <c r="M36" s="167" t="str">
        <f t="shared" si="3"/>
        <v>2026/27</v>
      </c>
      <c r="N36" s="167" t="str">
        <f t="shared" si="3"/>
        <v>2027/28</v>
      </c>
      <c r="O36" s="167"/>
      <c r="P36" s="245" t="s">
        <v>27</v>
      </c>
      <c r="Q36" s="142"/>
      <c r="R36" s="142"/>
      <c r="S36" s="142"/>
      <c r="T36" s="170"/>
      <c r="U36" s="246"/>
      <c r="V36" s="153"/>
      <c r="W36" s="154"/>
    </row>
    <row r="37" spans="1:23" customFormat="1" ht="21" customHeight="1" x14ac:dyDescent="0.25">
      <c r="A37" s="1"/>
      <c r="B37" s="19"/>
      <c r="C37" s="125"/>
      <c r="D37" s="247"/>
      <c r="E37" s="127"/>
      <c r="F37" s="127"/>
      <c r="G37" s="127"/>
      <c r="H37" s="127"/>
      <c r="I37" s="127"/>
      <c r="J37" s="127"/>
      <c r="K37" s="127"/>
      <c r="L37" s="127"/>
      <c r="M37" s="127"/>
      <c r="N37" s="127"/>
      <c r="O37" s="128"/>
      <c r="P37" s="420"/>
      <c r="Q37" s="421"/>
      <c r="R37" s="421"/>
      <c r="S37" s="421"/>
      <c r="T37" s="421"/>
      <c r="U37" s="422"/>
      <c r="V37" s="153"/>
      <c r="W37" s="154"/>
    </row>
    <row r="38" spans="1:23" customFormat="1" ht="21" customHeight="1" x14ac:dyDescent="0.25">
      <c r="A38" s="1"/>
      <c r="B38" s="19"/>
      <c r="C38" s="134"/>
      <c r="D38" s="247"/>
      <c r="E38" s="136"/>
      <c r="F38" s="136"/>
      <c r="G38" s="136"/>
      <c r="H38" s="136"/>
      <c r="I38" s="136"/>
      <c r="J38" s="136"/>
      <c r="K38" s="136"/>
      <c r="L38" s="136"/>
      <c r="M38" s="136"/>
      <c r="N38" s="136"/>
      <c r="O38" s="128"/>
      <c r="P38" s="423"/>
      <c r="Q38" s="424"/>
      <c r="R38" s="424"/>
      <c r="S38" s="424"/>
      <c r="T38" s="424"/>
      <c r="U38" s="425"/>
      <c r="V38" s="153"/>
      <c r="W38" s="154"/>
    </row>
    <row r="39" spans="1:23" customFormat="1" ht="22.8" customHeight="1" x14ac:dyDescent="0.25">
      <c r="A39" s="1"/>
      <c r="B39" s="19"/>
      <c r="C39" s="134"/>
      <c r="D39" s="247"/>
      <c r="E39" s="136"/>
      <c r="F39" s="136"/>
      <c r="G39" s="136"/>
      <c r="H39" s="136"/>
      <c r="I39" s="136"/>
      <c r="J39" s="136"/>
      <c r="K39" s="136"/>
      <c r="L39" s="136"/>
      <c r="M39" s="136"/>
      <c r="N39" s="136"/>
      <c r="O39" s="128"/>
      <c r="P39" s="423"/>
      <c r="Q39" s="424"/>
      <c r="R39" s="424"/>
      <c r="S39" s="424"/>
      <c r="T39" s="424"/>
      <c r="U39" s="425"/>
      <c r="V39" s="153"/>
      <c r="W39" s="154"/>
    </row>
    <row r="40" spans="1:23" customFormat="1" ht="21" customHeight="1" x14ac:dyDescent="0.25">
      <c r="A40" s="1"/>
      <c r="B40" s="19"/>
      <c r="C40" s="134"/>
      <c r="D40" s="247"/>
      <c r="E40" s="136"/>
      <c r="F40" s="136"/>
      <c r="G40" s="136"/>
      <c r="H40" s="136"/>
      <c r="I40" s="136"/>
      <c r="J40" s="136"/>
      <c r="K40" s="136"/>
      <c r="L40" s="136"/>
      <c r="M40" s="136"/>
      <c r="N40" s="136"/>
      <c r="O40" s="128"/>
      <c r="P40" s="423"/>
      <c r="Q40" s="424"/>
      <c r="R40" s="424"/>
      <c r="S40" s="424"/>
      <c r="T40" s="424"/>
      <c r="U40" s="425"/>
      <c r="V40" s="153"/>
      <c r="W40" s="154"/>
    </row>
    <row r="41" spans="1:23" customFormat="1" ht="21" customHeight="1" thickBot="1" x14ac:dyDescent="0.3">
      <c r="A41" s="1"/>
      <c r="B41" s="19"/>
      <c r="C41" s="134"/>
      <c r="D41" s="247"/>
      <c r="E41" s="136"/>
      <c r="F41" s="136"/>
      <c r="G41" s="136"/>
      <c r="H41" s="136"/>
      <c r="I41" s="136"/>
      <c r="J41" s="136"/>
      <c r="K41" s="136"/>
      <c r="L41" s="136"/>
      <c r="M41" s="136"/>
      <c r="N41" s="136"/>
      <c r="O41" s="128"/>
      <c r="P41" s="426"/>
      <c r="Q41" s="427"/>
      <c r="R41" s="427"/>
      <c r="S41" s="427"/>
      <c r="T41" s="427"/>
      <c r="U41" s="428"/>
      <c r="V41" s="153"/>
      <c r="W41" s="154"/>
    </row>
    <row r="42" spans="1:23" s="14" customFormat="1" ht="21" customHeight="1" thickBot="1" x14ac:dyDescent="0.3">
      <c r="A42" s="1"/>
      <c r="B42" s="19"/>
      <c r="C42" s="248"/>
      <c r="D42" s="248"/>
      <c r="E42" s="249">
        <f t="shared" ref="E42:N42" si="4">SUM(E37:E41)</f>
        <v>0</v>
      </c>
      <c r="F42" s="249">
        <f t="shared" si="4"/>
        <v>0</v>
      </c>
      <c r="G42" s="249">
        <f t="shared" si="4"/>
        <v>0</v>
      </c>
      <c r="H42" s="249">
        <f t="shared" si="4"/>
        <v>0</v>
      </c>
      <c r="I42" s="249">
        <f t="shared" si="4"/>
        <v>0</v>
      </c>
      <c r="J42" s="249">
        <f t="shared" si="4"/>
        <v>0</v>
      </c>
      <c r="K42" s="249">
        <f t="shared" si="4"/>
        <v>0</v>
      </c>
      <c r="L42" s="249">
        <f t="shared" si="4"/>
        <v>0</v>
      </c>
      <c r="M42" s="249">
        <f t="shared" si="4"/>
        <v>0</v>
      </c>
      <c r="N42" s="249">
        <f t="shared" si="4"/>
        <v>0</v>
      </c>
      <c r="O42" s="128"/>
      <c r="P42" s="128"/>
      <c r="Q42" s="128"/>
      <c r="R42" s="128"/>
      <c r="S42" s="128"/>
      <c r="T42" s="128"/>
      <c r="U42" s="128"/>
      <c r="V42" s="153"/>
      <c r="W42" s="154"/>
    </row>
    <row r="43" spans="1:23" s="14" customFormat="1" ht="11.4" customHeight="1" x14ac:dyDescent="0.25">
      <c r="A43" s="1"/>
      <c r="B43" s="19"/>
      <c r="C43" s="248"/>
      <c r="D43" s="248"/>
      <c r="E43" s="250"/>
      <c r="F43" s="250"/>
      <c r="G43" s="250"/>
      <c r="H43" s="250"/>
      <c r="I43" s="250"/>
      <c r="J43" s="250"/>
      <c r="K43" s="250"/>
      <c r="L43" s="250"/>
      <c r="M43" s="250"/>
      <c r="N43" s="250"/>
      <c r="O43" s="128"/>
      <c r="P43" s="128"/>
      <c r="Q43" s="128"/>
      <c r="R43" s="128"/>
      <c r="S43" s="128"/>
      <c r="T43" s="128"/>
      <c r="U43" s="128"/>
      <c r="V43" s="153"/>
      <c r="W43" s="154"/>
    </row>
    <row r="44" spans="1:23" s="14" customFormat="1" ht="21" customHeight="1" x14ac:dyDescent="0.3">
      <c r="A44" s="1"/>
      <c r="B44" s="19"/>
      <c r="C44" s="238" t="s">
        <v>127</v>
      </c>
      <c r="D44" s="248"/>
      <c r="E44" s="250"/>
      <c r="F44" s="250"/>
      <c r="G44" s="250"/>
      <c r="H44" s="250"/>
      <c r="I44" s="250"/>
      <c r="J44" s="250"/>
      <c r="K44" s="250"/>
      <c r="L44" s="250"/>
      <c r="M44" s="250"/>
      <c r="N44" s="250"/>
      <c r="O44" s="128"/>
      <c r="P44" s="128"/>
      <c r="Q44" s="128"/>
      <c r="R44" s="128"/>
      <c r="S44" s="128"/>
      <c r="T44" s="128"/>
      <c r="U44" s="128"/>
      <c r="V44" s="153"/>
      <c r="W44" s="154"/>
    </row>
    <row r="45" spans="1:23" s="14" customFormat="1" ht="21" customHeight="1" x14ac:dyDescent="0.3">
      <c r="A45" s="1"/>
      <c r="B45" s="19"/>
      <c r="C45" s="242" t="s">
        <v>120</v>
      </c>
      <c r="D45" s="248"/>
      <c r="E45" s="250"/>
      <c r="F45" s="250"/>
      <c r="G45" s="250"/>
      <c r="H45" s="250"/>
      <c r="I45" s="250"/>
      <c r="J45" s="250"/>
      <c r="K45" s="250"/>
      <c r="L45" s="250"/>
      <c r="M45" s="250"/>
      <c r="N45" s="250"/>
      <c r="O45" s="128"/>
      <c r="P45" s="128"/>
      <c r="Q45" s="128"/>
      <c r="R45" s="128"/>
      <c r="S45" s="128"/>
      <c r="T45" s="128"/>
      <c r="U45" s="128"/>
      <c r="V45" s="153"/>
      <c r="W45" s="154"/>
    </row>
    <row r="46" spans="1:23" s="14" customFormat="1" ht="21" customHeight="1" thickBot="1" x14ac:dyDescent="0.35">
      <c r="A46" s="1"/>
      <c r="B46" s="19"/>
      <c r="C46" s="429" t="s">
        <v>121</v>
      </c>
      <c r="D46" s="243"/>
      <c r="E46" s="244" t="s">
        <v>128</v>
      </c>
      <c r="F46" s="167"/>
      <c r="G46" s="167"/>
      <c r="H46" s="167"/>
      <c r="I46" s="167"/>
      <c r="J46" s="167"/>
      <c r="K46" s="241"/>
      <c r="L46" s="241"/>
      <c r="M46" s="241"/>
      <c r="N46" s="241"/>
      <c r="O46" s="241"/>
      <c r="P46" s="167"/>
      <c r="Q46" s="142"/>
      <c r="R46" s="142"/>
      <c r="S46" s="142"/>
      <c r="T46" s="170"/>
      <c r="U46" s="240"/>
      <c r="V46" s="153"/>
      <c r="W46" s="154"/>
    </row>
    <row r="47" spans="1:23" s="14" customFormat="1" ht="21" customHeight="1" thickBot="1" x14ac:dyDescent="0.35">
      <c r="A47" s="1"/>
      <c r="B47" s="19"/>
      <c r="C47" s="429"/>
      <c r="D47" s="243"/>
      <c r="E47" s="167" t="str">
        <f t="shared" ref="E47:N47" si="5">E14</f>
        <v>2018/19</v>
      </c>
      <c r="F47" s="167" t="str">
        <f t="shared" si="5"/>
        <v>2019/20</v>
      </c>
      <c r="G47" s="167" t="str">
        <f t="shared" si="5"/>
        <v>2020/21</v>
      </c>
      <c r="H47" s="167" t="str">
        <f t="shared" si="5"/>
        <v>2021/22</v>
      </c>
      <c r="I47" s="167" t="str">
        <f t="shared" si="5"/>
        <v>2022/23</v>
      </c>
      <c r="J47" s="167" t="str">
        <f t="shared" si="5"/>
        <v>2023/24</v>
      </c>
      <c r="K47" s="167" t="str">
        <f t="shared" si="5"/>
        <v>2024/25</v>
      </c>
      <c r="L47" s="167" t="str">
        <f t="shared" si="5"/>
        <v>2025/26</v>
      </c>
      <c r="M47" s="167" t="str">
        <f t="shared" si="5"/>
        <v>2026/27</v>
      </c>
      <c r="N47" s="167" t="str">
        <f t="shared" si="5"/>
        <v>2027/28</v>
      </c>
      <c r="O47" s="167"/>
      <c r="P47" s="245" t="s">
        <v>27</v>
      </c>
      <c r="Q47" s="142"/>
      <c r="R47" s="142"/>
      <c r="S47" s="142"/>
      <c r="T47" s="170"/>
      <c r="U47" s="246"/>
      <c r="V47" s="153"/>
      <c r="W47" s="154"/>
    </row>
    <row r="48" spans="1:23" s="14" customFormat="1" ht="21" customHeight="1" x14ac:dyDescent="0.25">
      <c r="A48" s="1"/>
      <c r="B48" s="19"/>
      <c r="C48" s="125"/>
      <c r="D48" s="247"/>
      <c r="E48" s="127"/>
      <c r="F48" s="127"/>
      <c r="G48" s="127"/>
      <c r="H48" s="127"/>
      <c r="I48" s="127"/>
      <c r="J48" s="127"/>
      <c r="K48" s="127"/>
      <c r="L48" s="127"/>
      <c r="M48" s="127"/>
      <c r="N48" s="127"/>
      <c r="O48" s="128"/>
      <c r="P48" s="420"/>
      <c r="Q48" s="421"/>
      <c r="R48" s="421"/>
      <c r="S48" s="421"/>
      <c r="T48" s="421"/>
      <c r="U48" s="422"/>
      <c r="V48" s="153"/>
      <c r="W48" s="154"/>
    </row>
    <row r="49" spans="1:23" s="14" customFormat="1" ht="21" customHeight="1" x14ac:dyDescent="0.25">
      <c r="A49" s="1"/>
      <c r="B49" s="19"/>
      <c r="C49" s="134"/>
      <c r="D49" s="247"/>
      <c r="E49" s="136"/>
      <c r="F49" s="136"/>
      <c r="G49" s="136"/>
      <c r="H49" s="136"/>
      <c r="I49" s="136"/>
      <c r="J49" s="136"/>
      <c r="K49" s="136"/>
      <c r="L49" s="136"/>
      <c r="M49" s="136"/>
      <c r="N49" s="136"/>
      <c r="O49" s="128"/>
      <c r="P49" s="423"/>
      <c r="Q49" s="424"/>
      <c r="R49" s="424"/>
      <c r="S49" s="424"/>
      <c r="T49" s="424"/>
      <c r="U49" s="425"/>
      <c r="V49" s="153"/>
      <c r="W49" s="154"/>
    </row>
    <row r="50" spans="1:23" s="14" customFormat="1" ht="21" customHeight="1" x14ac:dyDescent="0.25">
      <c r="A50" s="1"/>
      <c r="B50" s="19"/>
      <c r="C50" s="134"/>
      <c r="D50" s="247"/>
      <c r="E50" s="136"/>
      <c r="F50" s="136"/>
      <c r="G50" s="136"/>
      <c r="H50" s="136"/>
      <c r="I50" s="136"/>
      <c r="J50" s="136"/>
      <c r="K50" s="136"/>
      <c r="L50" s="136"/>
      <c r="M50" s="136"/>
      <c r="N50" s="136"/>
      <c r="O50" s="128"/>
      <c r="P50" s="423"/>
      <c r="Q50" s="424"/>
      <c r="R50" s="424"/>
      <c r="S50" s="424"/>
      <c r="T50" s="424"/>
      <c r="U50" s="425"/>
      <c r="V50" s="153"/>
      <c r="W50" s="154"/>
    </row>
    <row r="51" spans="1:23" s="14" customFormat="1" ht="21" customHeight="1" x14ac:dyDescent="0.25">
      <c r="A51" s="1"/>
      <c r="B51" s="19"/>
      <c r="C51" s="134"/>
      <c r="D51" s="247"/>
      <c r="E51" s="136"/>
      <c r="F51" s="136"/>
      <c r="G51" s="136"/>
      <c r="H51" s="136"/>
      <c r="I51" s="136"/>
      <c r="J51" s="136"/>
      <c r="K51" s="136"/>
      <c r="L51" s="136"/>
      <c r="M51" s="136"/>
      <c r="N51" s="136"/>
      <c r="O51" s="128"/>
      <c r="P51" s="423"/>
      <c r="Q51" s="424"/>
      <c r="R51" s="424"/>
      <c r="S51" s="424"/>
      <c r="T51" s="424"/>
      <c r="U51" s="425"/>
      <c r="V51" s="153"/>
      <c r="W51" s="154"/>
    </row>
    <row r="52" spans="1:23" s="14" customFormat="1" ht="21" customHeight="1" thickBot="1" x14ac:dyDescent="0.3">
      <c r="A52" s="1"/>
      <c r="B52" s="19"/>
      <c r="C52" s="134"/>
      <c r="D52" s="247"/>
      <c r="E52" s="136"/>
      <c r="F52" s="136"/>
      <c r="G52" s="136"/>
      <c r="H52" s="136"/>
      <c r="I52" s="136"/>
      <c r="J52" s="136"/>
      <c r="K52" s="136"/>
      <c r="L52" s="136"/>
      <c r="M52" s="136"/>
      <c r="N52" s="136"/>
      <c r="O52" s="128"/>
      <c r="P52" s="426"/>
      <c r="Q52" s="427"/>
      <c r="R52" s="427"/>
      <c r="S52" s="427"/>
      <c r="T52" s="427"/>
      <c r="U52" s="428"/>
      <c r="V52" s="153"/>
      <c r="W52" s="154"/>
    </row>
    <row r="53" spans="1:23" s="14" customFormat="1" ht="21" customHeight="1" thickBot="1" x14ac:dyDescent="0.3">
      <c r="A53" s="1"/>
      <c r="B53" s="19"/>
      <c r="C53" s="248"/>
      <c r="D53" s="248"/>
      <c r="E53" s="249">
        <f t="shared" ref="E53:N53" si="6">SUM(E48:E52)</f>
        <v>0</v>
      </c>
      <c r="F53" s="249">
        <f t="shared" si="6"/>
        <v>0</v>
      </c>
      <c r="G53" s="249">
        <f t="shared" si="6"/>
        <v>0</v>
      </c>
      <c r="H53" s="249">
        <f t="shared" si="6"/>
        <v>0</v>
      </c>
      <c r="I53" s="249">
        <f t="shared" si="6"/>
        <v>0</v>
      </c>
      <c r="J53" s="249">
        <f t="shared" si="6"/>
        <v>0</v>
      </c>
      <c r="K53" s="249">
        <f t="shared" si="6"/>
        <v>0</v>
      </c>
      <c r="L53" s="249">
        <f t="shared" si="6"/>
        <v>0</v>
      </c>
      <c r="M53" s="249">
        <f t="shared" si="6"/>
        <v>0</v>
      </c>
      <c r="N53" s="249">
        <f t="shared" si="6"/>
        <v>0</v>
      </c>
      <c r="O53" s="128"/>
      <c r="P53" s="128"/>
      <c r="Q53" s="128"/>
      <c r="R53" s="128"/>
      <c r="S53" s="128"/>
      <c r="T53" s="128"/>
      <c r="U53" s="128"/>
      <c r="V53" s="153"/>
      <c r="W53" s="154"/>
    </row>
    <row r="54" spans="1:23" s="14" customFormat="1" ht="12.6" customHeight="1" x14ac:dyDescent="0.25">
      <c r="A54" s="1"/>
      <c r="B54" s="19"/>
      <c r="C54" s="248"/>
      <c r="D54" s="248"/>
      <c r="E54" s="250"/>
      <c r="F54" s="250"/>
      <c r="G54" s="250"/>
      <c r="H54" s="250"/>
      <c r="I54" s="250"/>
      <c r="J54" s="250"/>
      <c r="K54" s="250"/>
      <c r="L54" s="250"/>
      <c r="M54" s="250"/>
      <c r="N54" s="250"/>
      <c r="O54" s="128"/>
      <c r="P54" s="128"/>
      <c r="Q54" s="128"/>
      <c r="R54" s="128"/>
      <c r="S54" s="128"/>
      <c r="T54" s="128"/>
      <c r="U54" s="128"/>
      <c r="V54" s="153"/>
      <c r="W54" s="154"/>
    </row>
    <row r="55" spans="1:23" s="14" customFormat="1" ht="21" customHeight="1" x14ac:dyDescent="0.3">
      <c r="A55" s="1"/>
      <c r="B55" s="19"/>
      <c r="C55" s="238" t="s">
        <v>129</v>
      </c>
      <c r="D55" s="248"/>
      <c r="E55" s="250"/>
      <c r="F55" s="250"/>
      <c r="G55" s="250"/>
      <c r="H55" s="250"/>
      <c r="I55" s="250"/>
      <c r="J55" s="250"/>
      <c r="K55" s="250"/>
      <c r="L55" s="250"/>
      <c r="M55" s="250"/>
      <c r="N55" s="250"/>
      <c r="O55" s="128"/>
      <c r="P55" s="128"/>
      <c r="Q55" s="128"/>
      <c r="R55" s="128"/>
      <c r="S55" s="128"/>
      <c r="T55" s="128"/>
      <c r="U55" s="128"/>
      <c r="V55" s="153"/>
      <c r="W55" s="154"/>
    </row>
    <row r="56" spans="1:23" s="14" customFormat="1" ht="21" customHeight="1" x14ac:dyDescent="0.3">
      <c r="A56" s="1"/>
      <c r="B56" s="19"/>
      <c r="C56" s="242" t="s">
        <v>120</v>
      </c>
      <c r="D56" s="248"/>
      <c r="E56" s="250"/>
      <c r="F56" s="250"/>
      <c r="G56" s="250"/>
      <c r="H56" s="250"/>
      <c r="I56" s="250"/>
      <c r="J56" s="250"/>
      <c r="K56" s="250"/>
      <c r="L56" s="250"/>
      <c r="M56" s="250"/>
      <c r="N56" s="250"/>
      <c r="O56" s="128"/>
      <c r="P56" s="128"/>
      <c r="Q56" s="128"/>
      <c r="R56" s="128"/>
      <c r="S56" s="128"/>
      <c r="T56" s="128"/>
      <c r="U56" s="128"/>
      <c r="V56" s="153"/>
      <c r="W56" s="154"/>
    </row>
    <row r="57" spans="1:23" s="14" customFormat="1" ht="21" customHeight="1" thickBot="1" x14ac:dyDescent="0.35">
      <c r="A57" s="1"/>
      <c r="B57" s="19"/>
      <c r="C57" s="429" t="s">
        <v>121</v>
      </c>
      <c r="D57" s="243"/>
      <c r="E57" s="244" t="s">
        <v>130</v>
      </c>
      <c r="F57" s="167"/>
      <c r="G57" s="167"/>
      <c r="H57" s="167"/>
      <c r="I57" s="167"/>
      <c r="J57" s="167"/>
      <c r="K57" s="241"/>
      <c r="L57" s="241"/>
      <c r="M57" s="241"/>
      <c r="N57" s="241"/>
      <c r="O57" s="241"/>
      <c r="P57" s="167"/>
      <c r="Q57" s="142"/>
      <c r="R57" s="142"/>
      <c r="S57" s="142"/>
      <c r="T57" s="170"/>
      <c r="U57" s="240"/>
      <c r="V57" s="153"/>
      <c r="W57" s="154"/>
    </row>
    <row r="58" spans="1:23" s="14" customFormat="1" ht="21" customHeight="1" thickBot="1" x14ac:dyDescent="0.35">
      <c r="A58" s="1"/>
      <c r="B58" s="19"/>
      <c r="C58" s="429"/>
      <c r="D58" s="243"/>
      <c r="E58" s="167" t="str">
        <f t="shared" ref="E58:N58" si="7">E14</f>
        <v>2018/19</v>
      </c>
      <c r="F58" s="167" t="str">
        <f t="shared" si="7"/>
        <v>2019/20</v>
      </c>
      <c r="G58" s="167" t="str">
        <f t="shared" si="7"/>
        <v>2020/21</v>
      </c>
      <c r="H58" s="167" t="str">
        <f t="shared" si="7"/>
        <v>2021/22</v>
      </c>
      <c r="I58" s="167" t="str">
        <f t="shared" si="7"/>
        <v>2022/23</v>
      </c>
      <c r="J58" s="167" t="str">
        <f t="shared" si="7"/>
        <v>2023/24</v>
      </c>
      <c r="K58" s="167" t="str">
        <f t="shared" si="7"/>
        <v>2024/25</v>
      </c>
      <c r="L58" s="167" t="str">
        <f t="shared" si="7"/>
        <v>2025/26</v>
      </c>
      <c r="M58" s="167" t="str">
        <f t="shared" si="7"/>
        <v>2026/27</v>
      </c>
      <c r="N58" s="167" t="str">
        <f t="shared" si="7"/>
        <v>2027/28</v>
      </c>
      <c r="O58" s="167"/>
      <c r="P58" s="245" t="s">
        <v>27</v>
      </c>
      <c r="Q58" s="142"/>
      <c r="R58" s="142"/>
      <c r="S58" s="142"/>
      <c r="T58" s="170"/>
      <c r="U58" s="246"/>
      <c r="V58" s="153"/>
      <c r="W58" s="154"/>
    </row>
    <row r="59" spans="1:23" s="14" customFormat="1" ht="21" customHeight="1" x14ac:dyDescent="0.25">
      <c r="A59" s="1"/>
      <c r="B59" s="19"/>
      <c r="C59" s="125"/>
      <c r="D59" s="247"/>
      <c r="E59" s="127"/>
      <c r="F59" s="127"/>
      <c r="G59" s="127"/>
      <c r="H59" s="127"/>
      <c r="I59" s="127"/>
      <c r="J59" s="127"/>
      <c r="K59" s="127"/>
      <c r="L59" s="127"/>
      <c r="M59" s="127"/>
      <c r="N59" s="127"/>
      <c r="O59" s="128"/>
      <c r="P59" s="420"/>
      <c r="Q59" s="421"/>
      <c r="R59" s="421"/>
      <c r="S59" s="421"/>
      <c r="T59" s="421"/>
      <c r="U59" s="422"/>
      <c r="V59" s="153"/>
      <c r="W59" s="154"/>
    </row>
    <row r="60" spans="1:23" s="14" customFormat="1" ht="21" customHeight="1" x14ac:dyDescent="0.25">
      <c r="A60" s="1"/>
      <c r="B60" s="19"/>
      <c r="C60" s="134"/>
      <c r="D60" s="247"/>
      <c r="E60" s="136"/>
      <c r="F60" s="136"/>
      <c r="G60" s="136"/>
      <c r="H60" s="136"/>
      <c r="I60" s="136"/>
      <c r="J60" s="136"/>
      <c r="K60" s="136"/>
      <c r="L60" s="136"/>
      <c r="M60" s="136"/>
      <c r="N60" s="136"/>
      <c r="O60" s="128"/>
      <c r="P60" s="423"/>
      <c r="Q60" s="424"/>
      <c r="R60" s="424"/>
      <c r="S60" s="424"/>
      <c r="T60" s="424"/>
      <c r="U60" s="425"/>
      <c r="V60" s="153"/>
      <c r="W60" s="154"/>
    </row>
    <row r="61" spans="1:23" s="14" customFormat="1" ht="21" customHeight="1" x14ac:dyDescent="0.25">
      <c r="A61" s="1"/>
      <c r="B61" s="19"/>
      <c r="C61" s="134"/>
      <c r="D61" s="247"/>
      <c r="E61" s="136"/>
      <c r="F61" s="136"/>
      <c r="G61" s="136"/>
      <c r="H61" s="136"/>
      <c r="I61" s="136"/>
      <c r="J61" s="136"/>
      <c r="K61" s="136"/>
      <c r="L61" s="136"/>
      <c r="M61" s="136"/>
      <c r="N61" s="136"/>
      <c r="O61" s="128"/>
      <c r="P61" s="423"/>
      <c r="Q61" s="424"/>
      <c r="R61" s="424"/>
      <c r="S61" s="424"/>
      <c r="T61" s="424"/>
      <c r="U61" s="425"/>
      <c r="V61" s="153"/>
      <c r="W61" s="154"/>
    </row>
    <row r="62" spans="1:23" s="14" customFormat="1" ht="21" customHeight="1" x14ac:dyDescent="0.25">
      <c r="A62" s="1"/>
      <c r="B62" s="19"/>
      <c r="C62" s="134"/>
      <c r="D62" s="247"/>
      <c r="E62" s="136"/>
      <c r="F62" s="136"/>
      <c r="G62" s="136"/>
      <c r="H62" s="136"/>
      <c r="I62" s="136"/>
      <c r="J62" s="136"/>
      <c r="K62" s="136"/>
      <c r="L62" s="136"/>
      <c r="M62" s="136"/>
      <c r="N62" s="136"/>
      <c r="O62" s="128"/>
      <c r="P62" s="423"/>
      <c r="Q62" s="424"/>
      <c r="R62" s="424"/>
      <c r="S62" s="424"/>
      <c r="T62" s="424"/>
      <c r="U62" s="425"/>
      <c r="V62" s="153"/>
      <c r="W62" s="154"/>
    </row>
    <row r="63" spans="1:23" s="14" customFormat="1" ht="21" customHeight="1" thickBot="1" x14ac:dyDescent="0.3">
      <c r="A63" s="1"/>
      <c r="B63" s="19"/>
      <c r="C63" s="134"/>
      <c r="D63" s="247"/>
      <c r="E63" s="136"/>
      <c r="F63" s="136"/>
      <c r="G63" s="136"/>
      <c r="H63" s="136"/>
      <c r="I63" s="136"/>
      <c r="J63" s="136"/>
      <c r="K63" s="136"/>
      <c r="L63" s="136"/>
      <c r="M63" s="136"/>
      <c r="N63" s="136"/>
      <c r="O63" s="128"/>
      <c r="P63" s="426"/>
      <c r="Q63" s="427"/>
      <c r="R63" s="427"/>
      <c r="S63" s="427"/>
      <c r="T63" s="427"/>
      <c r="U63" s="428"/>
      <c r="V63" s="153"/>
      <c r="W63" s="154"/>
    </row>
    <row r="64" spans="1:23" s="14" customFormat="1" ht="21" customHeight="1" thickBot="1" x14ac:dyDescent="0.3">
      <c r="A64" s="1"/>
      <c r="B64" s="19"/>
      <c r="C64" s="248"/>
      <c r="D64" s="248"/>
      <c r="E64" s="249">
        <f t="shared" ref="E64:N64" si="8">SUM(E59:E63)</f>
        <v>0</v>
      </c>
      <c r="F64" s="249">
        <f t="shared" si="8"/>
        <v>0</v>
      </c>
      <c r="G64" s="249">
        <f t="shared" si="8"/>
        <v>0</v>
      </c>
      <c r="H64" s="249">
        <f t="shared" si="8"/>
        <v>0</v>
      </c>
      <c r="I64" s="249">
        <f t="shared" si="8"/>
        <v>0</v>
      </c>
      <c r="J64" s="249">
        <f t="shared" si="8"/>
        <v>0</v>
      </c>
      <c r="K64" s="249">
        <f t="shared" si="8"/>
        <v>0</v>
      </c>
      <c r="L64" s="249">
        <f t="shared" si="8"/>
        <v>0</v>
      </c>
      <c r="M64" s="249">
        <f t="shared" si="8"/>
        <v>0</v>
      </c>
      <c r="N64" s="249">
        <f t="shared" si="8"/>
        <v>0</v>
      </c>
      <c r="O64" s="128"/>
      <c r="P64" s="128"/>
      <c r="Q64" s="128"/>
      <c r="R64" s="128"/>
      <c r="S64" s="128"/>
      <c r="T64" s="128"/>
      <c r="U64" s="128"/>
      <c r="V64" s="153"/>
      <c r="W64" s="154"/>
    </row>
    <row r="65" spans="1:23" customFormat="1" ht="17.399999999999999" customHeight="1" thickBot="1" x14ac:dyDescent="0.3">
      <c r="A65" s="1"/>
      <c r="B65" s="33"/>
      <c r="C65" s="34"/>
      <c r="D65" s="34"/>
      <c r="E65" s="34"/>
      <c r="F65" s="34"/>
      <c r="G65" s="34"/>
      <c r="H65" s="34"/>
      <c r="I65" s="34"/>
      <c r="J65" s="34"/>
      <c r="K65" s="34"/>
      <c r="L65" s="34"/>
      <c r="M65" s="34"/>
      <c r="N65" s="34"/>
      <c r="O65" s="34"/>
      <c r="P65" s="34"/>
      <c r="Q65" s="34"/>
      <c r="R65" s="34"/>
      <c r="S65" s="34"/>
      <c r="T65" s="34"/>
      <c r="U65" s="34"/>
      <c r="V65" s="36"/>
      <c r="W65" s="154"/>
    </row>
    <row r="66" spans="1:23" customFormat="1" ht="15.6" thickTop="1" x14ac:dyDescent="0.25">
      <c r="A66" s="1"/>
      <c r="B66" s="1"/>
      <c r="C66" s="1"/>
      <c r="D66" s="1"/>
      <c r="E66" s="1"/>
      <c r="F66" s="1"/>
      <c r="G66" s="1"/>
      <c r="H66" s="1"/>
      <c r="I66" s="1"/>
      <c r="J66" s="1"/>
      <c r="K66" s="1"/>
      <c r="L66" s="1"/>
      <c r="M66" s="1"/>
      <c r="N66" s="1"/>
      <c r="O66" s="1"/>
      <c r="P66" s="1"/>
      <c r="Q66" s="1"/>
      <c r="R66" s="1"/>
      <c r="S66" s="1"/>
      <c r="T66" s="1"/>
      <c r="U66" s="1"/>
      <c r="V66" s="1"/>
      <c r="W66" s="1"/>
    </row>
    <row r="67" spans="1:23" customFormat="1" ht="17.399999999999999" x14ac:dyDescent="0.3">
      <c r="A67" s="1"/>
      <c r="B67" s="6"/>
      <c r="C67" s="418" t="s">
        <v>219</v>
      </c>
      <c r="D67" s="419"/>
      <c r="E67" s="419"/>
      <c r="F67" s="1"/>
      <c r="G67" s="1"/>
      <c r="H67" s="1"/>
      <c r="I67" s="1"/>
      <c r="J67" s="1"/>
      <c r="K67" s="1"/>
      <c r="L67" s="1"/>
      <c r="M67" s="1"/>
      <c r="N67" s="1"/>
      <c r="O67" s="1"/>
      <c r="P67" s="1"/>
      <c r="Q67" s="1"/>
      <c r="R67" s="1"/>
      <c r="S67" s="1"/>
      <c r="T67" s="1"/>
      <c r="U67" s="1"/>
      <c r="V67" s="1"/>
      <c r="W67" s="1"/>
    </row>
    <row r="68" spans="1:23" customFormat="1" x14ac:dyDescent="0.25">
      <c r="A68" s="1"/>
      <c r="B68" s="1"/>
      <c r="C68" s="1"/>
      <c r="D68" s="1"/>
      <c r="E68" s="1"/>
      <c r="F68" s="1"/>
      <c r="G68" s="1"/>
      <c r="H68" s="1"/>
      <c r="I68" s="1"/>
      <c r="J68" s="1"/>
      <c r="K68" s="1"/>
      <c r="L68" s="1"/>
      <c r="M68" s="1"/>
      <c r="N68" s="1"/>
      <c r="O68" s="1"/>
      <c r="P68" s="1"/>
      <c r="Q68" s="1"/>
      <c r="R68" s="1"/>
      <c r="S68" s="1"/>
      <c r="T68" s="1"/>
      <c r="U68" s="1"/>
      <c r="V68" s="1"/>
      <c r="W68" s="1"/>
    </row>
    <row r="69" spans="1:23" x14ac:dyDescent="0.25">
      <c r="A69" s="337"/>
      <c r="B69" s="337"/>
      <c r="C69" s="337"/>
      <c r="D69" s="337"/>
      <c r="E69" s="337"/>
      <c r="F69" s="337"/>
      <c r="G69" s="337"/>
      <c r="H69" s="337"/>
      <c r="I69" s="337"/>
      <c r="J69" s="337"/>
      <c r="K69" s="337"/>
      <c r="L69" s="337"/>
      <c r="M69" s="337"/>
      <c r="N69" s="337"/>
      <c r="O69" s="337"/>
      <c r="P69" s="337"/>
      <c r="Q69" s="337"/>
      <c r="R69" s="337"/>
      <c r="S69" s="337"/>
      <c r="T69" s="337"/>
      <c r="U69" s="337"/>
      <c r="V69" s="337"/>
    </row>
    <row r="70" spans="1:23" x14ac:dyDescent="0.25">
      <c r="A70" s="337"/>
      <c r="B70" s="337"/>
      <c r="C70" s="337"/>
      <c r="D70" s="337"/>
      <c r="E70" s="337"/>
      <c r="F70" s="337"/>
      <c r="G70" s="337"/>
      <c r="H70" s="337"/>
      <c r="I70" s="337"/>
      <c r="J70" s="337"/>
      <c r="K70" s="337"/>
      <c r="L70" s="337"/>
      <c r="M70" s="337"/>
      <c r="N70" s="337"/>
      <c r="O70" s="337"/>
      <c r="P70" s="337"/>
      <c r="Q70" s="337"/>
      <c r="R70" s="337"/>
      <c r="S70" s="337"/>
      <c r="T70" s="337"/>
      <c r="U70" s="337"/>
      <c r="V70" s="337"/>
    </row>
    <row r="71" spans="1:23" x14ac:dyDescent="0.25">
      <c r="A71" s="337"/>
      <c r="B71" s="337"/>
      <c r="C71" s="337"/>
      <c r="D71" s="337"/>
      <c r="E71" s="337"/>
      <c r="F71" s="337"/>
      <c r="G71" s="337"/>
      <c r="H71" s="337"/>
      <c r="I71" s="337"/>
      <c r="J71" s="337"/>
      <c r="K71" s="337"/>
      <c r="L71" s="337"/>
      <c r="M71" s="337"/>
      <c r="N71" s="337"/>
      <c r="O71" s="337"/>
      <c r="P71" s="337"/>
      <c r="Q71" s="337"/>
      <c r="R71" s="337"/>
      <c r="S71" s="337"/>
      <c r="T71" s="337"/>
      <c r="U71" s="337"/>
      <c r="V71" s="337"/>
    </row>
    <row r="72" spans="1:23" x14ac:dyDescent="0.25">
      <c r="A72" s="337"/>
      <c r="B72" s="337"/>
      <c r="C72" s="337"/>
      <c r="D72" s="337"/>
      <c r="E72" s="337"/>
      <c r="F72" s="337"/>
      <c r="G72" s="337"/>
      <c r="H72" s="337"/>
      <c r="I72" s="337"/>
      <c r="J72" s="337"/>
      <c r="K72" s="337"/>
      <c r="L72" s="337"/>
      <c r="M72" s="337"/>
      <c r="N72" s="337"/>
      <c r="O72" s="337"/>
      <c r="P72" s="337"/>
      <c r="Q72" s="337"/>
      <c r="R72" s="337"/>
      <c r="S72" s="337"/>
      <c r="T72" s="337"/>
      <c r="U72" s="337"/>
      <c r="V72" s="337"/>
    </row>
    <row r="73" spans="1:23" x14ac:dyDescent="0.25">
      <c r="A73" s="337"/>
      <c r="B73" s="337"/>
      <c r="C73" s="337"/>
      <c r="D73" s="337"/>
      <c r="E73" s="337"/>
      <c r="F73" s="337"/>
      <c r="G73" s="337"/>
      <c r="H73" s="337"/>
      <c r="I73" s="337"/>
      <c r="J73" s="337"/>
      <c r="K73" s="337"/>
      <c r="L73" s="337"/>
      <c r="M73" s="337"/>
      <c r="N73" s="337"/>
      <c r="O73" s="337"/>
      <c r="P73" s="337"/>
      <c r="Q73" s="337"/>
      <c r="R73" s="337"/>
      <c r="S73" s="337"/>
      <c r="T73" s="337"/>
      <c r="U73" s="337"/>
      <c r="V73" s="337"/>
    </row>
    <row r="74" spans="1:23" x14ac:dyDescent="0.25">
      <c r="A74" s="337"/>
      <c r="B74" s="337"/>
      <c r="C74" s="337"/>
      <c r="D74" s="337"/>
      <c r="E74" s="337"/>
      <c r="F74" s="337"/>
      <c r="G74" s="337"/>
      <c r="H74" s="337"/>
      <c r="I74" s="337"/>
      <c r="J74" s="337"/>
      <c r="K74" s="337"/>
      <c r="L74" s="337"/>
      <c r="M74" s="337"/>
      <c r="N74" s="337"/>
      <c r="O74" s="337"/>
      <c r="P74" s="337"/>
      <c r="Q74" s="337"/>
      <c r="R74" s="337"/>
      <c r="S74" s="337"/>
      <c r="T74" s="337"/>
      <c r="U74" s="337"/>
      <c r="V74" s="337"/>
    </row>
    <row r="75" spans="1:23" x14ac:dyDescent="0.25">
      <c r="A75" s="337"/>
      <c r="B75" s="337"/>
      <c r="C75" s="337"/>
      <c r="D75" s="337"/>
      <c r="E75" s="337"/>
      <c r="F75" s="337"/>
      <c r="G75" s="337"/>
      <c r="H75" s="337"/>
      <c r="I75" s="337"/>
      <c r="J75" s="337"/>
      <c r="K75" s="337"/>
      <c r="L75" s="337"/>
      <c r="M75" s="337"/>
      <c r="N75" s="337"/>
      <c r="O75" s="337"/>
      <c r="P75" s="337"/>
      <c r="Q75" s="337"/>
      <c r="R75" s="337"/>
      <c r="S75" s="337"/>
      <c r="T75" s="337"/>
      <c r="U75" s="337"/>
      <c r="V75" s="337"/>
    </row>
    <row r="76" spans="1:23" x14ac:dyDescent="0.25">
      <c r="A76" s="337"/>
      <c r="B76" s="337"/>
      <c r="C76" s="337"/>
      <c r="D76" s="337"/>
      <c r="E76" s="337"/>
      <c r="F76" s="337"/>
      <c r="G76" s="337"/>
      <c r="H76" s="337"/>
      <c r="I76" s="337"/>
      <c r="J76" s="337"/>
      <c r="K76" s="337"/>
      <c r="L76" s="337"/>
      <c r="M76" s="337"/>
      <c r="N76" s="337"/>
      <c r="O76" s="337"/>
      <c r="P76" s="337"/>
      <c r="Q76" s="337"/>
      <c r="R76" s="337"/>
      <c r="S76" s="337"/>
      <c r="T76" s="337"/>
      <c r="U76" s="337"/>
      <c r="V76" s="337"/>
    </row>
    <row r="77" spans="1:23" x14ac:dyDescent="0.25">
      <c r="A77" s="337"/>
      <c r="B77" s="337"/>
      <c r="C77" s="337"/>
      <c r="D77" s="337"/>
      <c r="E77" s="337"/>
      <c r="F77" s="337"/>
      <c r="G77" s="337"/>
      <c r="H77" s="337"/>
      <c r="I77" s="337"/>
      <c r="J77" s="337"/>
      <c r="K77" s="337"/>
      <c r="L77" s="337"/>
      <c r="M77" s="337"/>
      <c r="N77" s="337"/>
      <c r="O77" s="337"/>
      <c r="P77" s="337"/>
      <c r="Q77" s="337"/>
      <c r="R77" s="337"/>
      <c r="S77" s="337"/>
      <c r="T77" s="337"/>
      <c r="U77" s="337"/>
      <c r="V77" s="337"/>
    </row>
    <row r="78" spans="1:23" x14ac:dyDescent="0.25">
      <c r="A78" s="337"/>
      <c r="B78" s="337"/>
      <c r="C78" s="337"/>
      <c r="D78" s="337"/>
      <c r="E78" s="337"/>
      <c r="F78" s="337"/>
      <c r="G78" s="337"/>
      <c r="H78" s="337"/>
      <c r="I78" s="337"/>
      <c r="J78" s="337"/>
      <c r="K78" s="337"/>
      <c r="L78" s="337"/>
      <c r="M78" s="337"/>
      <c r="N78" s="337"/>
      <c r="O78" s="337"/>
      <c r="P78" s="337"/>
      <c r="Q78" s="337"/>
      <c r="R78" s="337"/>
      <c r="S78" s="337"/>
      <c r="T78" s="337"/>
      <c r="U78" s="337"/>
      <c r="V78" s="337"/>
    </row>
    <row r="79" spans="1:23" x14ac:dyDescent="0.25">
      <c r="A79" s="337"/>
      <c r="B79" s="337"/>
      <c r="C79" s="337"/>
      <c r="D79" s="337"/>
      <c r="E79" s="337"/>
      <c r="F79" s="337"/>
      <c r="G79" s="337"/>
      <c r="H79" s="337"/>
      <c r="I79" s="337"/>
      <c r="J79" s="337"/>
      <c r="K79" s="337"/>
      <c r="L79" s="337"/>
      <c r="M79" s="337"/>
      <c r="N79" s="337"/>
      <c r="O79" s="337"/>
      <c r="P79" s="337"/>
      <c r="Q79" s="337"/>
      <c r="R79" s="337"/>
      <c r="S79" s="337"/>
      <c r="T79" s="337"/>
      <c r="U79" s="337"/>
      <c r="V79" s="337"/>
    </row>
    <row r="80" spans="1:23" x14ac:dyDescent="0.25">
      <c r="A80" s="337"/>
      <c r="B80" s="337"/>
      <c r="C80" s="337"/>
      <c r="D80" s="337"/>
      <c r="E80" s="337"/>
      <c r="F80" s="337"/>
      <c r="G80" s="337"/>
      <c r="H80" s="337"/>
      <c r="I80" s="337"/>
      <c r="J80" s="337"/>
      <c r="K80" s="337"/>
      <c r="L80" s="337"/>
      <c r="M80" s="337"/>
      <c r="N80" s="337"/>
      <c r="O80" s="337"/>
      <c r="P80" s="337"/>
      <c r="Q80" s="337"/>
      <c r="R80" s="337"/>
      <c r="S80" s="337"/>
      <c r="T80" s="337"/>
      <c r="U80" s="337"/>
      <c r="V80" s="337"/>
    </row>
    <row r="81" spans="1:22" x14ac:dyDescent="0.25">
      <c r="A81" s="337"/>
      <c r="B81" s="337"/>
      <c r="C81" s="337"/>
      <c r="D81" s="337"/>
      <c r="E81" s="337"/>
      <c r="F81" s="337"/>
      <c r="G81" s="337"/>
      <c r="H81" s="337"/>
      <c r="I81" s="337"/>
      <c r="J81" s="337"/>
      <c r="K81" s="337"/>
      <c r="L81" s="337"/>
      <c r="M81" s="337"/>
      <c r="N81" s="337"/>
      <c r="O81" s="337"/>
      <c r="P81" s="337"/>
      <c r="Q81" s="337"/>
      <c r="R81" s="337"/>
      <c r="S81" s="337"/>
      <c r="T81" s="337"/>
      <c r="U81" s="337"/>
      <c r="V81" s="337"/>
    </row>
  </sheetData>
  <sheetProtection algorithmName="SHA-512" hashValue="Z3X17YVdX4p00PHRJIdILjWPqjnOb5hi7oY13p5IoDiDd9fdny99qzFUIlLNcYsEH8UBOkYKx7X1csS/8qRayw==" saltValue="/SfB3IeKVpYfOVgNaIk+Xw==" spinCount="100000" sheet="1" objects="1" scenarios="1"/>
  <mergeCells count="14">
    <mergeCell ref="C24:C25"/>
    <mergeCell ref="C3:Q4"/>
    <mergeCell ref="C13:C14"/>
    <mergeCell ref="P15:U19"/>
    <mergeCell ref="C9:N9"/>
    <mergeCell ref="C8:N8"/>
    <mergeCell ref="C67:E67"/>
    <mergeCell ref="P59:U63"/>
    <mergeCell ref="P26:U30"/>
    <mergeCell ref="C35:C36"/>
    <mergeCell ref="P37:U41"/>
    <mergeCell ref="C46:C47"/>
    <mergeCell ref="P48:U52"/>
    <mergeCell ref="C57:C58"/>
  </mergeCells>
  <dataValidations count="1">
    <dataValidation type="whole" allowBlank="1" showInputMessage="1" showErrorMessage="1" sqref="E15:N19 E26:N30 E37:N41 E48:N52 E59:N63" xr:uid="{00000000-0002-0000-0800-000000000000}">
      <formula1>0</formula1>
      <formula2>1000</formula2>
    </dataValidation>
  </dataValidations>
  <hyperlinks>
    <hyperlink ref="C67" location="'Q15 Training'!A1" display="Return To Top of Worksheet" xr:uid="{92D3EEE4-CBA6-47AD-A746-89930E9945E6}"/>
    <hyperlink ref="C6" location="GuidanceQ15" display="Link to Guidance" xr:uid="{28CE0F21-F3B0-4408-B332-4AFD64ABE261}"/>
  </hyperlinks>
  <pageMargins left="0.74803149606299213" right="0.74803149606299213" top="0.98425196850393704" bottom="0.98425196850393704" header="0.511811023622047" footer="0.511811023622047"/>
  <pageSetup paperSize="9" scale="61" fitToWidth="0" fitToHeight="0" orientation="portrait" verticalDpi="0"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AB135"/>
  <sheetViews>
    <sheetView zoomScale="73" zoomScaleNormal="73" workbookViewId="0">
      <selection activeCell="Q37" sqref="Q37"/>
    </sheetView>
  </sheetViews>
  <sheetFormatPr defaultRowHeight="15" x14ac:dyDescent="0.25"/>
  <cols>
    <col min="1" max="1" width="1.7265625" style="252" customWidth="1"/>
    <col min="2" max="2" width="1.81640625" style="252" customWidth="1"/>
    <col min="3" max="3" width="31.54296875" style="252" customWidth="1"/>
    <col min="4" max="4" width="2" style="252" customWidth="1"/>
    <col min="5" max="5" width="6.81640625" style="252" customWidth="1"/>
    <col min="6" max="6" width="2.26953125" style="252" customWidth="1"/>
    <col min="7" max="7" width="50.6328125" style="252" customWidth="1"/>
    <col min="8" max="8" width="2.26953125" style="252" customWidth="1"/>
    <col min="9" max="9" width="6.81640625" style="252" customWidth="1"/>
    <col min="10" max="10" width="2.26953125" style="252" customWidth="1"/>
    <col min="11" max="11" width="49.7265625" style="252" customWidth="1"/>
    <col min="12" max="12" width="2.36328125" style="252" customWidth="1"/>
    <col min="13" max="13" width="9.7265625" style="252" customWidth="1"/>
    <col min="14" max="14" width="7.7265625" style="252" customWidth="1"/>
    <col min="15" max="20" width="8.81640625" style="252" customWidth="1"/>
    <col min="21" max="21" width="8.7265625" style="252" customWidth="1"/>
    <col min="22" max="16384" width="8.7265625" style="252"/>
  </cols>
  <sheetData>
    <row r="1" spans="1:20" ht="10.5" customHeight="1" thickBot="1" x14ac:dyDescent="0.3">
      <c r="A1" s="251"/>
      <c r="B1" s="251"/>
      <c r="C1" s="251"/>
      <c r="D1" s="251"/>
      <c r="E1" s="251"/>
      <c r="F1" s="251"/>
      <c r="G1" s="251"/>
      <c r="H1" s="251"/>
      <c r="I1" s="251"/>
      <c r="K1" s="251"/>
      <c r="L1" s="251"/>
      <c r="M1" s="251"/>
    </row>
    <row r="2" spans="1:20" ht="19.8" customHeight="1" thickTop="1" x14ac:dyDescent="0.3">
      <c r="A2" s="251"/>
      <c r="B2" s="253"/>
      <c r="C2" s="254"/>
      <c r="D2" s="254"/>
      <c r="E2" s="254"/>
      <c r="F2" s="254"/>
      <c r="G2" s="254"/>
      <c r="H2" s="254"/>
      <c r="I2" s="254"/>
      <c r="J2" s="254"/>
      <c r="K2" s="179" t="s">
        <v>1</v>
      </c>
      <c r="L2" s="255"/>
      <c r="M2" s="251"/>
    </row>
    <row r="3" spans="1:20" s="91" customFormat="1" ht="42.6" customHeight="1" x14ac:dyDescent="0.4">
      <c r="A3" s="251"/>
      <c r="B3" s="256"/>
      <c r="C3" s="432" t="s">
        <v>210</v>
      </c>
      <c r="D3" s="432"/>
      <c r="E3" s="432"/>
      <c r="F3" s="432"/>
      <c r="G3" s="432"/>
      <c r="H3" s="432"/>
      <c r="I3" s="432"/>
      <c r="J3" s="257"/>
      <c r="K3" s="52" t="s">
        <v>2</v>
      </c>
      <c r="L3" s="258"/>
      <c r="M3" s="259"/>
      <c r="N3" s="260"/>
      <c r="O3" s="260"/>
      <c r="P3" s="260"/>
      <c r="Q3" s="260"/>
      <c r="R3" s="252"/>
      <c r="S3" s="252"/>
      <c r="T3" s="252"/>
    </row>
    <row r="4" spans="1:20" s="91" customFormat="1" ht="10.199999999999999" customHeight="1" x14ac:dyDescent="0.4">
      <c r="A4" s="261"/>
      <c r="B4" s="251"/>
      <c r="C4" s="262"/>
      <c r="D4" s="263"/>
      <c r="E4" s="259"/>
      <c r="F4" s="263"/>
      <c r="G4" s="259"/>
      <c r="H4" s="259"/>
      <c r="I4" s="259"/>
      <c r="J4" s="259"/>
      <c r="K4" s="259"/>
      <c r="L4" s="259"/>
      <c r="M4" s="264"/>
      <c r="N4" s="260"/>
      <c r="O4" s="260"/>
      <c r="P4" s="260"/>
      <c r="Q4" s="260"/>
      <c r="R4" s="252"/>
      <c r="S4" s="252"/>
      <c r="T4" s="252"/>
    </row>
    <row r="5" spans="1:20" s="91" customFormat="1" ht="15.6" customHeight="1" x14ac:dyDescent="0.3">
      <c r="A5" s="261"/>
      <c r="B5" s="377"/>
      <c r="C5" s="369" t="s">
        <v>199</v>
      </c>
      <c r="D5" s="263"/>
      <c r="E5" s="259"/>
      <c r="F5" s="263"/>
      <c r="G5" s="259"/>
      <c r="H5" s="259"/>
      <c r="I5" s="259"/>
      <c r="J5" s="259"/>
      <c r="K5" s="259"/>
      <c r="L5" s="259"/>
      <c r="M5" s="264"/>
      <c r="N5" s="260"/>
      <c r="O5" s="260"/>
      <c r="P5" s="260"/>
      <c r="Q5" s="260"/>
      <c r="R5" s="252"/>
      <c r="S5" s="252"/>
      <c r="T5" s="252"/>
    </row>
    <row r="6" spans="1:20" s="91" customFormat="1" ht="10.199999999999999" customHeight="1" x14ac:dyDescent="0.4">
      <c r="A6" s="261"/>
      <c r="B6" s="251"/>
      <c r="C6" s="262"/>
      <c r="D6" s="263"/>
      <c r="E6" s="259"/>
      <c r="F6" s="263"/>
      <c r="G6" s="259"/>
      <c r="H6" s="259"/>
      <c r="I6" s="259"/>
      <c r="J6" s="259"/>
      <c r="K6" s="259"/>
      <c r="L6" s="259"/>
      <c r="M6" s="264"/>
      <c r="N6" s="260"/>
      <c r="O6" s="260"/>
      <c r="P6" s="260"/>
      <c r="Q6" s="260"/>
      <c r="R6" s="252"/>
      <c r="S6" s="252"/>
      <c r="T6" s="252"/>
    </row>
    <row r="7" spans="1:20" s="91" customFormat="1" ht="16.2" customHeight="1" x14ac:dyDescent="0.3">
      <c r="A7" s="261"/>
      <c r="B7" s="251"/>
      <c r="C7" s="407" t="s">
        <v>201</v>
      </c>
      <c r="D7" s="435"/>
      <c r="E7" s="435"/>
      <c r="F7" s="435"/>
      <c r="G7" s="435"/>
      <c r="H7" s="435"/>
      <c r="I7" s="435"/>
      <c r="J7" s="435"/>
      <c r="K7" s="435"/>
      <c r="L7" s="259"/>
      <c r="M7" s="264"/>
      <c r="N7" s="260"/>
      <c r="O7" s="260"/>
      <c r="P7" s="260"/>
      <c r="Q7" s="260"/>
      <c r="R7" s="252"/>
      <c r="S7" s="252"/>
      <c r="T7" s="252"/>
    </row>
    <row r="8" spans="1:20" s="91" customFormat="1" ht="36.6" customHeight="1" x14ac:dyDescent="0.3">
      <c r="A8" s="261"/>
      <c r="B8" s="251"/>
      <c r="C8" s="407" t="s">
        <v>202</v>
      </c>
      <c r="D8" s="435"/>
      <c r="E8" s="435"/>
      <c r="F8" s="435"/>
      <c r="G8" s="435"/>
      <c r="H8" s="435"/>
      <c r="I8" s="435"/>
      <c r="J8" s="435"/>
      <c r="K8" s="435"/>
      <c r="L8" s="259"/>
      <c r="M8" s="264"/>
      <c r="N8" s="260"/>
      <c r="O8" s="260"/>
      <c r="P8" s="260"/>
      <c r="Q8" s="260"/>
      <c r="R8" s="252"/>
      <c r="S8" s="252"/>
      <c r="T8" s="252"/>
    </row>
    <row r="9" spans="1:20" s="91" customFormat="1" ht="10.199999999999999" customHeight="1" x14ac:dyDescent="0.4">
      <c r="A9" s="261"/>
      <c r="B9" s="251"/>
      <c r="C9" s="262"/>
      <c r="D9" s="263"/>
      <c r="E9" s="259"/>
      <c r="F9" s="263"/>
      <c r="G9" s="259"/>
      <c r="H9" s="259"/>
      <c r="I9" s="259"/>
      <c r="J9" s="259"/>
      <c r="K9" s="259"/>
      <c r="L9" s="259"/>
      <c r="M9" s="264"/>
      <c r="N9" s="260"/>
      <c r="O9" s="260"/>
      <c r="P9" s="260"/>
      <c r="Q9" s="260"/>
      <c r="R9" s="252"/>
      <c r="S9" s="252"/>
      <c r="T9" s="252"/>
    </row>
    <row r="10" spans="1:20" s="260" customFormat="1" ht="15.75" customHeight="1" thickBot="1" x14ac:dyDescent="0.35">
      <c r="A10" s="258"/>
      <c r="B10" s="266"/>
      <c r="C10" s="267" t="s">
        <v>131</v>
      </c>
      <c r="D10" s="268"/>
      <c r="E10" s="268"/>
      <c r="F10" s="268"/>
      <c r="G10" s="268"/>
      <c r="H10" s="268"/>
      <c r="I10" s="268"/>
      <c r="J10" s="268"/>
      <c r="K10" s="268"/>
      <c r="L10" s="259"/>
      <c r="M10" s="269"/>
    </row>
    <row r="11" spans="1:20" s="260" customFormat="1" ht="15.75" customHeight="1" thickTop="1" thickBot="1" x14ac:dyDescent="0.3">
      <c r="A11" s="258"/>
      <c r="B11" s="266"/>
      <c r="C11" s="433" t="s">
        <v>132</v>
      </c>
      <c r="D11" s="265"/>
      <c r="E11" s="434" t="s">
        <v>133</v>
      </c>
      <c r="F11" s="270"/>
      <c r="G11" s="265"/>
      <c r="H11" s="270"/>
      <c r="I11" s="434" t="s">
        <v>134</v>
      </c>
      <c r="J11" s="270"/>
      <c r="K11" s="270"/>
      <c r="L11" s="259"/>
      <c r="M11" s="269"/>
    </row>
    <row r="12" spans="1:20" s="260" customFormat="1" ht="15.75" customHeight="1" thickTop="1" thickBot="1" x14ac:dyDescent="0.3">
      <c r="A12" s="258"/>
      <c r="B12" s="266"/>
      <c r="C12" s="433"/>
      <c r="D12" s="265"/>
      <c r="E12" s="434"/>
      <c r="F12" s="270"/>
      <c r="G12" s="271" t="s">
        <v>135</v>
      </c>
      <c r="H12" s="270"/>
      <c r="I12" s="434"/>
      <c r="J12" s="270"/>
      <c r="K12" s="271" t="s">
        <v>136</v>
      </c>
      <c r="L12" s="272"/>
      <c r="M12" s="269"/>
    </row>
    <row r="13" spans="1:20" s="260" customFormat="1" ht="30" customHeight="1" x14ac:dyDescent="0.25">
      <c r="A13" s="258"/>
      <c r="B13" s="266"/>
      <c r="C13" s="125"/>
      <c r="D13" s="273"/>
      <c r="E13" s="125"/>
      <c r="F13" s="266"/>
      <c r="G13" s="125"/>
      <c r="H13" s="273"/>
      <c r="I13" s="125"/>
      <c r="J13" s="273"/>
      <c r="K13" s="125"/>
      <c r="L13" s="251"/>
      <c r="M13" s="269"/>
    </row>
    <row r="14" spans="1:20" s="260" customFormat="1" ht="29.4" customHeight="1" x14ac:dyDescent="0.25">
      <c r="A14" s="258"/>
      <c r="B14" s="266"/>
      <c r="C14" s="274"/>
      <c r="D14" s="273"/>
      <c r="E14" s="274"/>
      <c r="F14" s="266"/>
      <c r="G14" s="274"/>
      <c r="H14" s="273"/>
      <c r="I14" s="274"/>
      <c r="J14" s="273"/>
      <c r="K14" s="274"/>
      <c r="L14" s="251"/>
      <c r="M14" s="269"/>
    </row>
    <row r="15" spans="1:20" s="260" customFormat="1" ht="30" customHeight="1" x14ac:dyDescent="0.25">
      <c r="A15" s="258"/>
      <c r="B15" s="266"/>
      <c r="C15" s="274"/>
      <c r="D15" s="273"/>
      <c r="E15" s="274"/>
      <c r="F15" s="266"/>
      <c r="G15" s="274"/>
      <c r="H15" s="273"/>
      <c r="I15" s="274"/>
      <c r="J15" s="273"/>
      <c r="K15" s="274"/>
      <c r="L15" s="251"/>
      <c r="M15" s="269"/>
    </row>
    <row r="16" spans="1:20" s="260" customFormat="1" ht="30" customHeight="1" x14ac:dyDescent="0.25">
      <c r="A16" s="258"/>
      <c r="B16" s="266"/>
      <c r="C16" s="274"/>
      <c r="D16" s="273"/>
      <c r="E16" s="274"/>
      <c r="F16" s="266"/>
      <c r="G16" s="274"/>
      <c r="H16" s="273"/>
      <c r="I16" s="274"/>
      <c r="J16" s="273"/>
      <c r="K16" s="274"/>
      <c r="L16" s="251"/>
      <c r="M16" s="269"/>
    </row>
    <row r="17" spans="1:28" s="260" customFormat="1" ht="30" customHeight="1" thickBot="1" x14ac:dyDescent="0.3">
      <c r="A17" s="258"/>
      <c r="B17" s="266"/>
      <c r="C17" s="275"/>
      <c r="D17" s="251"/>
      <c r="E17" s="275"/>
      <c r="F17" s="259"/>
      <c r="G17" s="275"/>
      <c r="H17" s="251"/>
      <c r="I17" s="275"/>
      <c r="J17" s="251"/>
      <c r="K17" s="275"/>
      <c r="L17" s="251"/>
      <c r="M17" s="269"/>
    </row>
    <row r="18" spans="1:28" s="260" customFormat="1" ht="15.75" customHeight="1" x14ac:dyDescent="0.25">
      <c r="A18" s="258"/>
      <c r="B18" s="266"/>
      <c r="C18" s="251"/>
      <c r="D18" s="251"/>
      <c r="E18" s="251"/>
      <c r="F18" s="251"/>
      <c r="G18" s="251"/>
      <c r="H18" s="251"/>
      <c r="I18" s="251"/>
      <c r="J18" s="251"/>
      <c r="K18" s="251"/>
      <c r="L18" s="272"/>
      <c r="M18" s="269"/>
    </row>
    <row r="19" spans="1:28" s="91" customFormat="1" ht="18" thickBot="1" x14ac:dyDescent="0.35">
      <c r="A19" s="251"/>
      <c r="B19" s="256"/>
      <c r="C19" s="267" t="s">
        <v>137</v>
      </c>
      <c r="D19" s="268"/>
      <c r="E19" s="268"/>
      <c r="F19" s="268"/>
      <c r="G19" s="268"/>
      <c r="H19" s="268"/>
      <c r="I19" s="268"/>
      <c r="J19" s="268"/>
      <c r="K19" s="268"/>
      <c r="L19" s="258"/>
      <c r="M19" s="259"/>
      <c r="N19" s="260"/>
      <c r="O19" s="252"/>
      <c r="P19" s="252"/>
      <c r="Q19" s="252"/>
      <c r="R19" s="252"/>
      <c r="S19" s="252"/>
      <c r="T19" s="252"/>
      <c r="U19" s="252"/>
      <c r="V19" s="252"/>
      <c r="W19" s="252"/>
      <c r="X19" s="252"/>
      <c r="Y19" s="252"/>
      <c r="Z19" s="252"/>
      <c r="AA19" s="252"/>
      <c r="AB19" s="252"/>
    </row>
    <row r="20" spans="1:28" ht="16.5" customHeight="1" thickTop="1" thickBot="1" x14ac:dyDescent="0.3">
      <c r="A20" s="251"/>
      <c r="B20" s="256"/>
      <c r="C20" s="433" t="s">
        <v>132</v>
      </c>
      <c r="D20" s="265"/>
      <c r="E20" s="434" t="s">
        <v>133</v>
      </c>
      <c r="F20" s="270"/>
      <c r="G20" s="265"/>
      <c r="H20" s="270"/>
      <c r="I20" s="434" t="s">
        <v>134</v>
      </c>
      <c r="J20" s="270"/>
      <c r="K20" s="270"/>
      <c r="L20" s="258"/>
      <c r="M20" s="259"/>
      <c r="N20" s="260"/>
    </row>
    <row r="21" spans="1:28" ht="16.2" thickTop="1" thickBot="1" x14ac:dyDescent="0.3">
      <c r="A21" s="251"/>
      <c r="B21" s="256"/>
      <c r="C21" s="433"/>
      <c r="D21" s="265"/>
      <c r="E21" s="434"/>
      <c r="F21" s="270"/>
      <c r="G21" s="271" t="s">
        <v>135</v>
      </c>
      <c r="H21" s="270"/>
      <c r="I21" s="434"/>
      <c r="J21" s="270"/>
      <c r="K21" s="271" t="s">
        <v>136</v>
      </c>
      <c r="L21" s="276"/>
      <c r="M21" s="277"/>
      <c r="N21" s="278"/>
    </row>
    <row r="22" spans="1:28" ht="30" customHeight="1" x14ac:dyDescent="0.25">
      <c r="A22" s="251"/>
      <c r="B22" s="256"/>
      <c r="C22" s="125"/>
      <c r="D22" s="273"/>
      <c r="E22" s="125"/>
      <c r="F22" s="266"/>
      <c r="G22" s="125"/>
      <c r="H22" s="273"/>
      <c r="I22" s="125"/>
      <c r="J22" s="273"/>
      <c r="K22" s="125"/>
      <c r="L22" s="276"/>
      <c r="M22" s="277"/>
      <c r="N22" s="278"/>
    </row>
    <row r="23" spans="1:28" ht="30" customHeight="1" x14ac:dyDescent="0.25">
      <c r="A23" s="251"/>
      <c r="B23" s="256"/>
      <c r="C23" s="274"/>
      <c r="D23" s="273"/>
      <c r="E23" s="274"/>
      <c r="F23" s="266"/>
      <c r="G23" s="274"/>
      <c r="H23" s="273"/>
      <c r="I23" s="274"/>
      <c r="J23" s="273"/>
      <c r="K23" s="274"/>
      <c r="L23" s="276"/>
      <c r="M23" s="277"/>
      <c r="N23" s="278"/>
    </row>
    <row r="24" spans="1:28" ht="30" customHeight="1" x14ac:dyDescent="0.25">
      <c r="A24" s="251"/>
      <c r="B24" s="256"/>
      <c r="C24" s="274"/>
      <c r="D24" s="273"/>
      <c r="E24" s="274"/>
      <c r="F24" s="266"/>
      <c r="G24" s="274"/>
      <c r="H24" s="273"/>
      <c r="I24" s="274"/>
      <c r="J24" s="273"/>
      <c r="K24" s="274"/>
      <c r="L24" s="276"/>
      <c r="M24" s="277"/>
      <c r="N24" s="278"/>
    </row>
    <row r="25" spans="1:28" ht="30" customHeight="1" x14ac:dyDescent="0.25">
      <c r="A25" s="251"/>
      <c r="B25" s="256"/>
      <c r="C25" s="274"/>
      <c r="D25" s="273"/>
      <c r="E25" s="274"/>
      <c r="F25" s="266"/>
      <c r="G25" s="274"/>
      <c r="H25" s="273"/>
      <c r="I25" s="274"/>
      <c r="J25" s="273"/>
      <c r="K25" s="274"/>
      <c r="L25" s="276"/>
      <c r="M25" s="277"/>
      <c r="N25" s="278"/>
    </row>
    <row r="26" spans="1:28" ht="30" customHeight="1" thickBot="1" x14ac:dyDescent="0.3">
      <c r="A26" s="251"/>
      <c r="B26" s="256"/>
      <c r="C26" s="275"/>
      <c r="D26" s="251"/>
      <c r="E26" s="275"/>
      <c r="F26" s="259"/>
      <c r="G26" s="275"/>
      <c r="H26" s="251"/>
      <c r="I26" s="275"/>
      <c r="J26" s="251"/>
      <c r="K26" s="275"/>
      <c r="L26" s="276"/>
      <c r="M26" s="277"/>
      <c r="N26" s="278"/>
    </row>
    <row r="27" spans="1:28" ht="14.4" customHeight="1" thickBot="1" x14ac:dyDescent="0.35">
      <c r="A27" s="251"/>
      <c r="B27" s="279"/>
      <c r="C27" s="267"/>
      <c r="D27" s="268"/>
      <c r="E27" s="268"/>
      <c r="F27" s="268"/>
      <c r="G27" s="268"/>
      <c r="H27" s="268"/>
      <c r="I27" s="268"/>
      <c r="J27" s="268"/>
      <c r="K27" s="268"/>
      <c r="L27" s="280"/>
      <c r="M27" s="259"/>
      <c r="N27" s="260"/>
    </row>
    <row r="28" spans="1:28" ht="15.6" thickTop="1" x14ac:dyDescent="0.25">
      <c r="A28" s="251"/>
      <c r="B28" s="251"/>
      <c r="C28" s="251"/>
      <c r="D28" s="251"/>
      <c r="E28" s="251"/>
      <c r="F28" s="251"/>
      <c r="G28" s="251"/>
      <c r="H28" s="251"/>
      <c r="I28" s="251"/>
      <c r="J28" s="251"/>
      <c r="K28" s="251"/>
      <c r="L28" s="251"/>
      <c r="M28" s="251"/>
      <c r="N28" s="278"/>
    </row>
    <row r="29" spans="1:28" ht="17.399999999999999" x14ac:dyDescent="0.3">
      <c r="A29" s="377"/>
      <c r="B29" s="377"/>
      <c r="C29" s="372" t="s">
        <v>218</v>
      </c>
      <c r="D29" s="251"/>
      <c r="E29" s="251"/>
      <c r="F29" s="251"/>
      <c r="G29" s="251"/>
      <c r="H29" s="251"/>
      <c r="I29" s="251"/>
      <c r="J29" s="251"/>
      <c r="K29" s="251"/>
      <c r="L29" s="251"/>
      <c r="M29" s="251"/>
      <c r="N29" s="278"/>
    </row>
    <row r="30" spans="1:28" ht="15.6" customHeight="1" x14ac:dyDescent="0.25">
      <c r="A30" s="378"/>
      <c r="B30" s="378"/>
      <c r="C30" s="378"/>
      <c r="D30" s="378"/>
      <c r="E30" s="378"/>
      <c r="F30" s="378"/>
      <c r="G30" s="378"/>
      <c r="H30" s="378"/>
      <c r="I30" s="378"/>
      <c r="J30" s="378"/>
      <c r="K30" s="378"/>
      <c r="L30" s="378"/>
      <c r="M30" s="378"/>
      <c r="N30" s="278"/>
    </row>
    <row r="31" spans="1:28" x14ac:dyDescent="0.25">
      <c r="A31" s="378"/>
      <c r="B31" s="378"/>
      <c r="C31" s="378"/>
      <c r="D31" s="378"/>
      <c r="E31" s="378"/>
      <c r="F31" s="378"/>
      <c r="G31" s="378"/>
      <c r="H31" s="378"/>
      <c r="I31" s="378"/>
      <c r="J31" s="378"/>
      <c r="K31" s="378"/>
      <c r="L31" s="378"/>
      <c r="M31" s="378"/>
      <c r="N31" s="278"/>
    </row>
    <row r="32" spans="1:28" x14ac:dyDescent="0.25">
      <c r="A32" s="378"/>
      <c r="B32" s="378"/>
      <c r="C32" s="378"/>
      <c r="D32" s="378"/>
      <c r="E32" s="378"/>
      <c r="F32" s="378"/>
      <c r="G32" s="378"/>
      <c r="H32" s="378"/>
      <c r="I32" s="378"/>
      <c r="J32" s="378"/>
      <c r="K32" s="378"/>
      <c r="L32" s="378"/>
      <c r="M32" s="378"/>
      <c r="N32" s="278"/>
    </row>
    <row r="33" spans="1:14" x14ac:dyDescent="0.25">
      <c r="A33" s="378"/>
      <c r="B33" s="378"/>
      <c r="C33" s="378"/>
      <c r="D33" s="378"/>
      <c r="E33" s="378"/>
      <c r="F33" s="378"/>
      <c r="G33" s="378"/>
      <c r="H33" s="378"/>
      <c r="I33" s="378"/>
      <c r="J33" s="378"/>
      <c r="K33" s="378"/>
      <c r="L33" s="378"/>
      <c r="M33" s="378"/>
      <c r="N33" s="278"/>
    </row>
    <row r="34" spans="1:14" x14ac:dyDescent="0.25">
      <c r="A34" s="378"/>
      <c r="B34" s="378"/>
      <c r="C34" s="378"/>
      <c r="D34" s="378"/>
      <c r="E34" s="378"/>
      <c r="F34" s="378"/>
      <c r="G34" s="378"/>
      <c r="H34" s="378"/>
      <c r="I34" s="378"/>
      <c r="J34" s="378"/>
      <c r="K34" s="378"/>
      <c r="L34" s="378"/>
      <c r="M34" s="378"/>
      <c r="N34" s="278"/>
    </row>
    <row r="35" spans="1:14" x14ac:dyDescent="0.25">
      <c r="A35" s="378"/>
      <c r="B35" s="378"/>
      <c r="C35" s="378"/>
      <c r="D35" s="378"/>
      <c r="E35" s="378"/>
      <c r="F35" s="378"/>
      <c r="G35" s="378"/>
      <c r="H35" s="378"/>
      <c r="I35" s="378"/>
      <c r="J35" s="378"/>
      <c r="K35" s="378"/>
      <c r="L35" s="378"/>
      <c r="M35" s="378"/>
      <c r="N35" s="278"/>
    </row>
    <row r="36" spans="1:14" x14ac:dyDescent="0.25">
      <c r="A36" s="378"/>
      <c r="B36" s="378"/>
      <c r="C36" s="378"/>
      <c r="D36" s="378"/>
      <c r="E36" s="378"/>
      <c r="F36" s="378"/>
      <c r="G36" s="378"/>
      <c r="H36" s="378"/>
      <c r="I36" s="378"/>
      <c r="J36" s="378"/>
      <c r="K36" s="378"/>
      <c r="L36" s="378"/>
      <c r="M36" s="378"/>
      <c r="N36" s="278"/>
    </row>
    <row r="37" spans="1:14" x14ac:dyDescent="0.25">
      <c r="A37" s="378"/>
      <c r="B37" s="378"/>
      <c r="C37" s="378"/>
      <c r="D37" s="378"/>
      <c r="E37" s="378"/>
      <c r="F37" s="378"/>
      <c r="G37" s="378"/>
      <c r="H37" s="378"/>
      <c r="I37" s="378"/>
      <c r="J37" s="378"/>
      <c r="K37" s="378"/>
      <c r="L37" s="378"/>
      <c r="M37" s="378"/>
      <c r="N37" s="278"/>
    </row>
    <row r="38" spans="1:14" x14ac:dyDescent="0.25">
      <c r="A38" s="378"/>
      <c r="B38" s="378"/>
      <c r="C38" s="378"/>
      <c r="D38" s="378"/>
      <c r="E38" s="378"/>
      <c r="F38" s="378"/>
      <c r="G38" s="378"/>
      <c r="H38" s="378"/>
      <c r="I38" s="378"/>
      <c r="J38" s="378"/>
      <c r="K38" s="378"/>
      <c r="L38" s="378"/>
      <c r="M38" s="378"/>
      <c r="N38" s="278"/>
    </row>
    <row r="39" spans="1:14" x14ac:dyDescent="0.25">
      <c r="A39" s="378"/>
      <c r="B39" s="378"/>
      <c r="C39" s="378"/>
      <c r="D39" s="378"/>
      <c r="E39" s="378"/>
      <c r="F39" s="378"/>
      <c r="G39" s="378"/>
      <c r="H39" s="378"/>
      <c r="I39" s="378"/>
      <c r="J39" s="378"/>
      <c r="K39" s="378"/>
      <c r="L39" s="378"/>
      <c r="M39" s="378"/>
      <c r="N39" s="278"/>
    </row>
    <row r="40" spans="1:14" x14ac:dyDescent="0.25">
      <c r="A40" s="378"/>
      <c r="B40" s="378"/>
      <c r="C40" s="378"/>
      <c r="D40" s="378"/>
      <c r="E40" s="378"/>
      <c r="F40" s="378"/>
      <c r="G40" s="378"/>
      <c r="H40" s="378"/>
      <c r="I40" s="378"/>
      <c r="J40" s="378"/>
      <c r="K40" s="378"/>
      <c r="L40" s="378"/>
      <c r="M40" s="378"/>
      <c r="N40" s="278"/>
    </row>
    <row r="41" spans="1:14" x14ac:dyDescent="0.25">
      <c r="A41" s="378"/>
      <c r="B41" s="378"/>
      <c r="C41" s="378"/>
      <c r="D41" s="378"/>
      <c r="E41" s="378"/>
      <c r="F41" s="378"/>
      <c r="G41" s="378"/>
      <c r="H41" s="378"/>
      <c r="I41" s="378"/>
      <c r="J41" s="378"/>
      <c r="K41" s="378"/>
      <c r="L41" s="378"/>
      <c r="M41" s="378"/>
      <c r="N41" s="278"/>
    </row>
    <row r="42" spans="1:14" x14ac:dyDescent="0.25">
      <c r="A42" s="378"/>
      <c r="B42" s="378"/>
      <c r="C42" s="378"/>
      <c r="D42" s="378"/>
      <c r="E42" s="378"/>
      <c r="F42" s="378"/>
      <c r="G42" s="378"/>
      <c r="H42" s="378"/>
      <c r="I42" s="378"/>
      <c r="J42" s="378"/>
      <c r="K42" s="378"/>
      <c r="L42" s="378"/>
      <c r="M42" s="378"/>
      <c r="N42" s="278"/>
    </row>
    <row r="43" spans="1:14" x14ac:dyDescent="0.25">
      <c r="A43" s="378"/>
      <c r="B43" s="378"/>
      <c r="C43" s="378"/>
      <c r="D43" s="378"/>
      <c r="E43" s="378"/>
      <c r="F43" s="378"/>
      <c r="G43" s="378"/>
      <c r="H43" s="378"/>
      <c r="I43" s="378"/>
      <c r="J43" s="378"/>
      <c r="K43" s="378"/>
      <c r="L43" s="378"/>
      <c r="M43" s="378"/>
      <c r="N43" s="278"/>
    </row>
    <row r="44" spans="1:14" x14ac:dyDescent="0.25">
      <c r="A44" s="378"/>
      <c r="B44" s="378"/>
      <c r="C44" s="378"/>
      <c r="D44" s="378"/>
      <c r="E44" s="378"/>
      <c r="F44" s="378"/>
      <c r="G44" s="378"/>
      <c r="H44" s="378"/>
      <c r="I44" s="378"/>
      <c r="J44" s="378"/>
      <c r="K44" s="378"/>
      <c r="L44" s="378"/>
      <c r="M44" s="378"/>
      <c r="N44" s="278"/>
    </row>
    <row r="45" spans="1:14" x14ac:dyDescent="0.25">
      <c r="A45" s="378"/>
      <c r="B45" s="378"/>
      <c r="C45" s="378"/>
      <c r="D45" s="378"/>
      <c r="E45" s="378"/>
      <c r="F45" s="378"/>
      <c r="G45" s="378"/>
      <c r="H45" s="378"/>
      <c r="I45" s="378"/>
      <c r="J45" s="378"/>
      <c r="K45" s="378"/>
      <c r="L45" s="378"/>
      <c r="M45" s="378"/>
      <c r="N45" s="278"/>
    </row>
    <row r="46" spans="1:14" x14ac:dyDescent="0.25">
      <c r="A46" s="378"/>
      <c r="B46" s="378"/>
      <c r="C46" s="378"/>
      <c r="D46" s="378"/>
      <c r="E46" s="378"/>
      <c r="F46" s="378"/>
      <c r="G46" s="378"/>
      <c r="H46" s="378"/>
      <c r="I46" s="378"/>
      <c r="J46" s="378"/>
      <c r="K46" s="378"/>
      <c r="L46" s="378"/>
      <c r="M46" s="378"/>
      <c r="N46" s="278"/>
    </row>
    <row r="47" spans="1:14" x14ac:dyDescent="0.25">
      <c r="A47" s="378"/>
      <c r="B47" s="378"/>
      <c r="C47" s="378"/>
      <c r="D47" s="378"/>
      <c r="E47" s="378"/>
      <c r="F47" s="378"/>
      <c r="G47" s="378"/>
      <c r="H47" s="378"/>
      <c r="I47" s="378"/>
      <c r="J47" s="378"/>
      <c r="K47" s="378"/>
      <c r="L47" s="378"/>
      <c r="M47" s="378"/>
      <c r="N47" s="278"/>
    </row>
    <row r="48" spans="1:14" x14ac:dyDescent="0.25">
      <c r="A48" s="378"/>
      <c r="B48" s="378"/>
      <c r="C48" s="378"/>
      <c r="D48" s="378"/>
      <c r="E48" s="378"/>
      <c r="F48" s="378"/>
      <c r="G48" s="378"/>
      <c r="H48" s="378"/>
      <c r="I48" s="378"/>
      <c r="J48" s="378"/>
      <c r="K48" s="378"/>
      <c r="L48" s="378"/>
      <c r="M48" s="378"/>
      <c r="N48" s="278"/>
    </row>
    <row r="49" spans="1:14" x14ac:dyDescent="0.25">
      <c r="A49" s="378"/>
      <c r="B49" s="378"/>
      <c r="C49" s="378"/>
      <c r="D49" s="378"/>
      <c r="E49" s="378"/>
      <c r="F49" s="378"/>
      <c r="G49" s="378"/>
      <c r="H49" s="378"/>
      <c r="I49" s="378"/>
      <c r="J49" s="378"/>
      <c r="K49" s="378"/>
      <c r="L49" s="378"/>
      <c r="M49" s="378"/>
      <c r="N49" s="278"/>
    </row>
    <row r="50" spans="1:14" x14ac:dyDescent="0.25">
      <c r="A50" s="378"/>
      <c r="B50" s="378"/>
      <c r="C50" s="378"/>
      <c r="D50" s="378"/>
      <c r="E50" s="378"/>
      <c r="F50" s="378"/>
      <c r="G50" s="378"/>
      <c r="H50" s="378"/>
      <c r="I50" s="378"/>
      <c r="J50" s="378"/>
      <c r="K50" s="378"/>
      <c r="L50" s="378"/>
      <c r="M50" s="378"/>
      <c r="N50" s="278"/>
    </row>
    <row r="51" spans="1:14" x14ac:dyDescent="0.25">
      <c r="A51" s="378"/>
      <c r="B51" s="378"/>
      <c r="C51" s="378"/>
      <c r="D51" s="378"/>
      <c r="E51" s="378"/>
      <c r="F51" s="378"/>
      <c r="G51" s="378"/>
      <c r="H51" s="378"/>
      <c r="I51" s="378"/>
      <c r="J51" s="378"/>
      <c r="K51" s="378"/>
      <c r="L51" s="378"/>
      <c r="M51" s="378"/>
      <c r="N51" s="278"/>
    </row>
    <row r="52" spans="1:14" x14ac:dyDescent="0.25">
      <c r="A52" s="378"/>
      <c r="B52" s="378"/>
      <c r="C52" s="378"/>
      <c r="D52" s="378"/>
      <c r="E52" s="378"/>
      <c r="F52" s="378"/>
      <c r="G52" s="378"/>
      <c r="H52" s="378"/>
      <c r="I52" s="378"/>
      <c r="J52" s="378"/>
      <c r="K52" s="378"/>
      <c r="L52" s="378"/>
      <c r="M52" s="378"/>
      <c r="N52" s="278"/>
    </row>
    <row r="53" spans="1:14" x14ac:dyDescent="0.25">
      <c r="A53" s="378"/>
      <c r="B53" s="378"/>
      <c r="C53" s="378"/>
      <c r="D53" s="378"/>
      <c r="E53" s="378"/>
      <c r="F53" s="378"/>
      <c r="G53" s="378"/>
      <c r="H53" s="378"/>
      <c r="I53" s="378"/>
      <c r="J53" s="378"/>
      <c r="K53" s="378"/>
      <c r="L53" s="378"/>
      <c r="M53" s="378"/>
      <c r="N53" s="278"/>
    </row>
    <row r="54" spans="1:14" x14ac:dyDescent="0.25">
      <c r="A54" s="378"/>
      <c r="B54" s="378"/>
      <c r="C54" s="378"/>
      <c r="D54" s="378"/>
      <c r="E54" s="378"/>
      <c r="F54" s="378"/>
      <c r="G54" s="378"/>
      <c r="H54" s="378"/>
      <c r="I54" s="378"/>
      <c r="J54" s="378"/>
      <c r="K54" s="378"/>
      <c r="L54" s="378"/>
      <c r="M54" s="378"/>
      <c r="N54" s="278"/>
    </row>
    <row r="55" spans="1:14" x14ac:dyDescent="0.25">
      <c r="A55" s="378"/>
      <c r="B55" s="378"/>
      <c r="C55" s="378"/>
      <c r="D55" s="378"/>
      <c r="E55" s="378"/>
      <c r="F55" s="378"/>
      <c r="G55" s="378"/>
      <c r="H55" s="378"/>
      <c r="I55" s="378"/>
      <c r="J55" s="378"/>
      <c r="K55" s="378"/>
      <c r="L55" s="378"/>
      <c r="M55" s="378"/>
      <c r="N55" s="278"/>
    </row>
    <row r="56" spans="1:14" x14ac:dyDescent="0.25">
      <c r="A56" s="378"/>
      <c r="B56" s="378"/>
      <c r="C56" s="378"/>
      <c r="D56" s="378"/>
      <c r="E56" s="378"/>
      <c r="F56" s="378"/>
      <c r="G56" s="378"/>
      <c r="H56" s="378"/>
      <c r="I56" s="378"/>
      <c r="J56" s="378"/>
      <c r="K56" s="378"/>
      <c r="L56" s="378"/>
      <c r="M56" s="378"/>
      <c r="N56" s="278"/>
    </row>
    <row r="57" spans="1:14" x14ac:dyDescent="0.25">
      <c r="A57" s="378"/>
      <c r="B57" s="378"/>
      <c r="C57" s="378"/>
      <c r="D57" s="378"/>
      <c r="E57" s="378"/>
      <c r="F57" s="378"/>
      <c r="G57" s="378"/>
      <c r="H57" s="378"/>
      <c r="I57" s="378"/>
      <c r="J57" s="378"/>
      <c r="K57" s="378"/>
      <c r="L57" s="378"/>
      <c r="M57" s="378"/>
      <c r="N57" s="278"/>
    </row>
    <row r="58" spans="1:14" x14ac:dyDescent="0.25">
      <c r="A58" s="378"/>
      <c r="B58" s="378"/>
      <c r="C58" s="378"/>
      <c r="D58" s="378"/>
      <c r="E58" s="378"/>
      <c r="F58" s="378"/>
      <c r="G58" s="378"/>
      <c r="H58" s="378"/>
      <c r="I58" s="378"/>
      <c r="J58" s="378"/>
      <c r="K58" s="378"/>
      <c r="L58" s="378"/>
      <c r="M58" s="378"/>
      <c r="N58" s="278"/>
    </row>
    <row r="59" spans="1:14" x14ac:dyDescent="0.25">
      <c r="A59" s="378"/>
      <c r="B59" s="378"/>
      <c r="C59" s="378"/>
      <c r="D59" s="378"/>
      <c r="E59" s="378"/>
      <c r="F59" s="378"/>
      <c r="G59" s="378"/>
      <c r="H59" s="378"/>
      <c r="I59" s="378"/>
      <c r="J59" s="378"/>
      <c r="K59" s="378"/>
      <c r="L59" s="378"/>
      <c r="M59" s="378"/>
      <c r="N59" s="278"/>
    </row>
    <row r="60" spans="1:14" x14ac:dyDescent="0.25">
      <c r="A60" s="378"/>
      <c r="B60" s="378"/>
      <c r="C60" s="378"/>
      <c r="D60" s="378"/>
      <c r="E60" s="378"/>
      <c r="F60" s="378"/>
      <c r="G60" s="378"/>
      <c r="H60" s="378"/>
      <c r="I60" s="378"/>
      <c r="J60" s="378"/>
      <c r="K60" s="378"/>
      <c r="L60" s="378"/>
      <c r="M60" s="378"/>
      <c r="N60" s="278"/>
    </row>
    <row r="61" spans="1:14" x14ac:dyDescent="0.25">
      <c r="A61" s="378"/>
      <c r="B61" s="378"/>
      <c r="C61" s="378"/>
      <c r="D61" s="378"/>
      <c r="E61" s="378"/>
      <c r="F61" s="378"/>
      <c r="G61" s="378"/>
      <c r="H61" s="378"/>
      <c r="I61" s="378"/>
      <c r="J61" s="378"/>
      <c r="K61" s="378"/>
      <c r="L61" s="378"/>
      <c r="M61" s="378"/>
      <c r="N61" s="278"/>
    </row>
    <row r="62" spans="1:14" ht="20.25" customHeight="1" x14ac:dyDescent="0.25">
      <c r="A62" s="378"/>
      <c r="B62" s="378"/>
      <c r="C62" s="378"/>
      <c r="D62" s="378"/>
      <c r="E62" s="378"/>
      <c r="F62" s="378"/>
      <c r="G62" s="378"/>
      <c r="H62" s="378"/>
      <c r="I62" s="378"/>
      <c r="J62" s="378"/>
      <c r="K62" s="378"/>
      <c r="L62" s="378"/>
      <c r="M62" s="378"/>
      <c r="N62" s="278"/>
    </row>
    <row r="63" spans="1:14" ht="11.25" customHeight="1" x14ac:dyDescent="0.25">
      <c r="A63" s="378"/>
      <c r="B63" s="378"/>
      <c r="C63" s="378"/>
      <c r="D63" s="378"/>
      <c r="E63" s="378"/>
      <c r="F63" s="378"/>
      <c r="G63" s="378"/>
      <c r="H63" s="378"/>
      <c r="I63" s="378"/>
      <c r="J63" s="378"/>
      <c r="K63" s="378"/>
      <c r="L63" s="378"/>
      <c r="M63" s="378"/>
      <c r="N63" s="278"/>
    </row>
    <row r="64" spans="1:14" x14ac:dyDescent="0.25">
      <c r="A64" s="378"/>
      <c r="B64" s="378"/>
      <c r="C64" s="378"/>
      <c r="D64" s="378"/>
      <c r="E64" s="378"/>
      <c r="F64" s="378"/>
      <c r="G64" s="378"/>
      <c r="H64" s="378"/>
      <c r="I64" s="378"/>
      <c r="J64" s="378"/>
      <c r="K64" s="378"/>
      <c r="L64" s="378"/>
      <c r="M64" s="378"/>
      <c r="N64" s="260"/>
    </row>
    <row r="65" spans="1:28" ht="40.5" customHeight="1" x14ac:dyDescent="0.25">
      <c r="A65" s="378"/>
      <c r="B65" s="378"/>
      <c r="C65" s="378"/>
      <c r="D65" s="378"/>
      <c r="E65" s="378"/>
      <c r="F65" s="378"/>
      <c r="G65" s="378"/>
      <c r="H65" s="378"/>
      <c r="I65" s="378"/>
      <c r="J65" s="378"/>
      <c r="K65" s="378"/>
      <c r="L65" s="378"/>
      <c r="M65" s="378"/>
      <c r="N65" s="260"/>
    </row>
    <row r="66" spans="1:28" x14ac:dyDescent="0.25">
      <c r="A66" s="378"/>
      <c r="B66" s="378"/>
      <c r="C66" s="378"/>
      <c r="D66" s="378"/>
      <c r="E66" s="378"/>
      <c r="F66" s="378"/>
      <c r="G66" s="378"/>
      <c r="H66" s="378"/>
      <c r="I66" s="378"/>
      <c r="J66" s="378"/>
      <c r="K66" s="378"/>
      <c r="L66" s="378"/>
      <c r="M66" s="378"/>
      <c r="N66" s="278"/>
    </row>
    <row r="67" spans="1:28" x14ac:dyDescent="0.25">
      <c r="A67" s="378"/>
      <c r="B67" s="378"/>
      <c r="C67" s="378"/>
      <c r="D67" s="378"/>
      <c r="E67" s="378"/>
      <c r="F67" s="378"/>
      <c r="G67" s="378"/>
      <c r="H67" s="378"/>
      <c r="I67" s="378"/>
      <c r="J67" s="378"/>
      <c r="K67" s="378"/>
      <c r="L67" s="378"/>
      <c r="M67" s="378"/>
      <c r="N67" s="260"/>
    </row>
    <row r="68" spans="1:28" x14ac:dyDescent="0.25">
      <c r="A68" s="378"/>
      <c r="B68" s="378"/>
      <c r="C68" s="378"/>
      <c r="D68" s="378"/>
      <c r="E68" s="378"/>
      <c r="F68" s="378"/>
      <c r="G68" s="378"/>
      <c r="H68" s="378"/>
      <c r="I68" s="378"/>
      <c r="J68" s="378"/>
      <c r="K68" s="378"/>
      <c r="L68" s="378"/>
      <c r="M68" s="378"/>
      <c r="N68" s="260"/>
    </row>
    <row r="69" spans="1:28" x14ac:dyDescent="0.25">
      <c r="A69" s="378"/>
      <c r="B69" s="378"/>
      <c r="C69" s="378"/>
      <c r="D69" s="378"/>
      <c r="E69" s="378"/>
      <c r="F69" s="378"/>
      <c r="G69" s="378"/>
      <c r="H69" s="378"/>
      <c r="I69" s="378"/>
      <c r="J69" s="378"/>
      <c r="K69" s="378"/>
      <c r="L69" s="378"/>
      <c r="M69" s="378"/>
      <c r="N69" s="260"/>
    </row>
    <row r="70" spans="1:28" s="91" customFormat="1" x14ac:dyDescent="0.25">
      <c r="A70" s="378"/>
      <c r="B70" s="378"/>
      <c r="C70" s="378"/>
      <c r="D70" s="378"/>
      <c r="E70" s="378"/>
      <c r="F70" s="378"/>
      <c r="G70" s="378"/>
      <c r="H70" s="378"/>
      <c r="I70" s="378"/>
      <c r="J70" s="378"/>
      <c r="K70" s="378"/>
      <c r="L70" s="378"/>
      <c r="M70" s="378"/>
      <c r="N70" s="260"/>
      <c r="O70" s="252"/>
      <c r="P70" s="252"/>
      <c r="Q70" s="252"/>
      <c r="R70" s="252"/>
      <c r="S70" s="252"/>
      <c r="T70" s="252"/>
      <c r="U70" s="252"/>
      <c r="V70" s="252"/>
      <c r="W70" s="252"/>
      <c r="X70" s="252"/>
      <c r="Y70" s="252"/>
      <c r="Z70" s="252"/>
      <c r="AA70" s="252"/>
      <c r="AB70" s="252"/>
    </row>
    <row r="71" spans="1:28" s="91" customFormat="1" x14ac:dyDescent="0.25">
      <c r="A71" s="378"/>
      <c r="B71" s="378"/>
      <c r="C71" s="378"/>
      <c r="D71" s="378"/>
      <c r="E71" s="378"/>
      <c r="F71" s="378"/>
      <c r="G71" s="378"/>
      <c r="H71" s="378"/>
      <c r="I71" s="378"/>
      <c r="J71" s="378"/>
      <c r="K71" s="378"/>
      <c r="L71" s="378"/>
      <c r="M71" s="378"/>
      <c r="N71" s="278"/>
      <c r="O71" s="252"/>
      <c r="P71" s="252"/>
      <c r="Q71" s="252"/>
      <c r="R71" s="252"/>
      <c r="S71" s="252"/>
      <c r="T71" s="252"/>
      <c r="U71" s="252"/>
      <c r="V71" s="252"/>
      <c r="W71" s="252"/>
      <c r="X71" s="252"/>
      <c r="Y71" s="252"/>
      <c r="Z71" s="252"/>
      <c r="AA71" s="252"/>
      <c r="AB71" s="252"/>
    </row>
    <row r="72" spans="1:28" s="91" customFormat="1" x14ac:dyDescent="0.25">
      <c r="A72" s="378"/>
      <c r="B72" s="378"/>
      <c r="C72" s="378"/>
      <c r="D72" s="378"/>
      <c r="E72" s="378"/>
      <c r="F72" s="378"/>
      <c r="G72" s="378"/>
      <c r="H72" s="378"/>
      <c r="I72" s="378"/>
      <c r="J72" s="378"/>
      <c r="K72" s="378"/>
      <c r="L72" s="378"/>
      <c r="M72" s="378"/>
      <c r="N72" s="260"/>
      <c r="O72" s="252"/>
      <c r="P72" s="252"/>
      <c r="Q72" s="252"/>
      <c r="R72" s="252"/>
      <c r="S72" s="252"/>
      <c r="T72" s="252"/>
      <c r="U72" s="252"/>
      <c r="V72" s="252"/>
      <c r="W72" s="252"/>
      <c r="X72" s="252"/>
      <c r="Y72" s="252"/>
      <c r="Z72" s="252"/>
      <c r="AA72" s="252"/>
      <c r="AB72" s="252"/>
    </row>
    <row r="73" spans="1:28" s="91" customFormat="1" x14ac:dyDescent="0.25">
      <c r="A73" s="378"/>
      <c r="B73" s="378"/>
      <c r="C73" s="378"/>
      <c r="D73" s="378"/>
      <c r="E73" s="378"/>
      <c r="F73" s="378"/>
      <c r="G73" s="378"/>
      <c r="H73" s="378"/>
      <c r="I73" s="378"/>
      <c r="J73" s="378"/>
      <c r="K73" s="378"/>
      <c r="L73" s="378"/>
      <c r="M73" s="378"/>
      <c r="N73" s="260"/>
      <c r="O73" s="252"/>
      <c r="P73" s="252"/>
      <c r="Q73" s="252"/>
      <c r="R73" s="252"/>
      <c r="S73" s="252"/>
      <c r="T73" s="252"/>
      <c r="U73" s="252"/>
      <c r="V73" s="252"/>
      <c r="W73" s="252"/>
      <c r="X73" s="252"/>
      <c r="Y73" s="252"/>
      <c r="Z73" s="252"/>
      <c r="AA73" s="252"/>
      <c r="AB73" s="252"/>
    </row>
    <row r="74" spans="1:28" s="91" customFormat="1" x14ac:dyDescent="0.25">
      <c r="A74" s="378"/>
      <c r="B74" s="378"/>
      <c r="C74" s="378"/>
      <c r="D74" s="378"/>
      <c r="E74" s="378"/>
      <c r="F74" s="378"/>
      <c r="G74" s="378"/>
      <c r="H74" s="378"/>
      <c r="I74" s="378"/>
      <c r="J74" s="378"/>
      <c r="K74" s="378"/>
      <c r="L74" s="378"/>
      <c r="M74" s="378"/>
      <c r="N74" s="260"/>
      <c r="O74" s="252"/>
      <c r="P74" s="252"/>
      <c r="Q74" s="252"/>
      <c r="R74" s="252"/>
      <c r="S74" s="252"/>
      <c r="T74" s="252"/>
      <c r="U74" s="252"/>
      <c r="V74" s="252"/>
      <c r="W74" s="252"/>
      <c r="X74" s="252"/>
      <c r="Y74" s="252"/>
      <c r="Z74" s="252"/>
      <c r="AA74" s="252"/>
      <c r="AB74" s="252"/>
    </row>
    <row r="75" spans="1:28" s="91" customFormat="1" x14ac:dyDescent="0.25">
      <c r="A75" s="378"/>
      <c r="B75" s="378"/>
      <c r="C75" s="378"/>
      <c r="D75" s="378"/>
      <c r="E75" s="378"/>
      <c r="F75" s="378"/>
      <c r="G75" s="378"/>
      <c r="H75" s="378"/>
      <c r="I75" s="378"/>
      <c r="J75" s="378"/>
      <c r="K75" s="378"/>
      <c r="L75" s="378"/>
      <c r="M75" s="378"/>
      <c r="N75" s="260"/>
      <c r="O75" s="252"/>
      <c r="P75" s="252"/>
      <c r="Q75" s="252"/>
      <c r="R75" s="252"/>
      <c r="S75" s="252"/>
      <c r="T75" s="252"/>
      <c r="U75" s="252"/>
      <c r="V75" s="252"/>
      <c r="W75" s="252"/>
      <c r="X75" s="252"/>
      <c r="Y75" s="252"/>
      <c r="Z75" s="252"/>
      <c r="AA75" s="252"/>
      <c r="AB75" s="252"/>
    </row>
    <row r="76" spans="1:28" s="91" customFormat="1" x14ac:dyDescent="0.25">
      <c r="A76" s="378"/>
      <c r="B76" s="378"/>
      <c r="C76" s="378"/>
      <c r="D76" s="378"/>
      <c r="E76" s="378"/>
      <c r="F76" s="378"/>
      <c r="G76" s="378"/>
      <c r="H76" s="378"/>
      <c r="I76" s="378"/>
      <c r="J76" s="378"/>
      <c r="K76" s="378"/>
      <c r="L76" s="378"/>
      <c r="M76" s="378"/>
      <c r="N76" s="260"/>
      <c r="O76" s="252"/>
      <c r="P76" s="252"/>
      <c r="Q76" s="252"/>
      <c r="R76" s="252"/>
      <c r="S76" s="252"/>
      <c r="T76" s="252"/>
      <c r="U76" s="252"/>
      <c r="V76" s="252"/>
      <c r="W76" s="252"/>
      <c r="X76" s="252"/>
      <c r="Y76" s="252"/>
      <c r="Z76" s="252"/>
      <c r="AA76" s="252"/>
      <c r="AB76" s="252"/>
    </row>
    <row r="77" spans="1:28" s="91" customFormat="1" x14ac:dyDescent="0.25">
      <c r="A77" s="378"/>
      <c r="B77" s="378"/>
      <c r="C77" s="378"/>
      <c r="D77" s="378"/>
      <c r="E77" s="378"/>
      <c r="F77" s="378"/>
      <c r="G77" s="378"/>
      <c r="H77" s="378"/>
      <c r="I77" s="378"/>
      <c r="J77" s="378"/>
      <c r="K77" s="378"/>
      <c r="L77" s="378"/>
      <c r="M77" s="378"/>
      <c r="N77" s="260"/>
      <c r="O77" s="252"/>
      <c r="P77" s="252"/>
      <c r="Q77" s="252"/>
      <c r="R77" s="252"/>
      <c r="S77" s="252"/>
      <c r="T77" s="252"/>
      <c r="U77" s="252"/>
      <c r="V77" s="252"/>
      <c r="W77" s="252"/>
      <c r="X77" s="252"/>
      <c r="Y77" s="252"/>
      <c r="Z77" s="252"/>
      <c r="AA77" s="252"/>
      <c r="AB77" s="252"/>
    </row>
    <row r="78" spans="1:28" s="91" customFormat="1" x14ac:dyDescent="0.25">
      <c r="A78" s="378"/>
      <c r="B78" s="378"/>
      <c r="C78" s="378"/>
      <c r="D78" s="378"/>
      <c r="E78" s="378"/>
      <c r="F78" s="378"/>
      <c r="G78" s="378"/>
      <c r="H78" s="378"/>
      <c r="I78" s="378"/>
      <c r="J78" s="378"/>
      <c r="K78" s="378"/>
      <c r="L78" s="378"/>
      <c r="M78" s="378"/>
      <c r="N78" s="260"/>
      <c r="O78" s="252"/>
      <c r="P78" s="252"/>
      <c r="Q78" s="252"/>
      <c r="R78" s="252"/>
      <c r="S78" s="252"/>
      <c r="T78" s="252"/>
      <c r="U78" s="252"/>
      <c r="V78" s="252"/>
      <c r="W78" s="252"/>
      <c r="X78" s="252"/>
      <c r="Y78" s="252"/>
      <c r="Z78" s="252"/>
      <c r="AA78" s="252"/>
      <c r="AB78" s="252"/>
    </row>
    <row r="79" spans="1:28" x14ac:dyDescent="0.25">
      <c r="A79" s="378"/>
      <c r="B79" s="378"/>
      <c r="C79" s="378"/>
      <c r="D79" s="378"/>
      <c r="E79" s="378"/>
      <c r="F79" s="378"/>
      <c r="G79" s="378"/>
      <c r="H79" s="378"/>
      <c r="I79" s="378"/>
      <c r="J79" s="378"/>
      <c r="K79" s="378"/>
      <c r="L79" s="378"/>
      <c r="M79" s="378"/>
      <c r="N79" s="260"/>
    </row>
    <row r="80" spans="1:28" s="91" customFormat="1" ht="21.75" customHeight="1" x14ac:dyDescent="0.25">
      <c r="A80" s="378"/>
      <c r="B80" s="378"/>
      <c r="C80" s="378"/>
      <c r="D80" s="378"/>
      <c r="E80" s="378"/>
      <c r="F80" s="378"/>
      <c r="G80" s="378"/>
      <c r="H80" s="378"/>
      <c r="I80" s="378"/>
      <c r="J80" s="378"/>
      <c r="K80" s="378"/>
      <c r="L80" s="378"/>
      <c r="M80" s="378"/>
      <c r="N80" s="260"/>
      <c r="O80" s="252"/>
      <c r="P80" s="252"/>
      <c r="Q80" s="252"/>
      <c r="R80" s="252"/>
      <c r="S80" s="252"/>
      <c r="T80" s="252"/>
      <c r="U80" s="252"/>
      <c r="V80" s="252"/>
      <c r="W80" s="252"/>
      <c r="X80" s="252"/>
      <c r="Y80" s="252"/>
      <c r="Z80" s="252"/>
      <c r="AA80" s="252"/>
      <c r="AB80" s="252"/>
    </row>
    <row r="81" spans="1:28" s="91" customFormat="1" ht="15" customHeight="1" x14ac:dyDescent="0.25">
      <c r="A81" s="378"/>
      <c r="B81" s="378"/>
      <c r="C81" s="378"/>
      <c r="D81" s="378"/>
      <c r="E81" s="378"/>
      <c r="F81" s="378"/>
      <c r="G81" s="378"/>
      <c r="H81" s="378"/>
      <c r="I81" s="378"/>
      <c r="J81" s="378"/>
      <c r="K81" s="378"/>
      <c r="L81" s="378"/>
      <c r="M81" s="378"/>
      <c r="N81" s="260"/>
      <c r="O81" s="252"/>
      <c r="P81" s="252"/>
      <c r="Q81" s="252"/>
      <c r="R81" s="252"/>
      <c r="S81" s="252"/>
      <c r="T81" s="252"/>
      <c r="U81" s="252"/>
      <c r="V81" s="252"/>
      <c r="W81" s="252"/>
      <c r="X81" s="252"/>
      <c r="Y81" s="252"/>
      <c r="Z81" s="252"/>
      <c r="AA81" s="252"/>
      <c r="AB81" s="252"/>
    </row>
    <row r="82" spans="1:28" s="91" customFormat="1" ht="15" customHeight="1" x14ac:dyDescent="0.25">
      <c r="A82" s="378"/>
      <c r="B82" s="378"/>
      <c r="C82" s="378"/>
      <c r="D82" s="378"/>
      <c r="E82" s="378"/>
      <c r="F82" s="378"/>
      <c r="G82" s="378"/>
      <c r="H82" s="378"/>
      <c r="I82" s="378"/>
      <c r="J82" s="378"/>
      <c r="K82" s="378"/>
      <c r="L82" s="378"/>
      <c r="M82" s="378"/>
      <c r="N82" s="260"/>
      <c r="O82" s="260"/>
      <c r="P82" s="252"/>
      <c r="Q82" s="252"/>
      <c r="R82" s="252"/>
      <c r="S82" s="252"/>
      <c r="T82" s="252"/>
      <c r="U82" s="252"/>
      <c r="V82" s="252"/>
      <c r="W82" s="252"/>
      <c r="X82" s="252"/>
      <c r="Y82" s="252"/>
      <c r="Z82" s="252"/>
      <c r="AA82" s="252"/>
      <c r="AB82" s="252"/>
    </row>
    <row r="83" spans="1:28" s="91" customFormat="1" ht="15" customHeight="1" x14ac:dyDescent="0.25">
      <c r="A83" s="378"/>
      <c r="B83" s="378"/>
      <c r="C83" s="378"/>
      <c r="D83" s="378"/>
      <c r="E83" s="378"/>
      <c r="F83" s="378"/>
      <c r="G83" s="378"/>
      <c r="H83" s="378"/>
      <c r="I83" s="378"/>
      <c r="J83" s="378"/>
      <c r="K83" s="378"/>
      <c r="L83" s="378"/>
      <c r="M83" s="378"/>
      <c r="N83" s="260"/>
      <c r="O83" s="260"/>
      <c r="P83" s="252"/>
      <c r="Q83" s="252"/>
      <c r="R83" s="252"/>
      <c r="S83" s="252"/>
      <c r="T83" s="252"/>
      <c r="U83" s="252"/>
      <c r="V83" s="252"/>
      <c r="W83" s="252"/>
      <c r="X83" s="252"/>
      <c r="Y83" s="252"/>
      <c r="Z83" s="252"/>
      <c r="AA83" s="252"/>
      <c r="AB83" s="252"/>
    </row>
    <row r="84" spans="1:28" x14ac:dyDescent="0.25">
      <c r="A84" s="378"/>
      <c r="B84" s="378"/>
      <c r="C84" s="378"/>
      <c r="D84" s="378"/>
      <c r="E84" s="378"/>
      <c r="F84" s="378"/>
      <c r="G84" s="378"/>
      <c r="H84" s="378"/>
      <c r="I84" s="378"/>
      <c r="J84" s="378"/>
      <c r="K84" s="378"/>
      <c r="L84" s="378"/>
      <c r="M84" s="378"/>
    </row>
    <row r="85" spans="1:28" x14ac:dyDescent="0.25">
      <c r="A85" s="378"/>
      <c r="B85" s="378"/>
      <c r="C85" s="378"/>
      <c r="D85" s="378"/>
      <c r="E85" s="378"/>
      <c r="F85" s="378"/>
      <c r="G85" s="378"/>
      <c r="H85" s="378"/>
      <c r="I85" s="378"/>
      <c r="J85" s="378"/>
      <c r="K85" s="378"/>
      <c r="L85" s="378"/>
      <c r="M85" s="378"/>
    </row>
    <row r="86" spans="1:28" x14ac:dyDescent="0.25">
      <c r="A86" s="378"/>
      <c r="B86" s="378"/>
      <c r="C86" s="378"/>
      <c r="D86" s="378"/>
      <c r="E86" s="378"/>
      <c r="F86" s="378"/>
      <c r="G86" s="378"/>
      <c r="H86" s="378"/>
      <c r="I86" s="378"/>
      <c r="J86" s="378"/>
      <c r="K86" s="378"/>
      <c r="L86" s="378"/>
      <c r="M86" s="378"/>
    </row>
    <row r="87" spans="1:28" x14ac:dyDescent="0.25">
      <c r="A87" s="378"/>
      <c r="B87" s="378"/>
      <c r="C87" s="378"/>
      <c r="D87" s="378"/>
      <c r="E87" s="378"/>
      <c r="F87" s="378"/>
      <c r="G87" s="378"/>
      <c r="H87" s="378"/>
      <c r="I87" s="378"/>
      <c r="J87" s="378"/>
      <c r="K87" s="378"/>
      <c r="L87" s="378"/>
      <c r="M87" s="378"/>
    </row>
    <row r="88" spans="1:28" x14ac:dyDescent="0.25">
      <c r="A88" s="378"/>
      <c r="B88" s="378"/>
      <c r="C88" s="378"/>
      <c r="D88" s="378"/>
      <c r="E88" s="378"/>
      <c r="F88" s="378"/>
      <c r="G88" s="378"/>
      <c r="H88" s="378"/>
      <c r="I88" s="378"/>
      <c r="J88" s="378"/>
      <c r="K88" s="378"/>
      <c r="L88" s="378"/>
      <c r="M88" s="378"/>
    </row>
    <row r="89" spans="1:28" x14ac:dyDescent="0.25">
      <c r="A89" s="378"/>
      <c r="B89" s="378"/>
      <c r="C89" s="378"/>
      <c r="D89" s="378"/>
      <c r="E89" s="378"/>
      <c r="F89" s="378"/>
      <c r="G89" s="378"/>
      <c r="H89" s="378"/>
      <c r="I89" s="378"/>
      <c r="J89" s="378"/>
      <c r="K89" s="378"/>
      <c r="L89" s="378"/>
      <c r="M89" s="378"/>
    </row>
    <row r="90" spans="1:28" x14ac:dyDescent="0.25">
      <c r="A90" s="378"/>
      <c r="B90" s="378"/>
      <c r="C90" s="378"/>
      <c r="D90" s="378"/>
      <c r="E90" s="378"/>
      <c r="F90" s="378"/>
      <c r="G90" s="378"/>
      <c r="H90" s="378"/>
      <c r="I90" s="378"/>
      <c r="J90" s="378"/>
      <c r="K90" s="378"/>
      <c r="L90" s="378"/>
      <c r="M90" s="378"/>
    </row>
    <row r="91" spans="1:28" x14ac:dyDescent="0.25">
      <c r="A91" s="378"/>
      <c r="B91" s="378"/>
      <c r="C91" s="378"/>
      <c r="D91" s="378"/>
      <c r="E91" s="378"/>
      <c r="F91" s="378"/>
      <c r="G91" s="378"/>
      <c r="H91" s="378"/>
      <c r="I91" s="378"/>
      <c r="J91" s="378"/>
      <c r="K91" s="378"/>
      <c r="L91" s="378"/>
      <c r="M91" s="378"/>
    </row>
    <row r="92" spans="1:28" x14ac:dyDescent="0.25">
      <c r="A92" s="378"/>
      <c r="B92" s="378"/>
      <c r="C92" s="378"/>
      <c r="D92" s="378"/>
      <c r="E92" s="378"/>
      <c r="F92" s="378"/>
      <c r="G92" s="378"/>
      <c r="H92" s="378"/>
      <c r="I92" s="378"/>
      <c r="J92" s="378"/>
      <c r="K92" s="378"/>
      <c r="L92" s="378"/>
      <c r="M92" s="378"/>
    </row>
    <row r="93" spans="1:28" x14ac:dyDescent="0.25">
      <c r="A93" s="378"/>
      <c r="B93" s="378"/>
      <c r="C93" s="378"/>
      <c r="D93" s="378"/>
      <c r="E93" s="378"/>
      <c r="F93" s="378"/>
      <c r="G93" s="378"/>
      <c r="H93" s="378"/>
      <c r="I93" s="378"/>
      <c r="J93" s="378"/>
      <c r="K93" s="378"/>
      <c r="L93" s="378"/>
      <c r="M93" s="378"/>
    </row>
    <row r="94" spans="1:28" x14ac:dyDescent="0.25">
      <c r="A94" s="378"/>
      <c r="B94" s="378"/>
      <c r="C94" s="378"/>
      <c r="D94" s="378"/>
      <c r="E94" s="378"/>
      <c r="F94" s="378"/>
      <c r="G94" s="378"/>
      <c r="H94" s="378"/>
      <c r="I94" s="378"/>
      <c r="J94" s="378"/>
      <c r="K94" s="378"/>
      <c r="L94" s="378"/>
      <c r="M94" s="378"/>
    </row>
    <row r="95" spans="1:28" x14ac:dyDescent="0.25">
      <c r="A95" s="378"/>
      <c r="B95" s="378"/>
      <c r="C95" s="378"/>
      <c r="D95" s="378"/>
      <c r="E95" s="378"/>
      <c r="F95" s="378"/>
      <c r="G95" s="378"/>
      <c r="H95" s="378"/>
      <c r="I95" s="378"/>
      <c r="J95" s="378"/>
      <c r="K95" s="378"/>
      <c r="L95" s="378"/>
      <c r="M95" s="378"/>
    </row>
    <row r="96" spans="1:28" x14ac:dyDescent="0.25">
      <c r="A96" s="378"/>
      <c r="B96" s="378"/>
      <c r="C96" s="378"/>
      <c r="D96" s="378"/>
      <c r="E96" s="378"/>
      <c r="F96" s="378"/>
      <c r="G96" s="378"/>
      <c r="H96" s="378"/>
      <c r="I96" s="378"/>
      <c r="J96" s="378"/>
      <c r="K96" s="378"/>
      <c r="L96" s="378"/>
      <c r="M96" s="378"/>
    </row>
    <row r="97" spans="1:13" x14ac:dyDescent="0.25">
      <c r="A97" s="378"/>
      <c r="B97" s="378"/>
      <c r="C97" s="378"/>
      <c r="D97" s="378"/>
      <c r="E97" s="378"/>
      <c r="F97" s="378"/>
      <c r="G97" s="378"/>
      <c r="H97" s="378"/>
      <c r="I97" s="378"/>
      <c r="J97" s="378"/>
      <c r="K97" s="378"/>
      <c r="L97" s="378"/>
      <c r="M97" s="378"/>
    </row>
    <row r="98" spans="1:13" x14ac:dyDescent="0.25">
      <c r="A98" s="378"/>
      <c r="B98" s="378"/>
      <c r="C98" s="378"/>
      <c r="D98" s="378"/>
      <c r="E98" s="378"/>
      <c r="F98" s="378"/>
      <c r="G98" s="378"/>
      <c r="H98" s="378"/>
      <c r="I98" s="378"/>
      <c r="J98" s="378"/>
      <c r="K98" s="378"/>
      <c r="L98" s="378"/>
      <c r="M98" s="378"/>
    </row>
    <row r="99" spans="1:13" x14ac:dyDescent="0.25">
      <c r="A99" s="378"/>
      <c r="B99" s="378"/>
      <c r="C99" s="378"/>
      <c r="D99" s="378"/>
      <c r="E99" s="378"/>
      <c r="F99" s="378"/>
      <c r="G99" s="378"/>
      <c r="H99" s="378"/>
      <c r="I99" s="378"/>
      <c r="J99" s="378"/>
      <c r="K99" s="378"/>
      <c r="L99" s="378"/>
      <c r="M99" s="378"/>
    </row>
    <row r="100" spans="1:13" x14ac:dyDescent="0.25">
      <c r="A100" s="378"/>
      <c r="B100" s="378"/>
      <c r="C100" s="378"/>
      <c r="D100" s="378"/>
      <c r="E100" s="378"/>
      <c r="F100" s="378"/>
      <c r="G100" s="378"/>
      <c r="H100" s="378"/>
      <c r="I100" s="378"/>
      <c r="J100" s="378"/>
      <c r="K100" s="378"/>
      <c r="L100" s="378"/>
      <c r="M100" s="378"/>
    </row>
    <row r="101" spans="1:13" x14ac:dyDescent="0.25">
      <c r="A101" s="378"/>
      <c r="B101" s="378"/>
      <c r="C101" s="378"/>
      <c r="D101" s="378"/>
      <c r="E101" s="378"/>
      <c r="F101" s="378"/>
      <c r="G101" s="378"/>
      <c r="H101" s="378"/>
      <c r="I101" s="378"/>
      <c r="J101" s="378"/>
      <c r="K101" s="378"/>
      <c r="L101" s="378"/>
      <c r="M101" s="378"/>
    </row>
    <row r="102" spans="1:13" x14ac:dyDescent="0.25">
      <c r="A102" s="378"/>
      <c r="B102" s="378"/>
      <c r="C102" s="378"/>
      <c r="D102" s="378"/>
      <c r="E102" s="378"/>
      <c r="F102" s="378"/>
      <c r="G102" s="378"/>
      <c r="H102" s="378"/>
      <c r="I102" s="378"/>
      <c r="J102" s="378"/>
      <c r="K102" s="378"/>
      <c r="L102" s="378"/>
      <c r="M102" s="378"/>
    </row>
    <row r="103" spans="1:13" x14ac:dyDescent="0.25">
      <c r="A103" s="378"/>
      <c r="B103" s="378"/>
      <c r="C103" s="378"/>
      <c r="D103" s="378"/>
      <c r="E103" s="378"/>
      <c r="F103" s="378"/>
      <c r="G103" s="378"/>
      <c r="H103" s="378"/>
      <c r="I103" s="378"/>
      <c r="J103" s="378"/>
      <c r="K103" s="378"/>
      <c r="L103" s="378"/>
      <c r="M103" s="378"/>
    </row>
    <row r="104" spans="1:13" x14ac:dyDescent="0.25">
      <c r="A104" s="378"/>
      <c r="B104" s="378"/>
      <c r="C104" s="378"/>
      <c r="D104" s="378"/>
      <c r="E104" s="378"/>
      <c r="F104" s="378"/>
      <c r="G104" s="378"/>
      <c r="H104" s="378"/>
      <c r="I104" s="378"/>
      <c r="J104" s="378"/>
      <c r="K104" s="378"/>
      <c r="L104" s="378"/>
      <c r="M104" s="378"/>
    </row>
    <row r="105" spans="1:13" x14ac:dyDescent="0.25">
      <c r="A105" s="378"/>
      <c r="B105" s="378"/>
      <c r="C105" s="378"/>
      <c r="D105" s="378"/>
      <c r="E105" s="378"/>
      <c r="F105" s="378"/>
      <c r="G105" s="378"/>
      <c r="H105" s="378"/>
      <c r="I105" s="378"/>
      <c r="J105" s="378"/>
      <c r="K105" s="378"/>
      <c r="L105" s="378"/>
      <c r="M105" s="378"/>
    </row>
    <row r="106" spans="1:13" x14ac:dyDescent="0.25">
      <c r="A106" s="378"/>
      <c r="B106" s="378"/>
      <c r="C106" s="378"/>
      <c r="D106" s="378"/>
      <c r="E106" s="378"/>
      <c r="F106" s="378"/>
      <c r="G106" s="378"/>
      <c r="H106" s="378"/>
      <c r="I106" s="378"/>
      <c r="J106" s="378"/>
      <c r="K106" s="378"/>
      <c r="L106" s="378"/>
      <c r="M106" s="378"/>
    </row>
    <row r="107" spans="1:13" x14ac:dyDescent="0.25">
      <c r="A107" s="378"/>
      <c r="B107" s="378"/>
      <c r="C107" s="378"/>
      <c r="D107" s="378"/>
      <c r="E107" s="378"/>
      <c r="F107" s="378"/>
      <c r="G107" s="378"/>
      <c r="H107" s="378"/>
      <c r="I107" s="378"/>
      <c r="J107" s="378"/>
      <c r="K107" s="378"/>
      <c r="L107" s="378"/>
      <c r="M107" s="378"/>
    </row>
    <row r="108" spans="1:13" x14ac:dyDescent="0.25">
      <c r="A108" s="378"/>
      <c r="B108" s="378"/>
      <c r="C108" s="378"/>
      <c r="D108" s="378"/>
      <c r="E108" s="378"/>
      <c r="F108" s="378"/>
      <c r="G108" s="378"/>
      <c r="H108" s="378"/>
      <c r="I108" s="378"/>
      <c r="J108" s="378"/>
      <c r="K108" s="378"/>
      <c r="L108" s="378"/>
      <c r="M108" s="378"/>
    </row>
    <row r="109" spans="1:13" x14ac:dyDescent="0.25">
      <c r="A109" s="378"/>
      <c r="B109" s="378"/>
      <c r="C109" s="378"/>
      <c r="D109" s="378"/>
      <c r="E109" s="378"/>
      <c r="F109" s="378"/>
      <c r="G109" s="378"/>
      <c r="H109" s="378"/>
      <c r="I109" s="378"/>
      <c r="J109" s="378"/>
      <c r="K109" s="378"/>
      <c r="L109" s="378"/>
      <c r="M109" s="378"/>
    </row>
    <row r="110" spans="1:13" x14ac:dyDescent="0.25">
      <c r="A110" s="378"/>
      <c r="B110" s="378"/>
      <c r="C110" s="378"/>
      <c r="D110" s="378"/>
      <c r="E110" s="378"/>
      <c r="F110" s="378"/>
      <c r="G110" s="378"/>
      <c r="H110" s="378"/>
      <c r="I110" s="378"/>
      <c r="J110" s="378"/>
      <c r="K110" s="378"/>
      <c r="L110" s="378"/>
      <c r="M110" s="378"/>
    </row>
    <row r="111" spans="1:13" x14ac:dyDescent="0.25">
      <c r="A111" s="378"/>
      <c r="B111" s="378"/>
      <c r="C111" s="378"/>
      <c r="D111" s="378"/>
      <c r="E111" s="378"/>
      <c r="F111" s="378"/>
      <c r="G111" s="378"/>
      <c r="H111" s="378"/>
      <c r="I111" s="378"/>
      <c r="J111" s="378"/>
      <c r="K111" s="378"/>
      <c r="L111" s="378"/>
      <c r="M111" s="378"/>
    </row>
    <row r="112" spans="1:13" x14ac:dyDescent="0.25">
      <c r="A112" s="378"/>
      <c r="B112" s="378"/>
      <c r="C112" s="378"/>
      <c r="D112" s="378"/>
      <c r="E112" s="378"/>
      <c r="F112" s="378"/>
      <c r="G112" s="378"/>
      <c r="H112" s="378"/>
      <c r="I112" s="378"/>
      <c r="J112" s="378"/>
      <c r="K112" s="378"/>
      <c r="L112" s="378"/>
      <c r="M112" s="378"/>
    </row>
    <row r="113" spans="1:13" x14ac:dyDescent="0.25">
      <c r="A113" s="378"/>
      <c r="B113" s="378"/>
      <c r="C113" s="378"/>
      <c r="D113" s="378"/>
      <c r="E113" s="378"/>
      <c r="F113" s="378"/>
      <c r="G113" s="378"/>
      <c r="H113" s="378"/>
      <c r="I113" s="378"/>
      <c r="J113" s="378"/>
      <c r="K113" s="378"/>
      <c r="L113" s="378"/>
      <c r="M113" s="378"/>
    </row>
    <row r="114" spans="1:13" x14ac:dyDescent="0.25">
      <c r="A114" s="378"/>
      <c r="B114" s="378"/>
      <c r="C114" s="378"/>
      <c r="D114" s="378"/>
      <c r="E114" s="378"/>
      <c r="F114" s="378"/>
      <c r="G114" s="378"/>
      <c r="H114" s="378"/>
      <c r="I114" s="378"/>
      <c r="J114" s="378"/>
      <c r="K114" s="378"/>
      <c r="L114" s="378"/>
      <c r="M114" s="378"/>
    </row>
    <row r="115" spans="1:13" x14ac:dyDescent="0.25">
      <c r="A115" s="378"/>
      <c r="B115" s="378"/>
      <c r="C115" s="378"/>
      <c r="D115" s="378"/>
      <c r="E115" s="378"/>
      <c r="F115" s="378"/>
      <c r="G115" s="378"/>
      <c r="H115" s="378"/>
      <c r="I115" s="378"/>
      <c r="J115" s="378"/>
      <c r="K115" s="378"/>
      <c r="L115" s="378"/>
      <c r="M115" s="378"/>
    </row>
    <row r="116" spans="1:13" x14ac:dyDescent="0.25">
      <c r="A116" s="378"/>
      <c r="B116" s="378"/>
      <c r="C116" s="378"/>
      <c r="D116" s="378"/>
      <c r="E116" s="378"/>
      <c r="F116" s="378"/>
      <c r="G116" s="378"/>
      <c r="H116" s="378"/>
      <c r="I116" s="378"/>
      <c r="J116" s="378"/>
      <c r="K116" s="378"/>
      <c r="L116" s="378"/>
      <c r="M116" s="378"/>
    </row>
    <row r="117" spans="1:13" x14ac:dyDescent="0.25">
      <c r="A117" s="378"/>
      <c r="B117" s="378"/>
      <c r="C117" s="378"/>
      <c r="D117" s="378"/>
      <c r="E117" s="378"/>
      <c r="F117" s="378"/>
      <c r="G117" s="378"/>
      <c r="H117" s="378"/>
      <c r="I117" s="378"/>
      <c r="J117" s="378"/>
      <c r="K117" s="378"/>
      <c r="L117" s="378"/>
      <c r="M117" s="378"/>
    </row>
    <row r="118" spans="1:13" x14ac:dyDescent="0.25">
      <c r="A118" s="378"/>
      <c r="B118" s="378"/>
      <c r="C118" s="378"/>
      <c r="D118" s="378"/>
      <c r="E118" s="378"/>
      <c r="F118" s="378"/>
      <c r="G118" s="378"/>
      <c r="H118" s="378"/>
      <c r="I118" s="378"/>
      <c r="J118" s="378"/>
      <c r="K118" s="378"/>
      <c r="L118" s="378"/>
      <c r="M118" s="378"/>
    </row>
    <row r="119" spans="1:13" x14ac:dyDescent="0.25">
      <c r="A119" s="378"/>
      <c r="B119" s="378"/>
      <c r="C119" s="378"/>
      <c r="D119" s="378"/>
      <c r="E119" s="378"/>
      <c r="F119" s="378"/>
      <c r="G119" s="378"/>
      <c r="H119" s="378"/>
      <c r="I119" s="378"/>
      <c r="J119" s="378"/>
      <c r="K119" s="378"/>
      <c r="L119" s="378"/>
      <c r="M119" s="378"/>
    </row>
    <row r="120" spans="1:13" x14ac:dyDescent="0.25">
      <c r="A120" s="378"/>
      <c r="B120" s="378"/>
      <c r="C120" s="378"/>
      <c r="D120" s="378"/>
      <c r="E120" s="378"/>
      <c r="F120" s="378"/>
      <c r="G120" s="378"/>
      <c r="H120" s="378"/>
      <c r="I120" s="378"/>
      <c r="J120" s="378"/>
      <c r="K120" s="378"/>
      <c r="L120" s="378"/>
      <c r="M120" s="378"/>
    </row>
    <row r="121" spans="1:13" x14ac:dyDescent="0.25">
      <c r="A121" s="378"/>
      <c r="B121" s="378"/>
      <c r="C121" s="378"/>
      <c r="D121" s="378"/>
      <c r="E121" s="378"/>
      <c r="F121" s="378"/>
      <c r="G121" s="378"/>
      <c r="H121" s="378"/>
      <c r="I121" s="378"/>
      <c r="J121" s="378"/>
      <c r="K121" s="378"/>
      <c r="L121" s="378"/>
      <c r="M121" s="378"/>
    </row>
    <row r="122" spans="1:13" x14ac:dyDescent="0.25">
      <c r="A122" s="378"/>
      <c r="B122" s="378"/>
      <c r="C122" s="378"/>
      <c r="D122" s="378"/>
      <c r="E122" s="378"/>
      <c r="F122" s="378"/>
      <c r="G122" s="378"/>
      <c r="H122" s="378"/>
      <c r="I122" s="378"/>
      <c r="J122" s="378"/>
      <c r="K122" s="378"/>
      <c r="L122" s="378"/>
      <c r="M122" s="378"/>
    </row>
    <row r="123" spans="1:13" x14ac:dyDescent="0.25">
      <c r="A123" s="378"/>
      <c r="B123" s="378"/>
      <c r="C123" s="378"/>
      <c r="D123" s="378"/>
      <c r="E123" s="378"/>
      <c r="F123" s="378"/>
      <c r="G123" s="378"/>
      <c r="H123" s="378"/>
      <c r="I123" s="378"/>
      <c r="J123" s="378"/>
      <c r="K123" s="378"/>
      <c r="L123" s="378"/>
      <c r="M123" s="378"/>
    </row>
    <row r="124" spans="1:13" x14ac:dyDescent="0.25">
      <c r="A124" s="378"/>
      <c r="B124" s="378"/>
      <c r="C124" s="378"/>
      <c r="D124" s="378"/>
      <c r="E124" s="378"/>
      <c r="F124" s="378"/>
      <c r="G124" s="378"/>
      <c r="H124" s="378"/>
      <c r="I124" s="378"/>
      <c r="J124" s="378"/>
      <c r="K124" s="378"/>
      <c r="L124" s="378"/>
      <c r="M124" s="378"/>
    </row>
    <row r="125" spans="1:13" x14ac:dyDescent="0.25">
      <c r="A125" s="378"/>
      <c r="B125" s="378"/>
      <c r="C125" s="378"/>
      <c r="D125" s="378"/>
      <c r="E125" s="378"/>
      <c r="F125" s="378"/>
      <c r="G125" s="378"/>
      <c r="H125" s="378"/>
      <c r="I125" s="378"/>
      <c r="J125" s="378"/>
      <c r="K125" s="378"/>
      <c r="L125" s="378"/>
      <c r="M125" s="378"/>
    </row>
    <row r="126" spans="1:13" x14ac:dyDescent="0.25">
      <c r="A126" s="378"/>
      <c r="B126" s="378"/>
      <c r="C126" s="378"/>
      <c r="D126" s="378"/>
      <c r="E126" s="378"/>
      <c r="F126" s="378"/>
      <c r="G126" s="378"/>
      <c r="H126" s="378"/>
      <c r="I126" s="378"/>
      <c r="J126" s="378"/>
      <c r="K126" s="378"/>
      <c r="L126" s="378"/>
      <c r="M126" s="378"/>
    </row>
    <row r="127" spans="1:13" x14ac:dyDescent="0.25">
      <c r="A127" s="378"/>
      <c r="B127" s="378"/>
      <c r="C127" s="378"/>
      <c r="D127" s="378"/>
      <c r="E127" s="378"/>
      <c r="F127" s="378"/>
      <c r="G127" s="378"/>
      <c r="H127" s="378"/>
      <c r="I127" s="378"/>
      <c r="J127" s="378"/>
      <c r="K127" s="378"/>
      <c r="L127" s="378"/>
      <c r="M127" s="378"/>
    </row>
    <row r="128" spans="1:13" x14ac:dyDescent="0.25">
      <c r="A128" s="378"/>
      <c r="B128" s="378"/>
      <c r="C128" s="378"/>
      <c r="D128" s="378"/>
      <c r="E128" s="378"/>
      <c r="F128" s="378"/>
      <c r="G128" s="378"/>
      <c r="H128" s="378"/>
      <c r="I128" s="378"/>
      <c r="J128" s="378"/>
      <c r="K128" s="378"/>
      <c r="L128" s="378"/>
      <c r="M128" s="378"/>
    </row>
    <row r="129" spans="1:13" x14ac:dyDescent="0.25">
      <c r="A129" s="378"/>
      <c r="B129" s="378"/>
      <c r="C129" s="378"/>
      <c r="D129" s="378"/>
      <c r="E129" s="378"/>
      <c r="F129" s="378"/>
      <c r="G129" s="378"/>
      <c r="H129" s="378"/>
      <c r="I129" s="378"/>
      <c r="J129" s="378"/>
      <c r="K129" s="378"/>
      <c r="L129" s="378"/>
      <c r="M129" s="378"/>
    </row>
    <row r="130" spans="1:13" x14ac:dyDescent="0.25">
      <c r="A130" s="378"/>
      <c r="B130" s="378"/>
      <c r="C130" s="378"/>
      <c r="D130" s="378"/>
      <c r="E130" s="378"/>
      <c r="F130" s="378"/>
      <c r="G130" s="378"/>
      <c r="H130" s="378"/>
      <c r="I130" s="378"/>
      <c r="J130" s="378"/>
      <c r="K130" s="378"/>
      <c r="L130" s="378"/>
      <c r="M130" s="378"/>
    </row>
    <row r="131" spans="1:13" x14ac:dyDescent="0.25">
      <c r="A131" s="378"/>
      <c r="B131" s="378"/>
      <c r="C131" s="378"/>
      <c r="D131" s="378"/>
      <c r="E131" s="378"/>
      <c r="F131" s="378"/>
      <c r="G131" s="378"/>
      <c r="H131" s="378"/>
      <c r="I131" s="378"/>
      <c r="J131" s="378"/>
      <c r="K131" s="378"/>
      <c r="L131" s="378"/>
      <c r="M131" s="378"/>
    </row>
    <row r="132" spans="1:13" x14ac:dyDescent="0.25">
      <c r="A132" s="378"/>
      <c r="B132" s="378"/>
      <c r="C132" s="378"/>
      <c r="D132" s="378"/>
      <c r="E132" s="378"/>
      <c r="F132" s="378"/>
      <c r="G132" s="378"/>
      <c r="H132" s="378"/>
      <c r="I132" s="378"/>
      <c r="J132" s="378"/>
      <c r="K132" s="378"/>
      <c r="L132" s="378"/>
      <c r="M132" s="378"/>
    </row>
    <row r="133" spans="1:13" x14ac:dyDescent="0.25">
      <c r="A133" s="378"/>
      <c r="B133" s="378"/>
      <c r="C133" s="378"/>
      <c r="D133" s="378"/>
      <c r="E133" s="378"/>
      <c r="F133" s="378"/>
      <c r="G133" s="378"/>
      <c r="H133" s="378"/>
      <c r="I133" s="378"/>
      <c r="J133" s="378"/>
      <c r="K133" s="378"/>
      <c r="L133" s="378"/>
      <c r="M133" s="378"/>
    </row>
    <row r="134" spans="1:13" x14ac:dyDescent="0.25">
      <c r="A134" s="378"/>
      <c r="B134" s="378"/>
      <c r="C134" s="378"/>
      <c r="D134" s="378"/>
      <c r="E134" s="378"/>
      <c r="F134" s="378"/>
      <c r="G134" s="378"/>
      <c r="H134" s="378"/>
      <c r="I134" s="378"/>
      <c r="J134" s="378"/>
      <c r="K134" s="378"/>
      <c r="L134" s="378"/>
      <c r="M134" s="378"/>
    </row>
    <row r="135" spans="1:13" x14ac:dyDescent="0.25">
      <c r="A135" s="378"/>
      <c r="B135" s="378"/>
      <c r="C135" s="378"/>
      <c r="D135" s="378"/>
      <c r="E135" s="378"/>
      <c r="F135" s="378"/>
      <c r="G135" s="378"/>
      <c r="H135" s="378"/>
      <c r="I135" s="378"/>
      <c r="J135" s="378"/>
      <c r="K135" s="378"/>
      <c r="L135" s="378"/>
      <c r="M135" s="378"/>
    </row>
  </sheetData>
  <sheetProtection algorithmName="SHA-512" hashValue="gVMomBnSZR4C8gFs/Gn0sK2gmcHqbRMb53G66gCZ+Qw+tNbV806Udfo71mx8TEb5CFiSK5fix9GZ6lbUT7zYdQ==" saltValue="d7r+mY3zf7tVBMAthHftbg==" spinCount="100000" sheet="1" objects="1" scenarios="1" insertRows="0"/>
  <mergeCells count="9">
    <mergeCell ref="C3:I3"/>
    <mergeCell ref="C11:C12"/>
    <mergeCell ref="E11:E12"/>
    <mergeCell ref="I11:I12"/>
    <mergeCell ref="C20:C21"/>
    <mergeCell ref="E20:E21"/>
    <mergeCell ref="I20:I21"/>
    <mergeCell ref="C7:K7"/>
    <mergeCell ref="C8:K8"/>
  </mergeCells>
  <dataValidations count="1">
    <dataValidation type="whole" allowBlank="1" showInputMessage="1" showErrorMessage="1" sqref="E13:E17 I13:I17 E22:E26 I22:I26" xr:uid="{00000000-0002-0000-0900-000000000000}">
      <formula1>1</formula1>
      <formula2>9</formula2>
    </dataValidation>
  </dataValidations>
  <hyperlinks>
    <hyperlink ref="C29" location="'Q16 APC TRL&amp;MRL'!A1" display="Return to Top of Worksheet" xr:uid="{A3C31CB0-DFD5-475D-B545-058F765B28A6}"/>
    <hyperlink ref="C5" location="GuidanceQ16APC" display="Link to Guidance" xr:uid="{9C22915D-96DF-463C-99F2-54AB49823162}"/>
  </hyperlinks>
  <pageMargins left="0.75000000000000011" right="0.75000000000000011" top="1" bottom="1" header="0.5" footer="0.5"/>
  <pageSetup paperSize="9" fitToWidth="0" fitToHeight="0" orientation="portrait" verticalDpi="0" r:id="rId1"/>
  <headerFooter alignWithMargins="0"/>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dimension ref="A1:H52"/>
  <sheetViews>
    <sheetView zoomScale="87" zoomScaleNormal="87" workbookViewId="0">
      <selection activeCell="B3" sqref="B3:D3"/>
    </sheetView>
  </sheetViews>
  <sheetFormatPr defaultColWidth="8.90625" defaultRowHeight="15" x14ac:dyDescent="0.25"/>
  <cols>
    <col min="1" max="1" width="2" style="91" customWidth="1"/>
    <col min="2" max="2" width="2.453125" style="91" customWidth="1"/>
    <col min="3" max="3" width="10.453125" style="91" customWidth="1"/>
    <col min="4" max="4" width="30.453125" style="91" customWidth="1"/>
    <col min="5" max="5" width="36.08984375" style="91" customWidth="1"/>
    <col min="6" max="6" width="43.1796875" style="91" customWidth="1"/>
    <col min="7" max="7" width="3.90625" style="91" customWidth="1"/>
    <col min="8" max="8" width="8.90625" style="91" customWidth="1"/>
    <col min="9" max="16384" width="8.90625" style="91"/>
  </cols>
  <sheetData>
    <row r="1" spans="1:8" ht="17.399999999999999" x14ac:dyDescent="0.3">
      <c r="A1" s="337"/>
      <c r="B1" s="348" t="s">
        <v>205</v>
      </c>
      <c r="C1" s="337"/>
      <c r="D1" s="337"/>
      <c r="E1" s="337"/>
      <c r="F1" s="337"/>
      <c r="G1" s="337"/>
      <c r="H1" s="337"/>
    </row>
    <row r="2" spans="1:8" ht="15.6" x14ac:dyDescent="0.3">
      <c r="A2" s="347"/>
      <c r="B2" s="443" t="s">
        <v>216</v>
      </c>
      <c r="C2" s="443"/>
      <c r="D2" s="443"/>
      <c r="E2" s="337"/>
      <c r="F2" s="337"/>
      <c r="G2" s="337"/>
      <c r="H2" s="337"/>
    </row>
    <row r="3" spans="1:8" ht="15.6" x14ac:dyDescent="0.3">
      <c r="A3" s="347"/>
      <c r="B3" s="443" t="s">
        <v>217</v>
      </c>
      <c r="C3" s="443"/>
      <c r="D3" s="443"/>
      <c r="E3" s="337"/>
      <c r="F3" s="337"/>
      <c r="G3" s="337"/>
      <c r="H3" s="337"/>
    </row>
    <row r="4" spans="1:8" ht="10.5" customHeight="1" thickBot="1" x14ac:dyDescent="0.3">
      <c r="A4" s="42"/>
      <c r="B4" s="42"/>
      <c r="C4" s="42"/>
      <c r="D4" s="42"/>
      <c r="E4" s="42"/>
      <c r="F4" s="42"/>
      <c r="G4" s="42"/>
      <c r="H4" s="42"/>
    </row>
    <row r="5" spans="1:8" ht="9" customHeight="1" thickTop="1" x14ac:dyDescent="0.25">
      <c r="A5" s="42"/>
      <c r="B5" s="43"/>
      <c r="C5" s="44"/>
      <c r="D5" s="44"/>
      <c r="E5" s="44"/>
      <c r="F5" s="44"/>
      <c r="G5" s="45"/>
      <c r="H5" s="42"/>
    </row>
    <row r="6" spans="1:8" ht="15.6" x14ac:dyDescent="0.3">
      <c r="A6" s="42"/>
      <c r="B6" s="46"/>
      <c r="C6" s="283" t="s">
        <v>138</v>
      </c>
      <c r="D6" s="281"/>
      <c r="E6" s="281"/>
      <c r="F6" s="281"/>
      <c r="G6" s="282"/>
      <c r="H6" s="42"/>
    </row>
    <row r="7" spans="1:8" ht="15.6" thickBot="1" x14ac:dyDescent="0.3">
      <c r="A7" s="42"/>
      <c r="B7" s="46"/>
      <c r="C7" s="284"/>
      <c r="D7" s="284"/>
      <c r="E7" s="284"/>
      <c r="F7" s="284"/>
      <c r="G7" s="282"/>
      <c r="H7" s="42"/>
    </row>
    <row r="8" spans="1:8" ht="16.2" thickTop="1" thickBot="1" x14ac:dyDescent="0.3">
      <c r="A8" s="42"/>
      <c r="B8" s="46"/>
      <c r="C8" s="99" t="s">
        <v>139</v>
      </c>
      <c r="D8" s="99" t="s">
        <v>140</v>
      </c>
      <c r="E8" s="99" t="s">
        <v>141</v>
      </c>
      <c r="F8" s="99" t="s">
        <v>142</v>
      </c>
      <c r="G8" s="282"/>
      <c r="H8" s="42"/>
    </row>
    <row r="9" spans="1:8" ht="15.75" customHeight="1" thickTop="1" thickBot="1" x14ac:dyDescent="0.3">
      <c r="A9" s="42"/>
      <c r="B9" s="46"/>
      <c r="C9" s="444" t="s">
        <v>43</v>
      </c>
      <c r="D9" s="445" t="s">
        <v>44</v>
      </c>
      <c r="E9" s="285" t="s">
        <v>143</v>
      </c>
      <c r="F9" s="446" t="s">
        <v>144</v>
      </c>
      <c r="G9" s="282"/>
      <c r="H9" s="42"/>
    </row>
    <row r="10" spans="1:8" ht="14.25" customHeight="1" thickTop="1" thickBot="1" x14ac:dyDescent="0.3">
      <c r="A10" s="42"/>
      <c r="B10" s="46"/>
      <c r="C10" s="444"/>
      <c r="D10" s="445"/>
      <c r="E10" s="286" t="s">
        <v>145</v>
      </c>
      <c r="F10" s="446"/>
      <c r="G10" s="282"/>
      <c r="H10" s="42"/>
    </row>
    <row r="11" spans="1:8" ht="16.2" thickTop="1" thickBot="1" x14ac:dyDescent="0.3">
      <c r="A11" s="42"/>
      <c r="B11" s="46"/>
      <c r="C11" s="444"/>
      <c r="D11" s="286" t="s">
        <v>45</v>
      </c>
      <c r="E11" s="286" t="s">
        <v>146</v>
      </c>
      <c r="F11" s="446"/>
      <c r="G11" s="282"/>
      <c r="H11" s="42"/>
    </row>
    <row r="12" spans="1:8" ht="16.2" thickTop="1" thickBot="1" x14ac:dyDescent="0.3">
      <c r="A12" s="42"/>
      <c r="B12" s="46"/>
      <c r="C12" s="444"/>
      <c r="D12" s="286" t="s">
        <v>46</v>
      </c>
      <c r="E12" s="286" t="s">
        <v>147</v>
      </c>
      <c r="F12" s="446"/>
      <c r="G12" s="282"/>
      <c r="H12" s="42"/>
    </row>
    <row r="13" spans="1:8" ht="27.6" thickTop="1" thickBot="1" x14ac:dyDescent="0.3">
      <c r="A13" s="42"/>
      <c r="B13" s="46"/>
      <c r="C13" s="444"/>
      <c r="D13" s="287"/>
      <c r="E13" s="286" t="s">
        <v>148</v>
      </c>
      <c r="F13" s="446"/>
      <c r="G13" s="282"/>
      <c r="H13" s="42"/>
    </row>
    <row r="14" spans="1:8" ht="16.2" thickTop="1" thickBot="1" x14ac:dyDescent="0.3">
      <c r="A14" s="42"/>
      <c r="B14" s="46"/>
      <c r="C14" s="444"/>
      <c r="D14" s="287"/>
      <c r="E14" s="286" t="s">
        <v>149</v>
      </c>
      <c r="F14" s="446"/>
      <c r="G14" s="282"/>
      <c r="H14" s="42"/>
    </row>
    <row r="15" spans="1:8" ht="16.2" thickTop="1" thickBot="1" x14ac:dyDescent="0.3">
      <c r="A15" s="42"/>
      <c r="B15" s="46"/>
      <c r="C15" s="444"/>
      <c r="D15" s="287"/>
      <c r="E15" s="286" t="s">
        <v>150</v>
      </c>
      <c r="F15" s="446"/>
      <c r="G15" s="282"/>
      <c r="H15" s="42"/>
    </row>
    <row r="16" spans="1:8" ht="16.2" thickTop="1" thickBot="1" x14ac:dyDescent="0.3">
      <c r="A16" s="42"/>
      <c r="B16" s="46"/>
      <c r="C16" s="444"/>
      <c r="D16" s="288"/>
      <c r="E16" s="289" t="s">
        <v>151</v>
      </c>
      <c r="F16" s="446"/>
      <c r="G16" s="282"/>
      <c r="H16" s="42"/>
    </row>
    <row r="17" spans="1:8" ht="15.6" thickBot="1" x14ac:dyDescent="0.3">
      <c r="A17" s="42"/>
      <c r="B17" s="46"/>
      <c r="C17" s="439" t="s">
        <v>47</v>
      </c>
      <c r="D17" s="438" t="s">
        <v>152</v>
      </c>
      <c r="E17" s="290" t="s">
        <v>153</v>
      </c>
      <c r="F17" s="442" t="s">
        <v>154</v>
      </c>
      <c r="G17" s="282"/>
      <c r="H17" s="42"/>
    </row>
    <row r="18" spans="1:8" ht="14.25" customHeight="1" thickBot="1" x14ac:dyDescent="0.3">
      <c r="A18" s="42"/>
      <c r="B18" s="46"/>
      <c r="C18" s="439"/>
      <c r="D18" s="438"/>
      <c r="E18" s="441" t="s">
        <v>155</v>
      </c>
      <c r="F18" s="442"/>
      <c r="G18" s="282"/>
      <c r="H18" s="42"/>
    </row>
    <row r="19" spans="1:8" ht="13.5" customHeight="1" thickBot="1" x14ac:dyDescent="0.3">
      <c r="A19" s="42"/>
      <c r="B19" s="46"/>
      <c r="C19" s="439"/>
      <c r="D19" s="286" t="s">
        <v>156</v>
      </c>
      <c r="E19" s="441"/>
      <c r="F19" s="442"/>
      <c r="G19" s="282"/>
      <c r="H19" s="42"/>
    </row>
    <row r="20" spans="1:8" ht="15.6" thickBot="1" x14ac:dyDescent="0.3">
      <c r="A20" s="42"/>
      <c r="B20" s="46"/>
      <c r="C20" s="439"/>
      <c r="D20" s="286" t="s">
        <v>157</v>
      </c>
      <c r="E20" s="286" t="s">
        <v>158</v>
      </c>
      <c r="F20" s="441" t="s">
        <v>159</v>
      </c>
      <c r="G20" s="282"/>
      <c r="H20" s="42"/>
    </row>
    <row r="21" spans="1:8" ht="15.6" thickBot="1" x14ac:dyDescent="0.3">
      <c r="A21" s="42"/>
      <c r="B21" s="46"/>
      <c r="C21" s="439"/>
      <c r="D21" s="286" t="s">
        <v>160</v>
      </c>
      <c r="E21" s="286" t="s">
        <v>161</v>
      </c>
      <c r="F21" s="441"/>
      <c r="G21" s="282"/>
      <c r="H21" s="42"/>
    </row>
    <row r="22" spans="1:8" ht="15.6" thickBot="1" x14ac:dyDescent="0.3">
      <c r="A22" s="42"/>
      <c r="B22" s="46"/>
      <c r="C22" s="439"/>
      <c r="D22" s="287"/>
      <c r="E22" s="286" t="s">
        <v>162</v>
      </c>
      <c r="F22" s="441"/>
      <c r="G22" s="282"/>
      <c r="H22" s="42"/>
    </row>
    <row r="23" spans="1:8" ht="27" thickBot="1" x14ac:dyDescent="0.3">
      <c r="A23" s="42"/>
      <c r="B23" s="46"/>
      <c r="C23" s="439"/>
      <c r="D23" s="287"/>
      <c r="E23" s="286" t="s">
        <v>163</v>
      </c>
      <c r="F23" s="287"/>
      <c r="G23" s="282"/>
      <c r="H23" s="42"/>
    </row>
    <row r="24" spans="1:8" ht="15.6" thickBot="1" x14ac:dyDescent="0.3">
      <c r="A24" s="42"/>
      <c r="B24" s="46"/>
      <c r="C24" s="439"/>
      <c r="D24" s="287"/>
      <c r="E24" s="286" t="s">
        <v>164</v>
      </c>
      <c r="F24" s="287"/>
      <c r="G24" s="282"/>
      <c r="H24" s="42"/>
    </row>
    <row r="25" spans="1:8" ht="15.6" thickBot="1" x14ac:dyDescent="0.3">
      <c r="A25" s="42"/>
      <c r="B25" s="46"/>
      <c r="C25" s="439"/>
      <c r="D25" s="287"/>
      <c r="E25" s="286" t="s">
        <v>165</v>
      </c>
      <c r="F25" s="287"/>
      <c r="G25" s="282"/>
      <c r="H25" s="42"/>
    </row>
    <row r="26" spans="1:8" ht="15.6" thickBot="1" x14ac:dyDescent="0.3">
      <c r="A26" s="42"/>
      <c r="B26" s="46"/>
      <c r="C26" s="439"/>
      <c r="D26" s="291"/>
      <c r="E26" s="292" t="s">
        <v>166</v>
      </c>
      <c r="F26" s="291"/>
      <c r="G26" s="282"/>
      <c r="H26" s="42"/>
    </row>
    <row r="27" spans="1:8" ht="15.6" customHeight="1" thickBot="1" x14ac:dyDescent="0.3">
      <c r="A27" s="42"/>
      <c r="B27" s="46"/>
      <c r="C27" s="439" t="s">
        <v>48</v>
      </c>
      <c r="D27" s="285" t="s">
        <v>167</v>
      </c>
      <c r="E27" s="438" t="s">
        <v>168</v>
      </c>
      <c r="F27" s="438" t="s">
        <v>169</v>
      </c>
      <c r="G27" s="282"/>
      <c r="H27" s="42"/>
    </row>
    <row r="28" spans="1:8" ht="15" customHeight="1" thickBot="1" x14ac:dyDescent="0.3">
      <c r="A28" s="42"/>
      <c r="B28" s="46"/>
      <c r="C28" s="439"/>
      <c r="D28" s="286" t="s">
        <v>170</v>
      </c>
      <c r="E28" s="438"/>
      <c r="F28" s="438"/>
      <c r="G28" s="282"/>
      <c r="H28" s="42"/>
    </row>
    <row r="29" spans="1:8" ht="14.25" customHeight="1" thickBot="1" x14ac:dyDescent="0.3">
      <c r="A29" s="42"/>
      <c r="B29" s="46"/>
      <c r="C29" s="439"/>
      <c r="D29" s="287"/>
      <c r="E29" s="286" t="s">
        <v>171</v>
      </c>
      <c r="F29" s="438"/>
      <c r="G29" s="282"/>
      <c r="H29" s="42"/>
    </row>
    <row r="30" spans="1:8" ht="14.25" customHeight="1" thickBot="1" x14ac:dyDescent="0.3">
      <c r="A30" s="42"/>
      <c r="B30" s="46"/>
      <c r="C30" s="439"/>
      <c r="D30" s="287"/>
      <c r="E30" s="286" t="s">
        <v>172</v>
      </c>
      <c r="F30" s="438"/>
      <c r="G30" s="282"/>
      <c r="H30" s="42"/>
    </row>
    <row r="31" spans="1:8" ht="14.25" customHeight="1" thickBot="1" x14ac:dyDescent="0.3">
      <c r="A31" s="42"/>
      <c r="B31" s="46"/>
      <c r="C31" s="439"/>
      <c r="D31" s="287"/>
      <c r="E31" s="286" t="s">
        <v>173</v>
      </c>
      <c r="F31" s="440" t="s">
        <v>174</v>
      </c>
      <c r="G31" s="282"/>
      <c r="H31" s="42"/>
    </row>
    <row r="32" spans="1:8" ht="14.25" customHeight="1" thickBot="1" x14ac:dyDescent="0.3">
      <c r="A32" s="42"/>
      <c r="B32" s="46"/>
      <c r="C32" s="439"/>
      <c r="D32" s="287"/>
      <c r="E32" s="285" t="s">
        <v>175</v>
      </c>
      <c r="F32" s="440"/>
      <c r="G32" s="282"/>
      <c r="H32" s="42"/>
    </row>
    <row r="33" spans="1:8" ht="14.25" customHeight="1" thickBot="1" x14ac:dyDescent="0.3">
      <c r="A33" s="42"/>
      <c r="B33" s="46"/>
      <c r="C33" s="439"/>
      <c r="D33" s="287"/>
      <c r="E33" s="286" t="s">
        <v>176</v>
      </c>
      <c r="F33" s="440"/>
      <c r="G33" s="282"/>
      <c r="H33" s="42"/>
    </row>
    <row r="34" spans="1:8" ht="14.25" customHeight="1" thickBot="1" x14ac:dyDescent="0.3">
      <c r="A34" s="42"/>
      <c r="B34" s="46"/>
      <c r="C34" s="439"/>
      <c r="D34" s="287"/>
      <c r="E34" s="286" t="s">
        <v>177</v>
      </c>
      <c r="F34" s="287"/>
      <c r="G34" s="282"/>
      <c r="H34" s="42"/>
    </row>
    <row r="35" spans="1:8" ht="14.25" customHeight="1" thickBot="1" x14ac:dyDescent="0.3">
      <c r="A35" s="42"/>
      <c r="B35" s="46"/>
      <c r="C35" s="439"/>
      <c r="D35" s="287"/>
      <c r="E35" s="286" t="s">
        <v>178</v>
      </c>
      <c r="F35" s="287"/>
      <c r="G35" s="282"/>
      <c r="H35" s="42"/>
    </row>
    <row r="36" spans="1:8" ht="27" thickBot="1" x14ac:dyDescent="0.3">
      <c r="A36" s="42"/>
      <c r="B36" s="46"/>
      <c r="C36" s="439"/>
      <c r="D36" s="287"/>
      <c r="E36" s="286" t="s">
        <v>179</v>
      </c>
      <c r="F36" s="287"/>
      <c r="G36" s="282"/>
      <c r="H36" s="42"/>
    </row>
    <row r="37" spans="1:8" ht="15.6" thickBot="1" x14ac:dyDescent="0.3">
      <c r="A37" s="42"/>
      <c r="B37" s="46"/>
      <c r="C37" s="439"/>
      <c r="D37" s="288"/>
      <c r="E37" s="289" t="s">
        <v>180</v>
      </c>
      <c r="F37" s="288"/>
      <c r="G37" s="282"/>
      <c r="H37" s="42"/>
    </row>
    <row r="38" spans="1:8" ht="27" thickBot="1" x14ac:dyDescent="0.3">
      <c r="A38" s="42"/>
      <c r="B38" s="46"/>
      <c r="C38" s="439" t="s">
        <v>49</v>
      </c>
      <c r="D38" s="290" t="s">
        <v>181</v>
      </c>
      <c r="E38" s="290" t="s">
        <v>182</v>
      </c>
      <c r="F38" s="438" t="s">
        <v>183</v>
      </c>
      <c r="G38" s="282"/>
      <c r="H38" s="42"/>
    </row>
    <row r="39" spans="1:8" ht="27" thickBot="1" x14ac:dyDescent="0.3">
      <c r="A39" s="42"/>
      <c r="B39" s="46"/>
      <c r="C39" s="439"/>
      <c r="D39" s="286" t="s">
        <v>184</v>
      </c>
      <c r="E39" s="286" t="s">
        <v>185</v>
      </c>
      <c r="F39" s="438"/>
      <c r="G39" s="282"/>
      <c r="H39" s="42"/>
    </row>
    <row r="40" spans="1:8" ht="15.6" thickBot="1" x14ac:dyDescent="0.3">
      <c r="A40" s="42"/>
      <c r="B40" s="46"/>
      <c r="C40" s="439"/>
      <c r="D40" s="287"/>
      <c r="E40" s="286" t="s">
        <v>186</v>
      </c>
      <c r="F40" s="438"/>
      <c r="G40" s="282"/>
      <c r="H40" s="42"/>
    </row>
    <row r="41" spans="1:8" ht="8.25" customHeight="1" thickBot="1" x14ac:dyDescent="0.3">
      <c r="A41" s="42"/>
      <c r="B41" s="46"/>
      <c r="C41" s="439"/>
      <c r="D41" s="287"/>
      <c r="E41" s="441" t="s">
        <v>187</v>
      </c>
      <c r="F41" s="438"/>
      <c r="G41" s="282"/>
      <c r="H41" s="42"/>
    </row>
    <row r="42" spans="1:8" ht="6.75" customHeight="1" thickBot="1" x14ac:dyDescent="0.3">
      <c r="A42" s="42"/>
      <c r="B42" s="46"/>
      <c r="C42" s="439"/>
      <c r="D42" s="287"/>
      <c r="E42" s="441"/>
      <c r="F42" s="441" t="s">
        <v>188</v>
      </c>
      <c r="G42" s="282"/>
      <c r="H42" s="42"/>
    </row>
    <row r="43" spans="1:8" ht="19.5" customHeight="1" thickBot="1" x14ac:dyDescent="0.3">
      <c r="A43" s="42"/>
      <c r="B43" s="46"/>
      <c r="C43" s="439"/>
      <c r="D43" s="287"/>
      <c r="E43" s="286" t="s">
        <v>189</v>
      </c>
      <c r="F43" s="441"/>
      <c r="G43" s="282"/>
      <c r="H43" s="42"/>
    </row>
    <row r="44" spans="1:8" ht="15.6" thickBot="1" x14ac:dyDescent="0.3">
      <c r="A44" s="42"/>
      <c r="B44" s="46"/>
      <c r="C44" s="439"/>
      <c r="D44" s="287"/>
      <c r="E44" s="286" t="s">
        <v>190</v>
      </c>
      <c r="F44" s="293"/>
      <c r="G44" s="282"/>
      <c r="H44" s="42"/>
    </row>
    <row r="45" spans="1:8" ht="15.6" thickBot="1" x14ac:dyDescent="0.3">
      <c r="A45" s="42"/>
      <c r="B45" s="46"/>
      <c r="C45" s="439"/>
      <c r="D45" s="287"/>
      <c r="E45" s="286" t="s">
        <v>191</v>
      </c>
      <c r="F45" s="287"/>
      <c r="G45" s="282"/>
      <c r="H45" s="42"/>
    </row>
    <row r="46" spans="1:8" ht="15.6" thickBot="1" x14ac:dyDescent="0.3">
      <c r="A46" s="42"/>
      <c r="B46" s="46"/>
      <c r="C46" s="439"/>
      <c r="D46" s="291"/>
      <c r="E46" s="292" t="s">
        <v>192</v>
      </c>
      <c r="F46" s="291"/>
      <c r="G46" s="282"/>
      <c r="H46" s="42"/>
    </row>
    <row r="47" spans="1:8" ht="15.6" thickBot="1" x14ac:dyDescent="0.3">
      <c r="A47" s="42"/>
      <c r="B47" s="46"/>
      <c r="C47" s="436" t="s">
        <v>50</v>
      </c>
      <c r="D47" s="437" t="s">
        <v>193</v>
      </c>
      <c r="E47" s="290" t="s">
        <v>194</v>
      </c>
      <c r="F47" s="438" t="s">
        <v>195</v>
      </c>
      <c r="G47" s="282"/>
      <c r="H47" s="42"/>
    </row>
    <row r="48" spans="1:8" ht="29.4" customHeight="1" thickTop="1" thickBot="1" x14ac:dyDescent="0.3">
      <c r="A48" s="42"/>
      <c r="B48" s="46"/>
      <c r="C48" s="436"/>
      <c r="D48" s="437"/>
      <c r="E48" s="286" t="s">
        <v>196</v>
      </c>
      <c r="F48" s="438"/>
      <c r="G48" s="282"/>
      <c r="H48" s="42"/>
    </row>
    <row r="49" spans="1:8" ht="85.5" customHeight="1" thickTop="1" thickBot="1" x14ac:dyDescent="0.3">
      <c r="A49" s="42"/>
      <c r="B49" s="46"/>
      <c r="C49" s="436"/>
      <c r="D49" s="437"/>
      <c r="E49" s="294"/>
      <c r="F49" s="294" t="s">
        <v>197</v>
      </c>
      <c r="G49" s="282"/>
      <c r="H49" s="42"/>
    </row>
    <row r="50" spans="1:8" ht="16.2" thickTop="1" thickBot="1" x14ac:dyDescent="0.3">
      <c r="A50" s="42"/>
      <c r="B50" s="88"/>
      <c r="C50" s="295"/>
      <c r="D50" s="295"/>
      <c r="E50" s="295"/>
      <c r="F50" s="295"/>
      <c r="G50" s="296"/>
      <c r="H50" s="42"/>
    </row>
    <row r="51" spans="1:8" ht="15.6" thickTop="1" x14ac:dyDescent="0.25">
      <c r="A51" s="42"/>
      <c r="B51" s="42"/>
      <c r="C51" s="297"/>
      <c r="D51" s="297"/>
      <c r="E51" s="297"/>
      <c r="F51" s="297"/>
      <c r="G51" s="297"/>
      <c r="H51" s="42"/>
    </row>
    <row r="52" spans="1:8" x14ac:dyDescent="0.25">
      <c r="A52" s="42"/>
      <c r="B52" s="42"/>
      <c r="C52" s="42"/>
      <c r="D52" s="42"/>
      <c r="E52" s="42"/>
      <c r="F52" s="42"/>
      <c r="G52" s="42"/>
      <c r="H52" s="42"/>
    </row>
  </sheetData>
  <sheetProtection algorithmName="SHA-512" hashValue="tbeHbtkFV/zAHFsg+Zxy4GxfpplRgFYPUPMnVurMQM79lDm+Z9SGrCERxWqtyEwKTqrRR5+uD35x7q7Mq9sAlQ==" saltValue="YHtTKPejdBZCiGMpYHfBjw==" spinCount="100000" sheet="1" objects="1" scenarios="1"/>
  <mergeCells count="21">
    <mergeCell ref="B2:D2"/>
    <mergeCell ref="B3:D3"/>
    <mergeCell ref="C9:C16"/>
    <mergeCell ref="D9:D10"/>
    <mergeCell ref="F9:F16"/>
    <mergeCell ref="C17:C26"/>
    <mergeCell ref="D17:D18"/>
    <mergeCell ref="F17:F19"/>
    <mergeCell ref="E18:E19"/>
    <mergeCell ref="F20:F22"/>
    <mergeCell ref="C47:C49"/>
    <mergeCell ref="D47:D49"/>
    <mergeCell ref="F47:F48"/>
    <mergeCell ref="C27:C37"/>
    <mergeCell ref="E27:E28"/>
    <mergeCell ref="F27:F30"/>
    <mergeCell ref="F31:F33"/>
    <mergeCell ref="C38:C46"/>
    <mergeCell ref="F38:F41"/>
    <mergeCell ref="E41:E42"/>
    <mergeCell ref="F42:F43"/>
  </mergeCells>
  <hyperlinks>
    <hyperlink ref="B3" location="'Q12 Jobs'!A1" display="Return to Jobs Worksheet" xr:uid="{8257B3B1-AC1F-4928-9357-DFAC3FDA63CE}"/>
    <hyperlink ref="B2" location="'Guidance Q12'!A1" display="Return to Jobs Guidance Worksheet" xr:uid="{5BBB80C7-FBEE-4134-A034-7D4E2DF9063B}"/>
    <hyperlink ref="B2:D2" location="GuidanceQ12" display="Return to Jobs Guidance " xr:uid="{1CC7B860-A573-4D85-B3C9-49E752C47C82}"/>
    <hyperlink ref="B3:D3" location="'Q12 Jobs'!A1" display="Return to Top of Jobs Worksheet" xr:uid="{889B3175-A00E-4AD3-A550-1839FA2B34DE}"/>
  </hyperlinks>
  <pageMargins left="0.74803149606299213" right="0.74803149606299213" top="0.98425196850393704" bottom="0.98425196850393704" header="0.511811023622047" footer="0.511811023622047"/>
  <pageSetup paperSize="9" scale="50" fitToWidth="0" fitToHeight="0" orientation="portrait" verticalDpi="0"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egacyDocumentLink xmlns="b67a7830-db79-4a49-bf27-2aff92a2201a" xsi:nil="true"/>
    <LegacyDocumentType xmlns="b67a7830-db79-4a49-bf27-2aff92a2201a" xsi:nil="true"/>
    <LegacyRequestType xmlns="a172083e-e40c-4314-b43a-827352a1ed2c" xsi:nil="true"/>
    <LegacyLastActionDate xmlns="b67a7830-db79-4a49-bf27-2aff92a2201a" xsi:nil="true"/>
    <LegacyFolderNotes xmlns="a172083e-e40c-4314-b43a-827352a1ed2c" xsi:nil="true"/>
    <LegacyDescriptor xmlns="a172083e-e40c-4314-b43a-827352a1ed2c" xsi:nil="true"/>
    <LegacyExpiryReviewDate xmlns="b67a7830-db79-4a49-bf27-2aff92a2201a" xsi:nil="true"/>
    <LegacyFolderLink xmlns="b67a7830-db79-4a49-bf27-2aff92a2201a" xsi:nil="true"/>
    <LegacyCopyright xmlns="b67a7830-db79-4a49-bf27-2aff92a2201a" xsi:nil="true"/>
    <LegacyNumericClass xmlns="b67a7830-db79-4a49-bf27-2aff92a2201a" xsi:nil="true"/>
    <LegacyFolderType xmlns="b67a7830-db79-4a49-bf27-2aff92a2201a" xsi:nil="true"/>
    <ExternallyShared xmlns="b67a7830-db79-4a49-bf27-2aff92a2201a" xsi:nil="true"/>
    <LegacyHomeLocation xmlns="b67a7830-db79-4a49-bf27-2aff92a2201a" xsi:nil="true"/>
    <LegacyFileplanTarget xmlns="b67a7830-db79-4a49-bf27-2aff92a2201a" xsi:nil="true"/>
    <LegacyProtectiveMarking xmlns="b67a7830-db79-4a49-bf27-2aff92a2201a" xsi:nil="true"/>
    <LegacyDateFileReturned xmlns="a172083e-e40c-4314-b43a-827352a1ed2c" xsi:nil="true"/>
    <TaxCatchAll xmlns="0063f72e-ace3-48fb-9c1f-5b513408b31f"/>
    <LegacyLastModifiedDate xmlns="b67a7830-db79-4a49-bf27-2aff92a2201a">2018-03-26T16:44:08+00:00</LegacyLastModifiedDate>
    <LegacyReferencesFromOtherItems xmlns="b67a7830-db79-4a49-bf27-2aff92a2201a" xsi:nil="true"/>
    <m975189f4ba442ecbf67d4147307b177 xmlns="c963a4c1-1bb4-49f2-a011-9c776a7eed2a">
      <Terms xmlns="http://schemas.microsoft.com/office/infopath/2007/PartnerControls"/>
    </m975189f4ba442ecbf67d4147307b177>
    <LegacyCustodian xmlns="b67a7830-db79-4a49-bf27-2aff92a2201a" xsi:nil="true"/>
    <LegacyReferencesToOtherItems xmlns="b67a7830-db79-4a49-bf27-2aff92a2201a" xsi:nil="true"/>
    <LegacyDocumentID xmlns="a172083e-e40c-4314-b43a-827352a1ed2c">ed0ee32f-1d3a-409b-bf11-1c10b4f156ce</LegacyDocumentID>
    <LegacyDateFileReceived xmlns="a172083e-e40c-4314-b43a-827352a1ed2c" xsi:nil="true"/>
    <Document_x0020_Notes xmlns="b413c3fd-5a3b-4239-b985-69032e371c04" xsi:nil="true"/>
    <LegacyPhysicalFormat xmlns="a172083e-e40c-4314-b43a-827352a1ed2c">false</LegacyPhysicalFormat>
    <Retention_x0020_Label xmlns="a8f60570-4bd3-4f2b-950b-a996de8ab151" xsi:nil="true"/>
    <Government_x0020_Body xmlns="b413c3fd-5a3b-4239-b985-69032e371c04">BEIS</Government_x0020_Body>
    <Date_x0020_Opened xmlns="b413c3fd-5a3b-4239-b985-69032e371c04">2018-04-04T10:21:38+00:00</Date_x0020_Opened>
    <LegacyMP xmlns="a172083e-e40c-4314-b43a-827352a1ed2c" xsi:nil="true"/>
    <Descriptor xmlns="0063f72e-ace3-48fb-9c1f-5b513408b31f" xsi:nil="true"/>
    <LegacyFolderDocumentID xmlns="a172083e-e40c-4314-b43a-827352a1ed2c">17feddd0-0372-4a98-82b5-ff940e8986ea</LegacyFolderDocumentID>
    <CIRRUSPreviousID xmlns="b413c3fd-5a3b-4239-b985-69032e371c04" xsi:nil="true"/>
    <LegacyRecordCategoryIdentifier xmlns="b67a7830-db79-4a49-bf27-2aff92a2201a" xsi:nil="true"/>
    <LegacyDateFileRequested xmlns="a172083e-e40c-4314-b43a-827352a1ed2c" xsi:nil="true"/>
    <LegacyDateClosed xmlns="b67a7830-db79-4a49-bf27-2aff92a2201a" xsi:nil="true"/>
    <CIRRUSPreviousRetentionPolicy xmlns="b413c3fd-5a3b-4239-b985-69032e371c04" xsi:nil="true"/>
    <LegacyMinister xmlns="a172083e-e40c-4314-b43a-827352a1ed2c" xsi:nil="true"/>
    <LegacyCurrentLocation xmlns="b67a7830-db79-4a49-bf27-2aff92a2201a" xsi:nil="true"/>
    <LegacyPhysicalItemLocation xmlns="a172083e-e40c-4314-b43a-827352a1ed2c" xsi:nil="true"/>
    <LegacyDispositionAsOfDate xmlns="b67a7830-db79-4a49-bf27-2aff92a2201a" xsi:nil="true"/>
    <LegacyAdditionalAuthors xmlns="b67a7830-db79-4a49-bf27-2aff92a2201a" xsi:nil="true"/>
    <Security_x0020_Classification xmlns="0063f72e-ace3-48fb-9c1f-5b513408b31f">OFFICIAL</Security_x0020_Classification>
    <National_x0020_Caveat xmlns="0063f72e-ace3-48fb-9c1f-5b513408b31f" xsi:nil="true"/>
    <LegacyModifier xmlns="b67a7830-db79-4a49-bf27-2aff92a2201a">
      <UserInfo>
        <DisplayName/>
        <AccountId xsi:nil="true"/>
        <AccountType/>
      </UserInfo>
    </LegacyModifier>
    <LegacyStatusonTransfer xmlns="b67a7830-db79-4a49-bf27-2aff92a2201a" xsi:nil="true"/>
    <LegacyTags xmlns="b67a7830-db79-4a49-bf27-2aff92a2201a" xsi:nil="true"/>
    <LegacyFolder xmlns="b67a7830-db79-4a49-bf27-2aff92a2201a">company_home-sites-AD-BusinessEconomics-documentLibrary-6 Manufacturing-Aerospace-a. ATI-ATI Vfm-Toolkit MASTER FILES-TOOLKIT development-Pro-forma</LegacyFolder>
    <Date_x0020_Closed xmlns="b413c3fd-5a3b-4239-b985-69032e371c04" xsi:nil="true"/>
    <CIRRUSPreviousLocation xmlns="b413c3fd-5a3b-4239-b985-69032e371c04">Alfresco</CIRRUSPreviousLocation>
    <LegacyCaseReferenceNumber xmlns="a172083e-e40c-4314-b43a-827352a1ed2c" xsi:nil="true"/>
    <LegacyContentType xmlns="b67a7830-db79-4a49-bf27-2aff92a2201a" xsi:nil="true"/>
    <LegacyRecordFolderIdentifier xmlns="b67a7830-db79-4a49-bf27-2aff92a2201a" xsi:nil="true"/>
    <_dlc_DocId xmlns="0063f72e-ace3-48fb-9c1f-5b513408b31f">2QFN7KK647Q6-1745735121-83528</_dlc_DocId>
    <_dlc_DocIdUrl xmlns="0063f72e-ace3-48fb-9c1f-5b513408b31f">
      <Url>https://beisgov.sharepoint.com/sites/beis/254/_layouts/15/DocIdRedir.aspx?ID=2QFN7KK647Q6-1745735121-83528</Url>
      <Description>2QFN7KK647Q6-1745735121-83528</Description>
    </_dlc_DocIdUrl>
    <IconOverlay xmlns="http://schemas.microsoft.com/sharepoint/v4" xsi:nil="true"/>
    <Handling_x0020_Instructions xmlns="b413c3fd-5a3b-4239-b985-69032e371c04" xsi:nil="true"/>
    <SharedWithUsers xmlns="0063f72e-ace3-48fb-9c1f-5b513408b31f">
      <UserInfo>
        <DisplayName>Danielewicz, Meline (Advanced Manufacturing)</DisplayName>
        <AccountId>9361</AccountId>
        <AccountType/>
      </UserInfo>
      <UserInfo>
        <DisplayName>Belsman, Nicole (Advanced Manufacturing)</DisplayName>
        <AccountId>5567</AccountId>
        <AccountType/>
      </UserInfo>
    </SharedWithUser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8F53E5710DAEEE489EB511DDFC6E2F0E" ma:contentTypeVersion="9966" ma:contentTypeDescription="Create a new document." ma:contentTypeScope="" ma:versionID="5ace0771d7d71fafc00ec5291c877f34">
  <xsd:schema xmlns:xsd="http://www.w3.org/2001/XMLSchema" xmlns:xs="http://www.w3.org/2001/XMLSchema" xmlns:p="http://schemas.microsoft.com/office/2006/metadata/properties" xmlns:ns1="http://schemas.microsoft.com/sharepoint/v3" xmlns:ns2="b67a7830-db79-4a49-bf27-2aff92a2201a" xmlns:ns3="b413c3fd-5a3b-4239-b985-69032e371c04" xmlns:ns4="0063f72e-ace3-48fb-9c1f-5b513408b31f" xmlns:ns5="a8f60570-4bd3-4f2b-950b-a996de8ab151" xmlns:ns6="a172083e-e40c-4314-b43a-827352a1ed2c" xmlns:ns7="c963a4c1-1bb4-49f2-a011-9c776a7eed2a" xmlns:ns8="2d2c88b5-14b9-4a0c-b1cc-008d99382b81" xmlns:ns9="http://schemas.microsoft.com/sharepoint/v4" targetNamespace="http://schemas.microsoft.com/office/2006/metadata/properties" ma:root="true" ma:fieldsID="19db1afbd3aefa14b0b5efc6e731c468" ns1:_="" ns2:_="" ns3:_="" ns4:_="" ns5:_="" ns6:_="" ns7:_="" ns8:_="" ns9:_="">
    <xsd:import namespace="http://schemas.microsoft.com/sharepoint/v3"/>
    <xsd:import namespace="b67a7830-db79-4a49-bf27-2aff92a2201a"/>
    <xsd:import namespace="b413c3fd-5a3b-4239-b985-69032e371c04"/>
    <xsd:import namespace="0063f72e-ace3-48fb-9c1f-5b513408b31f"/>
    <xsd:import namespace="a8f60570-4bd3-4f2b-950b-a996de8ab151"/>
    <xsd:import namespace="a172083e-e40c-4314-b43a-827352a1ed2c"/>
    <xsd:import namespace="c963a4c1-1bb4-49f2-a011-9c776a7eed2a"/>
    <xsd:import namespace="2d2c88b5-14b9-4a0c-b1cc-008d99382b81"/>
    <xsd:import namespace="http://schemas.microsoft.com/sharepoint/v4"/>
    <xsd:element name="properties">
      <xsd:complexType>
        <xsd:sequence>
          <xsd:element name="documentManagement">
            <xsd:complexType>
              <xsd:all>
                <xsd:element ref="ns2:ExternallyShared" minOccurs="0"/>
                <xsd:element ref="ns3:Document_x0020_Notes" minOccurs="0"/>
                <xsd:element ref="ns4:Security_x0020_Classification" minOccurs="0"/>
                <xsd:element ref="ns3:Handling_x0020_Instructions" minOccurs="0"/>
                <xsd:element ref="ns4:Descriptor" minOccurs="0"/>
                <xsd:element ref="ns3:Government_x0020_Body" minOccurs="0"/>
                <xsd:element ref="ns5:Retention_x0020_Label" minOccurs="0"/>
                <xsd:element ref="ns3:Date_x0020_Opened" minOccurs="0"/>
                <xsd:element ref="ns3:Date_x0020_Closed" minOccurs="0"/>
                <xsd:element ref="ns4:National_x0020_Caveat" minOccurs="0"/>
                <xsd:element ref="ns3:CIRRUSPreviousLocation" minOccurs="0"/>
                <xsd:element ref="ns3:CIRRUSPreviousID" minOccurs="0"/>
                <xsd:element ref="ns3:CIRRUSPreviousRetentionPolicy" minOccurs="0"/>
                <xsd:element ref="ns2:LegacyDocumentType" minOccurs="0"/>
                <xsd:element ref="ns2:LegacyFileplanTarget" minOccurs="0"/>
                <xsd:element ref="ns2:LegacyNumericClass" minOccurs="0"/>
                <xsd:element ref="ns2:LegacyFolderType" minOccurs="0"/>
                <xsd:element ref="ns2:LegacyRecordFolderIdentifier" minOccurs="0"/>
                <xsd:element ref="ns2:LegacyCopyright" minOccurs="0"/>
                <xsd:element ref="ns2:LegacyLastModifiedDate" minOccurs="0"/>
                <xsd:element ref="ns2:LegacyModifier" minOccurs="0"/>
                <xsd:element ref="ns2:LegacyFolder" minOccurs="0"/>
                <xsd:element ref="ns2:LegacyContentType" minOccurs="0"/>
                <xsd:element ref="ns2:LegacyExpiryReviewDate" minOccurs="0"/>
                <xsd:element ref="ns2:LegacyLastActionDate" minOccurs="0"/>
                <xsd:element ref="ns2:LegacyProtectiveMarking" minOccurs="0"/>
                <xsd:element ref="ns2:LegacyTags" minOccurs="0"/>
                <xsd:element ref="ns2:LegacyReferencesFromOtherItems" minOccurs="0"/>
                <xsd:element ref="ns2:LegacyStatusonTransfer" minOccurs="0"/>
                <xsd:element ref="ns2:LegacyDateClosed" minOccurs="0"/>
                <xsd:element ref="ns2:LegacyRecordCategoryIdentifier" minOccurs="0"/>
                <xsd:element ref="ns2:LegacyDispositionAsOfDate" minOccurs="0"/>
                <xsd:element ref="ns2:LegacyHomeLocation" minOccurs="0"/>
                <xsd:element ref="ns2:LegacyCurrentLocation" minOccurs="0"/>
                <xsd:element ref="ns6:LegacyCaseReferenceNumber" minOccurs="0"/>
                <xsd:element ref="ns6:LegacyDateFileReceived" minOccurs="0"/>
                <xsd:element ref="ns6:LegacyDateFileRequested" minOccurs="0"/>
                <xsd:element ref="ns6:LegacyDateFileReturned" minOccurs="0"/>
                <xsd:element ref="ns6:LegacyMinister" minOccurs="0"/>
                <xsd:element ref="ns6:LegacyMP" minOccurs="0"/>
                <xsd:element ref="ns6:LegacyFolderNotes" minOccurs="0"/>
                <xsd:element ref="ns6:LegacyPhysicalItemLocation" minOccurs="0"/>
                <xsd:element ref="ns6:LegacyRequestType" minOccurs="0"/>
                <xsd:element ref="ns6:LegacyDescriptor" minOccurs="0"/>
                <xsd:element ref="ns6:LegacyFolderDocumentID" minOccurs="0"/>
                <xsd:element ref="ns6:LegacyDocumentID" minOccurs="0"/>
                <xsd:element ref="ns2:LegacyReferencesToOtherItems" minOccurs="0"/>
                <xsd:element ref="ns2:LegacyCustodian" minOccurs="0"/>
                <xsd:element ref="ns2:LegacyAdditionalAuthors" minOccurs="0"/>
                <xsd:element ref="ns2:LegacyDocumentLink" minOccurs="0"/>
                <xsd:element ref="ns2:LegacyFolderLink" minOccurs="0"/>
                <xsd:element ref="ns6:LegacyPhysicalFormat" minOccurs="0"/>
                <xsd:element ref="ns4:_dlc_DocIdUrl" minOccurs="0"/>
                <xsd:element ref="ns4:_dlc_DocIdPersistId" minOccurs="0"/>
                <xsd:element ref="ns7:m975189f4ba442ecbf67d4147307b177" minOccurs="0"/>
                <xsd:element ref="ns4:TaxCatchAll" minOccurs="0"/>
                <xsd:element ref="ns4:TaxCatchAllLabel" minOccurs="0"/>
                <xsd:element ref="ns4:_dlc_DocId" minOccurs="0"/>
                <xsd:element ref="ns8:MediaServiceMetadata" minOccurs="0"/>
                <xsd:element ref="ns8:MediaServiceFastMetadata" minOccurs="0"/>
                <xsd:element ref="ns8:MediaServiceDateTaken" minOccurs="0"/>
                <xsd:element ref="ns8:MediaServiceAutoTags" minOccurs="0"/>
                <xsd:element ref="ns8:MediaServiceOCR" minOccurs="0"/>
                <xsd:element ref="ns4:SharedWithUsers" minOccurs="0"/>
                <xsd:element ref="ns4:SharedWithDetails" minOccurs="0"/>
                <xsd:element ref="ns9:IconOverlay" minOccurs="0"/>
                <xsd:element ref="ns1:_vti_ItemDeclaredRecord" minOccurs="0"/>
                <xsd:element ref="ns1:_vti_ItemHoldRecordStatu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vti_ItemDeclaredRecord" ma:index="74" nillable="true" ma:displayName="Declared Record" ma:hidden="true" ma:internalName="_vti_ItemDeclaredRecord" ma:readOnly="true">
      <xsd:simpleType>
        <xsd:restriction base="dms:DateTime"/>
      </xsd:simpleType>
    </xsd:element>
    <xsd:element name="_vti_ItemHoldRecordStatus" ma:index="75" nillable="true" ma:displayName="Hold and Record Status" ma:decimals="0" ma:description="" ma:hidden="true" ma:indexed="true" ma:internalName="_vti_ItemHoldRecordStatu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b67a7830-db79-4a49-bf27-2aff92a2201a" elementFormDefault="qualified">
    <xsd:import namespace="http://schemas.microsoft.com/office/2006/documentManagement/types"/>
    <xsd:import namespace="http://schemas.microsoft.com/office/infopath/2007/PartnerControls"/>
    <xsd:element name="ExternallyShared" ma:index="2" nillable="true" ma:displayName="External" ma:description="Used with SPFX field customizer, displays if the item is externally shared" ma:hidden="true" ma:internalName="ExternallyShared">
      <xsd:simpleType>
        <xsd:restriction base="dms:Text"/>
      </xsd:simpleType>
    </xsd:element>
    <xsd:element name="LegacyDocumentType" ma:index="16" nillable="true" ma:displayName="Legacy Document Type" ma:internalName="LegacyDocumentType">
      <xsd:simpleType>
        <xsd:restriction base="dms:Text">
          <xsd:maxLength value="255"/>
        </xsd:restriction>
      </xsd:simpleType>
    </xsd:element>
    <xsd:element name="LegacyFileplanTarget" ma:index="17" nillable="true" ma:displayName="Legacy Fileplan Target" ma:internalName="LegacyFileplanTarget">
      <xsd:simpleType>
        <xsd:restriction base="dms:Text">
          <xsd:maxLength value="255"/>
        </xsd:restriction>
      </xsd:simpleType>
    </xsd:element>
    <xsd:element name="LegacyNumericClass" ma:index="18" nillable="true" ma:displayName="Legacy Numeric Class" ma:internalName="LegacyNumericClass">
      <xsd:simpleType>
        <xsd:restriction base="dms:Text">
          <xsd:maxLength value="255"/>
        </xsd:restriction>
      </xsd:simpleType>
    </xsd:element>
    <xsd:element name="LegacyFolderType" ma:index="19" nillable="true" ma:displayName="Legacy Folder Type" ma:internalName="LegacyFolderType">
      <xsd:simpleType>
        <xsd:restriction base="dms:Text">
          <xsd:maxLength value="255"/>
        </xsd:restriction>
      </xsd:simpleType>
    </xsd:element>
    <xsd:element name="LegacyRecordFolderIdentifier" ma:index="20" nillable="true" ma:displayName="Legacy Record Folder Identifier" ma:internalName="LegacyRecordFolderIdentifier">
      <xsd:simpleType>
        <xsd:restriction base="dms:Text">
          <xsd:maxLength value="255"/>
        </xsd:restriction>
      </xsd:simpleType>
    </xsd:element>
    <xsd:element name="LegacyCopyright" ma:index="21" nillable="true" ma:displayName="Legacy Copyright" ma:internalName="LegacyCopyright">
      <xsd:simpleType>
        <xsd:restriction base="dms:Text">
          <xsd:maxLength value="255"/>
        </xsd:restriction>
      </xsd:simpleType>
    </xsd:element>
    <xsd:element name="LegacyLastModifiedDate" ma:index="22" nillable="true" ma:displayName="Legacy Last Modified Date" ma:format="DateTime" ma:internalName="LegacyLastModifiedDate">
      <xsd:simpleType>
        <xsd:restriction base="dms:DateTime"/>
      </xsd:simpleType>
    </xsd:element>
    <xsd:element name="LegacyModifier" ma:index="23" nillable="true" ma:displayName="Legacy Modifier" ma:SharePointGroup="0" ma:internalName="LegacyModifier" ma:showField="ImnName">
      <xsd:complexType>
        <xsd:complexContent>
          <xsd:extension base="dms:User">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LegacyFolder" ma:index="24" nillable="true" ma:displayName="Legacy Folder" ma:internalName="LegacyFolder">
      <xsd:simpleType>
        <xsd:restriction base="dms:Note">
          <xsd:maxLength value="255"/>
        </xsd:restriction>
      </xsd:simpleType>
    </xsd:element>
    <xsd:element name="LegacyContentType" ma:index="25" nillable="true" ma:displayName="Legacy Content Type" ma:internalName="LegacyContentType">
      <xsd:simpleType>
        <xsd:restriction base="dms:Text">
          <xsd:maxLength value="255"/>
        </xsd:restriction>
      </xsd:simpleType>
    </xsd:element>
    <xsd:element name="LegacyExpiryReviewDate" ma:index="26" nillable="true" ma:displayName="Legacy Expiry Review Date" ma:format="DateTime" ma:internalName="LegacyExpiryReviewDate">
      <xsd:simpleType>
        <xsd:restriction base="dms:DateTime"/>
      </xsd:simpleType>
    </xsd:element>
    <xsd:element name="LegacyLastActionDate" ma:index="27" nillable="true" ma:displayName="Legacy Last Action Date" ma:format="DateTime" ma:internalName="LegacyLastActionDate">
      <xsd:simpleType>
        <xsd:restriction base="dms:DateTime"/>
      </xsd:simpleType>
    </xsd:element>
    <xsd:element name="LegacyProtectiveMarking" ma:index="28" nillable="true" ma:displayName="Legacy Protective Marking" ma:internalName="LegacyProtectiveMarking">
      <xsd:simpleType>
        <xsd:restriction base="dms:Text">
          <xsd:maxLength value="255"/>
        </xsd:restriction>
      </xsd:simpleType>
    </xsd:element>
    <xsd:element name="LegacyTags" ma:index="29" nillable="true" ma:displayName="Legacy Tags" ma:internalName="LegacyTags">
      <xsd:simpleType>
        <xsd:restriction base="dms:Note">
          <xsd:maxLength value="255"/>
        </xsd:restriction>
      </xsd:simpleType>
    </xsd:element>
    <xsd:element name="LegacyReferencesFromOtherItems" ma:index="30" nillable="true" ma:displayName="Legacy References From Other Items" ma:internalName="LegacyReferencesFromOtherItems">
      <xsd:simpleType>
        <xsd:restriction base="dms:Text">
          <xsd:maxLength value="255"/>
        </xsd:restriction>
      </xsd:simpleType>
    </xsd:element>
    <xsd:element name="LegacyStatusonTransfer" ma:index="31" nillable="true" ma:displayName="Legacy Status on Transfer" ma:internalName="LegacyStatusonTransfer">
      <xsd:simpleType>
        <xsd:restriction base="dms:Text">
          <xsd:maxLength value="255"/>
        </xsd:restriction>
      </xsd:simpleType>
    </xsd:element>
    <xsd:element name="LegacyDateClosed" ma:index="32" nillable="true" ma:displayName="Legacy Date Closed" ma:format="DateOnly" ma:internalName="LegacyDateClosed">
      <xsd:simpleType>
        <xsd:restriction base="dms:DateTime"/>
      </xsd:simpleType>
    </xsd:element>
    <xsd:element name="LegacyRecordCategoryIdentifier" ma:index="33" nillable="true" ma:displayName="Legacy Record Category Identifier" ma:internalName="LegacyRecordCategoryIdentifier">
      <xsd:simpleType>
        <xsd:restriction base="dms:Text">
          <xsd:maxLength value="255"/>
        </xsd:restriction>
      </xsd:simpleType>
    </xsd:element>
    <xsd:element name="LegacyDispositionAsOfDate" ma:index="34" nillable="true" ma:displayName="Legacy Disposition as of Date" ma:format="DateOnly" ma:internalName="LegacyDispositionAsOfDate">
      <xsd:simpleType>
        <xsd:restriction base="dms:DateTime"/>
      </xsd:simpleType>
    </xsd:element>
    <xsd:element name="LegacyHomeLocation" ma:index="35" nillable="true" ma:displayName="Legacy Home Location" ma:internalName="LegacyHomeLocation">
      <xsd:simpleType>
        <xsd:restriction base="dms:Text">
          <xsd:maxLength value="255"/>
        </xsd:restriction>
      </xsd:simpleType>
    </xsd:element>
    <xsd:element name="LegacyCurrentLocation" ma:index="36" nillable="true" ma:displayName="Legacy Current Location" ma:internalName="LegacyCurrentLocation">
      <xsd:simpleType>
        <xsd:restriction base="dms:Text">
          <xsd:maxLength value="255"/>
        </xsd:restriction>
      </xsd:simpleType>
    </xsd:element>
    <xsd:element name="LegacyReferencesToOtherItems" ma:index="49" nillable="true" ma:displayName="Legacy References To Other Items" ma:internalName="LegacyReferencesToOtherItems">
      <xsd:simpleType>
        <xsd:restriction base="dms:Note">
          <xsd:maxLength value="255"/>
        </xsd:restriction>
      </xsd:simpleType>
    </xsd:element>
    <xsd:element name="LegacyCustodian" ma:index="50" nillable="true" ma:displayName="Legacy Custodian" ma:internalName="LegacyCustodian">
      <xsd:simpleType>
        <xsd:restriction base="dms:Note">
          <xsd:maxLength value="255"/>
        </xsd:restriction>
      </xsd:simpleType>
    </xsd:element>
    <xsd:element name="LegacyAdditionalAuthors" ma:index="51" nillable="true" ma:displayName="Legacy Additional Authors" ma:internalName="LegacyAdditionalAuthors">
      <xsd:simpleType>
        <xsd:restriction base="dms:Note">
          <xsd:maxLength value="255"/>
        </xsd:restriction>
      </xsd:simpleType>
    </xsd:element>
    <xsd:element name="LegacyDocumentLink" ma:index="52" nillable="true" ma:displayName="Legacy Document Link" ma:internalName="LegacyDocumentLink">
      <xsd:simpleType>
        <xsd:restriction base="dms:Text">
          <xsd:maxLength value="255"/>
        </xsd:restriction>
      </xsd:simpleType>
    </xsd:element>
    <xsd:element name="LegacyFolderLink" ma:index="53" nillable="true" ma:displayName="Legacy Folder Link" ma:internalName="LegacyFolderLink">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b413c3fd-5a3b-4239-b985-69032e371c04" elementFormDefault="qualified">
    <xsd:import namespace="http://schemas.microsoft.com/office/2006/documentManagement/types"/>
    <xsd:import namespace="http://schemas.microsoft.com/office/infopath/2007/PartnerControls"/>
    <xsd:element name="Document_x0020_Notes" ma:index="3" nillable="true" ma:displayName="Document Notes" ma:internalName="Document_0x0020_Notes">
      <xsd:simpleType>
        <xsd:restriction base="dms:Note">
          <xsd:maxLength value="255"/>
        </xsd:restriction>
      </xsd:simpleType>
    </xsd:element>
    <xsd:element name="Handling_x0020_Instructions" ma:index="5" nillable="true" ma:displayName="Handling Instructions" ma:internalName="Handling_x0020_Instructions">
      <xsd:simpleType>
        <xsd:restriction base="dms:Text">
          <xsd:maxLength value="255"/>
        </xsd:restriction>
      </xsd:simpleType>
    </xsd:element>
    <xsd:element name="Government_x0020_Body" ma:index="7" nillable="true" ma:displayName="Government Body" ma:default="BEIS" ma:internalName="Government_x0020_Body">
      <xsd:simpleType>
        <xsd:restriction base="dms:Text">
          <xsd:maxLength value="255"/>
        </xsd:restriction>
      </xsd:simpleType>
    </xsd:element>
    <xsd:element name="Date_x0020_Opened" ma:index="10" nillable="true" ma:displayName="Date Opened" ma:default="[Today]" ma:format="DateOnly" ma:internalName="Date_x0020_Opened">
      <xsd:simpleType>
        <xsd:restriction base="dms:DateTime"/>
      </xsd:simpleType>
    </xsd:element>
    <xsd:element name="Date_x0020_Closed" ma:index="11" nillable="true" ma:displayName="Date Closed" ma:format="DateOnly" ma:internalName="Date_x0020_Closed">
      <xsd:simpleType>
        <xsd:restriction base="dms:DateTime"/>
      </xsd:simpleType>
    </xsd:element>
    <xsd:element name="CIRRUSPreviousLocation" ma:index="13" nillable="true" ma:displayName="Previous Location" ma:description="The location the document previously resided in." ma:internalName="CIRRUSPreviousLocation">
      <xsd:simpleType>
        <xsd:restriction base="dms:Text">
          <xsd:maxLength value="255"/>
        </xsd:restriction>
      </xsd:simpleType>
    </xsd:element>
    <xsd:element name="CIRRUSPreviousID" ma:index="14" nillable="true" ma:displayName="Previous Id" ma:description="The id of the document in its previous location." ma:internalName="CIRRUSPreviousID">
      <xsd:simpleType>
        <xsd:restriction base="dms:Text">
          <xsd:maxLength value="255"/>
        </xsd:restriction>
      </xsd:simpleType>
    </xsd:element>
    <xsd:element name="CIRRUSPreviousRetentionPolicy" ma:index="15" nillable="true" ma:displayName="Previous Retention Policy" ma:description="The retention policy of the document in its previous location." ma:internalName="CIRRUSPreviousRetentionPolicy">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0063f72e-ace3-48fb-9c1f-5b513408b31f" elementFormDefault="qualified">
    <xsd:import namespace="http://schemas.microsoft.com/office/2006/documentManagement/types"/>
    <xsd:import namespace="http://schemas.microsoft.com/office/infopath/2007/PartnerControls"/>
    <xsd:element name="Security_x0020_Classification" ma:index="4" nillable="true" ma:displayName="Security Classification" ma:default="OFFICIAL" ma:format="Dropdown" ma:indexed="true" ma:internalName="Security_x0020_Classification">
      <xsd:simpleType>
        <xsd:restriction base="dms:Choice">
          <xsd:enumeration value="OFFICIAL"/>
          <xsd:enumeration value="OFFICIAL - SENSITIVE"/>
        </xsd:restriction>
      </xsd:simpleType>
    </xsd:element>
    <xsd:element name="Descriptor" ma:index="6" nillable="true" ma:displayName="Descriptor" ma:default="" ma:format="Dropdown" ma:indexed="true" ma:internalName="Descriptor">
      <xsd:simpleType>
        <xsd:restriction base="dms:Choice">
          <xsd:enumeration value="COMMERCIAL"/>
          <xsd:enumeration value="PERSONAL"/>
          <xsd:enumeration value="LOCSEN"/>
        </xsd:restriction>
      </xsd:simpleType>
    </xsd:element>
    <xsd:element name="National_x0020_Caveat" ma:index="12" nillable="true" ma:displayName="National Caveat" ma:default="" ma:format="Dropdown" ma:indexed="true" ma:internalName="National_x0020_Caveat">
      <xsd:simpleType>
        <xsd:restriction base="dms:Choice">
          <xsd:enumeration value="UK EYES ONLY"/>
        </xsd:restriction>
      </xsd:simpleType>
    </xsd:element>
    <xsd:element name="_dlc_DocIdUrl" ma:index="55"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56" nillable="true" ma:displayName="Persist ID" ma:description="Keep ID on add." ma:hidden="true" ma:internalName="_dlc_DocIdPersistId" ma:readOnly="true">
      <xsd:simpleType>
        <xsd:restriction base="dms:Boolean"/>
      </xsd:simpleType>
    </xsd:element>
    <xsd:element name="TaxCatchAll" ma:index="62" nillable="true" ma:displayName="Taxonomy Catch All Column" ma:hidden="true" ma:list="{7a443858-fa6e-4cf2-b840-4d0a346eeaf3}" ma:internalName="TaxCatchAll" ma:showField="CatchAllData"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TaxCatchAllLabel" ma:index="63" nillable="true" ma:displayName="Taxonomy Catch All Column1" ma:hidden="true" ma:list="{7a443858-fa6e-4cf2-b840-4d0a346eeaf3}" ma:internalName="TaxCatchAllLabel" ma:readOnly="true" ma:showField="CatchAllDataLabel" ma:web="0063f72e-ace3-48fb-9c1f-5b513408b31f">
      <xsd:complexType>
        <xsd:complexContent>
          <xsd:extension base="dms:MultiChoiceLookup">
            <xsd:sequence>
              <xsd:element name="Value" type="dms:Lookup" maxOccurs="unbounded" minOccurs="0" nillable="true"/>
            </xsd:sequence>
          </xsd:extension>
        </xsd:complexContent>
      </xsd:complexType>
    </xsd:element>
    <xsd:element name="_dlc_DocId" ma:index="64" nillable="true" ma:displayName="Document ID Value" ma:description="The value of the document ID assigned to this item." ma:internalName="_dlc_DocId" ma:readOnly="true">
      <xsd:simpleType>
        <xsd:restriction base="dms:Text"/>
      </xsd:simpleType>
    </xsd:element>
    <xsd:element name="SharedWithUsers" ma:index="7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72"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8f60570-4bd3-4f2b-950b-a996de8ab151" elementFormDefault="qualified">
    <xsd:import namespace="http://schemas.microsoft.com/office/2006/documentManagement/types"/>
    <xsd:import namespace="http://schemas.microsoft.com/office/infopath/2007/PartnerControls"/>
    <xsd:element name="Retention_x0020_Label" ma:index="9" nillable="true" ma:displayName="Retention Label" ma:internalName="Retention_x0020_Label">
      <xsd:simpleType>
        <xsd:restriction base="dms:Text">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172083e-e40c-4314-b43a-827352a1ed2c" elementFormDefault="qualified">
    <xsd:import namespace="http://schemas.microsoft.com/office/2006/documentManagement/types"/>
    <xsd:import namespace="http://schemas.microsoft.com/office/infopath/2007/PartnerControls"/>
    <xsd:element name="LegacyCaseReferenceNumber" ma:index="37" nillable="true" ma:displayName="Legacy Case Reference Number" ma:internalName="LegacyCaseReferenceNumber">
      <xsd:simpleType>
        <xsd:restriction base="dms:Text">
          <xsd:maxLength value="255"/>
        </xsd:restriction>
      </xsd:simpleType>
    </xsd:element>
    <xsd:element name="LegacyDateFileReceived" ma:index="38" nillable="true" ma:displayName="Legacy Date File Received" ma:format="DateOnly" ma:internalName="LegacyDateFileReceived">
      <xsd:simpleType>
        <xsd:restriction base="dms:DateTime"/>
      </xsd:simpleType>
    </xsd:element>
    <xsd:element name="LegacyDateFileRequested" ma:index="39" nillable="true" ma:displayName="Legacy Date File Requested" ma:format="DateOnly" ma:internalName="LegacyDateFileRequested">
      <xsd:simpleType>
        <xsd:restriction base="dms:DateTime"/>
      </xsd:simpleType>
    </xsd:element>
    <xsd:element name="LegacyDateFileReturned" ma:index="40" nillable="true" ma:displayName="Legacy Date File Returned" ma:format="DateOnly" ma:internalName="LegacyDateFileReturned">
      <xsd:simpleType>
        <xsd:restriction base="dms:DateTime"/>
      </xsd:simpleType>
    </xsd:element>
    <xsd:element name="LegacyMinister" ma:index="41" nillable="true" ma:displayName="Legacy Minister" ma:internalName="LegacyMinister">
      <xsd:simpleType>
        <xsd:restriction base="dms:Text">
          <xsd:maxLength value="255"/>
        </xsd:restriction>
      </xsd:simpleType>
    </xsd:element>
    <xsd:element name="LegacyMP" ma:index="42" nillable="true" ma:displayName="Legacy MP" ma:internalName="LegacyMP">
      <xsd:simpleType>
        <xsd:restriction base="dms:Text">
          <xsd:maxLength value="255"/>
        </xsd:restriction>
      </xsd:simpleType>
    </xsd:element>
    <xsd:element name="LegacyFolderNotes" ma:index="43" nillable="true" ma:displayName="Legacy Folder Notes" ma:internalName="LegacyFolderNotes">
      <xsd:simpleType>
        <xsd:restriction base="dms:Note">
          <xsd:maxLength value="255"/>
        </xsd:restriction>
      </xsd:simpleType>
    </xsd:element>
    <xsd:element name="LegacyPhysicalItemLocation" ma:index="44" nillable="true" ma:displayName="Legacy Physical Item Location" ma:format="Dropdown" ma:internalName="LegacyPhysicalItemLocation">
      <xsd:simpleType>
        <xsd:restriction base="dms:Choice">
          <xsd:enumeration value="Off-Site"/>
          <xsd:enumeration value="TNA"/>
          <xsd:enumeration value="DECC"/>
        </xsd:restriction>
      </xsd:simpleType>
    </xsd:element>
    <xsd:element name="LegacyRequestType" ma:index="45" nillable="true" ma:displayName="Legacy Request Type" ma:format="Dropdown" ma:internalName="LegacyRequestType">
      <xsd:simpleType>
        <xsd:restriction base="dms:Choice">
          <xsd:enumeration value="FOI"/>
          <xsd:enumeration value="EIR"/>
          <xsd:enumeration value="PQ"/>
          <xsd:enumeration value="MC"/>
        </xsd:restriction>
      </xsd:simpleType>
    </xsd:element>
    <xsd:element name="LegacyDescriptor" ma:index="46" nillable="true" ma:displayName="Legacy Descriptor" ma:internalName="LegacyDescriptor">
      <xsd:simpleType>
        <xsd:restriction base="dms:Note">
          <xsd:maxLength value="255"/>
        </xsd:restriction>
      </xsd:simpleType>
    </xsd:element>
    <xsd:element name="LegacyFolderDocumentID" ma:index="47" nillable="true" ma:displayName="Legacy Folder Document ID" ma:internalName="LegacyFolderDocumentID">
      <xsd:simpleType>
        <xsd:restriction base="dms:Text">
          <xsd:maxLength value="255"/>
        </xsd:restriction>
      </xsd:simpleType>
    </xsd:element>
    <xsd:element name="LegacyDocumentID" ma:index="48" nillable="true" ma:displayName="Legacy Document ID" ma:internalName="LegacyDocumentID">
      <xsd:simpleType>
        <xsd:restriction base="dms:Text">
          <xsd:maxLength value="255"/>
        </xsd:restriction>
      </xsd:simpleType>
    </xsd:element>
    <xsd:element name="LegacyPhysicalFormat" ma:index="54" nillable="true" ma:displayName="Legacy Physical Format" ma:default="0" ma:internalName="LegacyPhysicalFormat">
      <xsd:simpleType>
        <xsd:restriction base="dms:Boolean"/>
      </xsd:simpleType>
    </xsd:element>
  </xsd:schema>
  <xsd:schema xmlns:xsd="http://www.w3.org/2001/XMLSchema" xmlns:xs="http://www.w3.org/2001/XMLSchema" xmlns:dms="http://schemas.microsoft.com/office/2006/documentManagement/types" xmlns:pc="http://schemas.microsoft.com/office/infopath/2007/PartnerControls" targetNamespace="c963a4c1-1bb4-49f2-a011-9c776a7eed2a" elementFormDefault="qualified">
    <xsd:import namespace="http://schemas.microsoft.com/office/2006/documentManagement/types"/>
    <xsd:import namespace="http://schemas.microsoft.com/office/infopath/2007/PartnerControls"/>
    <xsd:element name="m975189f4ba442ecbf67d4147307b177" ma:index="61" nillable="true" ma:taxonomy="true" ma:internalName="m975189f4ba442ecbf67d4147307b177" ma:taxonomyFieldName="Business_x0020_Unit" ma:displayName="Business Unit" ma:default="" ma:fieldId="{6975189f-4ba4-42ec-bf67-d4147307b177}" ma:sspId="9b0aeba9-2bce-41c2-8545-5d12d676a674" ma:termSetId="6f71e40e-3a2e-4baf-91d9-2069eb354530" ma:anchorId="00000000-0000-0000-0000-000000000000" ma:open="fals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d2c88b5-14b9-4a0c-b1cc-008d99382b81" elementFormDefault="qualified">
    <xsd:import namespace="http://schemas.microsoft.com/office/2006/documentManagement/types"/>
    <xsd:import namespace="http://schemas.microsoft.com/office/infopath/2007/PartnerControls"/>
    <xsd:element name="MediaServiceMetadata" ma:index="66" nillable="true" ma:displayName="MediaServiceMetadata" ma:hidden="true" ma:internalName="MediaServiceMetadata" ma:readOnly="true">
      <xsd:simpleType>
        <xsd:restriction base="dms:Note"/>
      </xsd:simpleType>
    </xsd:element>
    <xsd:element name="MediaServiceFastMetadata" ma:index="67" nillable="true" ma:displayName="MediaServiceFastMetadata" ma:hidden="true" ma:internalName="MediaServiceFastMetadata" ma:readOnly="true">
      <xsd:simpleType>
        <xsd:restriction base="dms:Note"/>
      </xsd:simpleType>
    </xsd:element>
    <xsd:element name="MediaServiceDateTaken" ma:index="68" nillable="true" ma:displayName="MediaServiceDateTaken" ma:hidden="true" ma:internalName="MediaServiceDateTaken" ma:readOnly="true">
      <xsd:simpleType>
        <xsd:restriction base="dms:Text"/>
      </xsd:simpleType>
    </xsd:element>
    <xsd:element name="MediaServiceAutoTags" ma:index="69" nillable="true" ma:displayName="MediaServiceAutoTags" ma:internalName="MediaServiceAutoTags" ma:readOnly="true">
      <xsd:simpleType>
        <xsd:restriction base="dms:Text"/>
      </xsd:simpleType>
    </xsd:element>
    <xsd:element name="MediaServiceOCR" ma:index="70" nillable="true" ma:displayName="MediaServiceOCR"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4" elementFormDefault="qualified">
    <xsd:import namespace="http://schemas.microsoft.com/office/2006/documentManagement/types"/>
    <xsd:import namespace="http://schemas.microsoft.com/office/infopath/2007/PartnerControls"/>
    <xsd:element name="IconOverlay" ma:index="73" nillable="true" ma:displayName="IconOverlay" ma:hidden="true" ma:internalName="IconOverlay">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60"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Version=16.0.0.0,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Version=16.0.0.0, Culture=neutral, PublicKeyToken=71e9bce111e9429c</Assembly>
    <Class>Microsoft.Office.DocumentManagement.Internal.DocIdHandler</Class>
    <Data/>
    <Filter/>
  </Receiver>
</spe:Receivers>
</file>

<file path=customXml/itemProps1.xml><?xml version="1.0" encoding="utf-8"?>
<ds:datastoreItem xmlns:ds="http://schemas.openxmlformats.org/officeDocument/2006/customXml" ds:itemID="{439A2EFF-D16C-4464-874F-E50B1C60736D}">
  <ds:schemaRefs>
    <ds:schemaRef ds:uri="http://schemas.microsoft.com/sharepoint/v3/contenttype/forms"/>
  </ds:schemaRefs>
</ds:datastoreItem>
</file>

<file path=customXml/itemProps2.xml><?xml version="1.0" encoding="utf-8"?>
<ds:datastoreItem xmlns:ds="http://schemas.openxmlformats.org/officeDocument/2006/customXml" ds:itemID="{CFB26231-0E81-4FA8-9826-5E0EE0EF24E0}">
  <ds:schemaRefs>
    <ds:schemaRef ds:uri="a8f60570-4bd3-4f2b-950b-a996de8ab151"/>
    <ds:schemaRef ds:uri="http://schemas.microsoft.com/office/2006/metadata/properties"/>
    <ds:schemaRef ds:uri="c963a4c1-1bb4-49f2-a011-9c776a7eed2a"/>
    <ds:schemaRef ds:uri="http://schemas.microsoft.com/sharepoint/v4"/>
    <ds:schemaRef ds:uri="b67a7830-db79-4a49-bf27-2aff92a2201a"/>
    <ds:schemaRef ds:uri="b413c3fd-5a3b-4239-b985-69032e371c04"/>
    <ds:schemaRef ds:uri="2d2c88b5-14b9-4a0c-b1cc-008d99382b81"/>
    <ds:schemaRef ds:uri="http://www.w3.org/XML/1998/namespace"/>
    <ds:schemaRef ds:uri="http://schemas.microsoft.com/sharepoint/v3"/>
    <ds:schemaRef ds:uri="http://purl.org/dc/terms/"/>
    <ds:schemaRef ds:uri="http://schemas.microsoft.com/office/2006/documentManagement/types"/>
    <ds:schemaRef ds:uri="http://purl.org/dc/elements/1.1/"/>
    <ds:schemaRef ds:uri="http://schemas.openxmlformats.org/package/2006/metadata/core-properties"/>
    <ds:schemaRef ds:uri="http://schemas.microsoft.com/office/infopath/2007/PartnerControls"/>
    <ds:schemaRef ds:uri="http://purl.org/dc/dcmitype/"/>
    <ds:schemaRef ds:uri="a172083e-e40c-4314-b43a-827352a1ed2c"/>
    <ds:schemaRef ds:uri="0063f72e-ace3-48fb-9c1f-5b513408b31f"/>
  </ds:schemaRefs>
</ds:datastoreItem>
</file>

<file path=customXml/itemProps3.xml><?xml version="1.0" encoding="utf-8"?>
<ds:datastoreItem xmlns:ds="http://schemas.openxmlformats.org/officeDocument/2006/customXml" ds:itemID="{75E8C998-7AF8-429C-8DE6-1BA043E6D75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b67a7830-db79-4a49-bf27-2aff92a2201a"/>
    <ds:schemaRef ds:uri="b413c3fd-5a3b-4239-b985-69032e371c04"/>
    <ds:schemaRef ds:uri="0063f72e-ace3-48fb-9c1f-5b513408b31f"/>
    <ds:schemaRef ds:uri="a8f60570-4bd3-4f2b-950b-a996de8ab151"/>
    <ds:schemaRef ds:uri="a172083e-e40c-4314-b43a-827352a1ed2c"/>
    <ds:schemaRef ds:uri="c963a4c1-1bb4-49f2-a011-9c776a7eed2a"/>
    <ds:schemaRef ds:uri="2d2c88b5-14b9-4a0c-b1cc-008d99382b81"/>
    <ds:schemaRef ds:uri="http://schemas.microsoft.com/sharepoint/v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059575D6-2885-4459-9785-9152CD18BF34}">
  <ds:schemaRefs>
    <ds:schemaRef ds:uri="http://schemas.microsoft.com/sharepoint/event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9</vt:i4>
      </vt:variant>
      <vt:variant>
        <vt:lpstr>Named Ranges</vt:lpstr>
      </vt:variant>
      <vt:variant>
        <vt:i4>12</vt:i4>
      </vt:variant>
    </vt:vector>
  </HeadingPairs>
  <TitlesOfParts>
    <vt:vector size="21" baseType="lpstr">
      <vt:lpstr>Index</vt:lpstr>
      <vt:lpstr>Q11 Project expenditure</vt:lpstr>
      <vt:lpstr>Q12 Jobs</vt:lpstr>
      <vt:lpstr>Q13 APC Vehicle sales</vt:lpstr>
      <vt:lpstr>Q14 APC Wider benefits</vt:lpstr>
      <vt:lpstr>Q14 APC WBcalc</vt:lpstr>
      <vt:lpstr>Q15 Training</vt:lpstr>
      <vt:lpstr>Q16 APC TRL&amp;MRL</vt:lpstr>
      <vt:lpstr>Guidance Alternative NVQ</vt:lpstr>
      <vt:lpstr>GuidanceIndex</vt:lpstr>
      <vt:lpstr>GuidanceQ11</vt:lpstr>
      <vt:lpstr>GuidanceQ12</vt:lpstr>
      <vt:lpstr>GuidanceQ13APC</vt:lpstr>
      <vt:lpstr>GuidanceQ14APC</vt:lpstr>
      <vt:lpstr>GuidanceQ15</vt:lpstr>
      <vt:lpstr>GuidanceQ16APC</vt:lpstr>
      <vt:lpstr>'Q11 Project expenditure'!Print_Area</vt:lpstr>
      <vt:lpstr>'Q12 Jobs'!Print_Area</vt:lpstr>
      <vt:lpstr>'Q13 APC Vehicle sales'!Print_Area</vt:lpstr>
      <vt:lpstr>'Q14 APC Wider benefits'!Print_Area</vt:lpstr>
      <vt:lpstr>'Q15 Training'!Print_Area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MASTER APPLICANT pro-forma v2p6 embedded guidance.xlsx</dc:title>
  <dc:creator>THogan</dc:creator>
  <cp:lastModifiedBy>Brook, Keith (BEIS)</cp:lastModifiedBy>
  <cp:lastPrinted>2018-03-26T15:56:47Z</cp:lastPrinted>
  <dcterms:created xsi:type="dcterms:W3CDTF">2013-02-22T10:34:32Z</dcterms:created>
  <dcterms:modified xsi:type="dcterms:W3CDTF">2018-06-21T09:37:38Z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NewReviewCycle">
    <vt:lpwstr/>
  </property>
  <property fmtid="{D5CDD505-2E9C-101B-9397-08002B2CF9AE}" pid="3" name="Business Unit">
    <vt:lpwstr/>
  </property>
  <property fmtid="{D5CDD505-2E9C-101B-9397-08002B2CF9AE}" pid="4" name="ContentTypeId">
    <vt:lpwstr>0x0101008F53E5710DAEEE489EB511DDFC6E2F0E</vt:lpwstr>
  </property>
  <property fmtid="{D5CDD505-2E9C-101B-9397-08002B2CF9AE}" pid="5" name="_dlc_DocIdItemGuid">
    <vt:lpwstr>158fbfb3-ad00-4e39-a79f-4cf37fd24210</vt:lpwstr>
  </property>
</Properties>
</file>