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282F0BA-608B-4FEF-BF2D-705147F0BF31}" xr6:coauthVersionLast="45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</workbook>
</file>

<file path=xl/calcChain.xml><?xml version="1.0" encoding="utf-8"?>
<calcChain xmlns="http://schemas.openxmlformats.org/spreadsheetml/2006/main">
  <c r="C13" i="2" l="1"/>
  <c r="E19" i="2"/>
  <c r="L22" i="2"/>
  <c r="E22" i="2"/>
  <c r="M15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<sst xmlns="http://schemas.openxmlformats.org/spreadsheetml/2006/main" count="131" uniqueCount="101">
  <si>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</si>
  <si>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</si>
  <si>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</si>
  <si>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</si>
  <si>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</si>
  <si>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</si>
  <si>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</si>
  <si>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</si>
  <si>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</si>
  <si>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</si>
  <si>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</si>
  <si>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</si>
  <si>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</si>
  <si>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</si>
  <si>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</si>
  <si>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</si>
  <si>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</si>
  <si>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</si>
  <si>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</si>
  <si>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</si>
  <si>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</si>
  <si>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REQ010</t>
  </si>
  <si>
    <t>REQ011</t>
  </si>
  <si>
    <t>REQ012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</si>
  <si>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</si>
  <si>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</si>
  <si>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</si>
  <si>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</si>
  <si>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</si>
  <si>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</si>
  <si>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</si>
  <si>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</si>
  <si>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</si>
  <si>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</si>
  <si>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</si>
  <si>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</si>
  <si>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</si>
  <si>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</si>
  <si>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</si>
  <si>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</si>
  <si>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kslechon@espe.edu.ec </t>
  </si>
  <si>
    <t>gsdel@espe.edu.ec</t>
  </si>
  <si>
    <t>12h</t>
  </si>
  <si>
    <t>Carrito de compras</t>
  </si>
  <si>
    <t>Método de pago</t>
  </si>
  <si>
    <t>4h</t>
  </si>
  <si>
    <t>La interfaz debe ser amigable con el usuario, con colores llamativos e imágenes de calidad.</t>
  </si>
  <si>
    <t>Catálogo</t>
  </si>
  <si>
    <t>Un carrito de compras que permita agregar varios productos.</t>
  </si>
  <si>
    <t>Para que el usuario pueda visualizar todos los productos que seleccionó anteriormente  y el valor total de la compra.</t>
  </si>
  <si>
    <t>Se prueba seleccionando productos y que se reflejen en esa sección, realizamos este proceso con todos los productos y diferentes cantidades de cada producto y no debe haber errores con los precios finales.</t>
  </si>
  <si>
    <t>Esta sección debe ser amigable y entendible, agregando imágenes y los precios de una forma clara.</t>
  </si>
  <si>
    <t>Se hacen varias compras de prueba por parte del equipo para verificar que no existen fallos.</t>
  </si>
  <si>
    <t xml:space="preserve">En caso de tener problemas legales con el método de pago, se usará otro método.  </t>
  </si>
  <si>
    <t>pdjaramillo1@espe.edu.ec</t>
  </si>
  <si>
    <t>Se debe contar con un carrito de compras.</t>
  </si>
  <si>
    <t>Se debe implementar un método de pagos.</t>
  </si>
  <si>
    <t>Un método de pago que permita realizar una compra.</t>
  </si>
  <si>
    <t>1. El cliente ingresa en el sistema      2. Clic en "Catálogo".</t>
  </si>
  <si>
    <t> 1. Dar clic en el carrito</t>
  </si>
  <si>
    <t>1. Dar clic en ver carrito
2. Clic en pagar(información con los detalles del pago)</t>
  </si>
  <si>
    <t>1. Dar clic en iniciar sesión                                    2. EL administrador accede al formulario de inicio de sesión e ingresa los datos del formulario Correo Electrónico y Contraseña                                             3. Se valida los datos ingresados                                   4. Ingresa al sistema como administrador.</t>
  </si>
  <si>
    <t xml:space="preserve">Para que luego de tener los productos en el carrito de compras permita al usuario realizar el pago de sus productos. </t>
  </si>
  <si>
    <t>HECHO POR (PROG.RESP. )</t>
  </si>
  <si>
    <t>4H</t>
  </si>
  <si>
    <t xml:space="preserve">El programa debe registrar al cliente para que inicie sesión </t>
  </si>
  <si>
    <t xml:space="preserve">Registro de usuarios e inicio de sesión  </t>
  </si>
  <si>
    <t>Registrar la información del usuario para que posteriormente inicie sesión en la página.</t>
  </si>
  <si>
    <t>Se prueba registrando varios usuarios y que inicie sesión correctamente validando los datos ingresador</t>
  </si>
  <si>
    <t>Si el usuario no se registra podrá visualizar el cátalogo pero no podrá realizar compras.</t>
  </si>
  <si>
    <t>Registrar al cliente para que posteriormente inicie sesión.</t>
  </si>
  <si>
    <t>Cliente</t>
  </si>
  <si>
    <t>El programa debe tener una seccion de productos con precios.</t>
  </si>
  <si>
    <t>Se prueba ingresando al catalogo y agregando productos, debe per mitir modificar y eliminar .</t>
  </si>
  <si>
    <t>6h</t>
  </si>
  <si>
    <t>Permiir al cliente añadir produdctos al carrito y explorar el catalogo</t>
  </si>
  <si>
    <t xml:space="preserve">Se debe tener un boton de contacto </t>
  </si>
  <si>
    <t>Mostrar un cátalogo con todos los productos de la tienda virtual.</t>
  </si>
  <si>
    <t>Un boton de contactos que permita la  comunicación y la interacción entre el visitante  y el propietario.</t>
  </si>
  <si>
    <t>3h</t>
  </si>
  <si>
    <t>Botón de contacto</t>
  </si>
  <si>
    <t>cliente</t>
  </si>
  <si>
    <t xml:space="preserve">1. Dar clic en contacto                                                                                               2. Llenar todos los campos                      3. Click en Enviar </t>
  </si>
  <si>
    <t>Para que los usuarios al explorar la pagina web puedan contactarse directamente con el propietario para quitar dudas sobre cualquier producto.</t>
  </si>
  <si>
    <t>Se prueba enviando un comentario por parte de los integrantes, identificar si es entregado correctamente al propietario</t>
  </si>
  <si>
    <t>REQ008</t>
  </si>
  <si>
    <t>REQ009</t>
  </si>
  <si>
    <t>Se debe contar con una red Social</t>
  </si>
  <si>
    <t xml:space="preserve">Dar a conocer la empresa </t>
  </si>
  <si>
    <t>Para que los usuarios puedan seguir a la pagina y ademas ver los nuevos lanzamientos de productos</t>
  </si>
  <si>
    <t>1.- Dar clic en el icono de Instagram.                                      2.-Registrar se con un correo</t>
  </si>
  <si>
    <t>2h</t>
  </si>
  <si>
    <t>Red Social</t>
  </si>
  <si>
    <t>Se hace pruebas ingresando al icono de la red social desde los difernretes dispositivos del grupo(Ios,Android)</t>
  </si>
  <si>
    <t>El programa debe tener un formulario para la creacion de una nueva cuenta</t>
  </si>
  <si>
    <t>Crear cuenta como cliente</t>
  </si>
  <si>
    <t>Permitir ingresar al cliente su informacion para la creacion de una nueva cuenta</t>
  </si>
  <si>
    <t>Nueva cuenta</t>
  </si>
  <si>
    <t>Solo el personal  con un correo y contraseña podra ingresar .</t>
  </si>
  <si>
    <t>Se probara creando diferentes cuentas y con distintos correos, para dar paso a la pagina principal.</t>
  </si>
  <si>
    <t xml:space="preserve">1. Dar clic en crear cuenta nueva                                        2. EL cliente debe llenar los campos para la creacion de una nueva cuenta, correo electronico y contraseña                                          3. Se valida los datos ingresados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</si>
</sst>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u/>
      <sz val="11"/>
      <color theme="10"/>
      <name val="Arial"/>
      <family val="2"/>
      <scheme val="minor"/>
    </font>
    <font>
      <sz val="9"/>
      <color rgb="FF00000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u/>
      <sz val="9"/>
      <color theme="10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8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6" fillId="0" borderId="2" xfId="0" applyFont="1" applyBorder="1" applyAlignment="1">
      <alignment vertical="center" wrapText="1"/>
    </xf>
    <xf numFmtId="0" fontId="18" fillId="0" borderId="3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5" fillId="0" borderId="2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6" fillId="0" borderId="29" xfId="0" applyFont="1" applyBorder="1" applyAlignment="1">
      <alignment vertical="center" wrapText="1"/>
    </xf>
    <xf numFmtId="0" fontId="16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center" wrapText="1"/>
    </xf>
    <xf numFmtId="0" fontId="21" fillId="0" borderId="29" xfId="1" applyFont="1" applyBorder="1" applyAlignment="1">
      <alignment vertical="center" wrapText="1"/>
    </xf>
    <xf numFmtId="2" fontId="16" fillId="0" borderId="29" xfId="0" applyNumberFormat="1" applyFont="1" applyBorder="1" applyAlignment="1">
      <alignment horizontal="center" vertical="center" wrapText="1"/>
    </xf>
    <xf numFmtId="164" fontId="16" fillId="0" borderId="29" xfId="0" applyNumberFormat="1" applyFont="1" applyBorder="1" applyAlignment="1">
      <alignment horizontal="center" vertical="center" wrapText="1"/>
    </xf>
    <xf numFmtId="164" fontId="16" fillId="0" borderId="7" xfId="0" applyNumberFormat="1" applyFont="1" applyBorder="1" applyAlignment="1">
      <alignment horizontal="center" vertical="center" wrapText="1"/>
    </xf>
    <xf numFmtId="0" fontId="21" fillId="0" borderId="2" xfId="1" applyFont="1" applyBorder="1" applyAlignment="1">
      <alignment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32" xfId="0" applyFont="1" applyBorder="1" applyAlignment="1">
      <alignment vertical="center" wrapText="1"/>
    </xf>
    <xf numFmtId="0" fontId="16" fillId="0" borderId="32" xfId="0" applyFont="1" applyBorder="1" applyAlignment="1">
      <alignment horizontal="center" vertical="center" wrapText="1"/>
    </xf>
    <xf numFmtId="2" fontId="16" fillId="0" borderId="32" xfId="0" applyNumberFormat="1" applyFont="1" applyBorder="1" applyAlignment="1">
      <alignment horizontal="center" vertical="center" wrapText="1"/>
    </xf>
    <xf numFmtId="164" fontId="16" fillId="0" borderId="32" xfId="0" applyNumberFormat="1" applyFont="1" applyBorder="1" applyAlignment="1">
      <alignment horizontal="center" vertical="center" wrapText="1"/>
    </xf>
    <xf numFmtId="0" fontId="18" fillId="0" borderId="33" xfId="0" applyFont="1" applyBorder="1" applyAlignment="1">
      <alignment horizontal="left" vertical="center" wrapText="1"/>
    </xf>
    <xf numFmtId="0" fontId="16" fillId="0" borderId="33" xfId="0" applyFont="1" applyBorder="1" applyAlignment="1">
      <alignment horizontal="left" vertical="center" wrapText="1"/>
    </xf>
    <xf numFmtId="0" fontId="16" fillId="0" borderId="34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164" fontId="16" fillId="0" borderId="4" xfId="0" applyNumberFormat="1" applyFont="1" applyBorder="1" applyAlignment="1">
      <alignment horizontal="center" vertical="center" wrapText="1"/>
    </xf>
    <xf numFmtId="0" fontId="17" fillId="0" borderId="7" xfId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17" fillId="0" borderId="4" xfId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0" fontId="16" fillId="0" borderId="35" xfId="0" applyFont="1" applyBorder="1" applyAlignment="1">
      <alignment horizontal="center" vertical="center" wrapText="1"/>
    </xf>
    <xf numFmtId="2" fontId="16" fillId="0" borderId="35" xfId="0" applyNumberFormat="1" applyFont="1" applyBorder="1" applyAlignment="1">
      <alignment horizontal="center" vertical="center" wrapText="1"/>
    </xf>
    <xf numFmtId="164" fontId="16" fillId="0" borderId="35" xfId="0" applyNumberFormat="1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4" fillId="7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26" xfId="0" applyFont="1" applyBorder="1"/>
    <xf numFmtId="0" fontId="10" fillId="0" borderId="28" xfId="0" applyFont="1" applyBorder="1"/>
    <xf numFmtId="0" fontId="20" fillId="4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/>
    <xf numFmtId="0" fontId="1" fillId="5" borderId="13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27" xfId="0" applyFont="1" applyBorder="1"/>
    <xf numFmtId="0" fontId="9" fillId="3" borderId="8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10" fillId="0" borderId="10" xfId="0" applyFont="1" applyBorder="1"/>
    <xf numFmtId="0" fontId="1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/>
    </xf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7" fillId="0" borderId="29" xfId="1" applyBorder="1" applyAlignment="1">
      <alignment vertical="center" wrapText="1"/>
    </xf>
    <xf numFmtId="0" fontId="6" fillId="0" borderId="29" xfId="0" applyFont="1" applyBorder="1" applyAlignment="1">
      <alignment horizontal="center" vertical="center" wrapText="1"/>
    </xf>
    <xf numFmtId="0" fontId="17" fillId="0" borderId="35" xfId="1" applyBorder="1" applyAlignment="1">
      <alignment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17" fillId="0" borderId="33" xfId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gsdel@espe.edu.ec" TargetMode="External"/><Relationship Id="rId7" Type="http://schemas.openxmlformats.org/officeDocument/2006/relationships/hyperlink" Target="mailto:kslechon@espe.edu.ec" TargetMode="External"/><Relationship Id="rId2" Type="http://schemas.openxmlformats.org/officeDocument/2006/relationships/hyperlink" Target="mailto:pdjaramillo1@espe.edu.ec" TargetMode="External"/><Relationship Id="rId1" Type="http://schemas.openxmlformats.org/officeDocument/2006/relationships/hyperlink" Target="mailto:kslechon@espe.edu.ec" TargetMode="External"/><Relationship Id="rId6" Type="http://schemas.openxmlformats.org/officeDocument/2006/relationships/hyperlink" Target="mailto:gsdel@espe.edu.ec" TargetMode="External"/><Relationship Id="rId5" Type="http://schemas.openxmlformats.org/officeDocument/2006/relationships/hyperlink" Target="mailto:pdjaramillo1@espe.edu.ec" TargetMode="External"/><Relationship Id="rId4" Type="http://schemas.openxmlformats.org/officeDocument/2006/relationships/hyperlink" Target="mailto:kslechon@esp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8"/>
  <sheetViews>
    <sheetView showGridLines="0" tabSelected="1" topLeftCell="A7" zoomScale="89" zoomScaleNormal="89" workbookViewId="0">
      <selection activeCell="L7" sqref="L7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4" width="20.59765625" customWidth="1"/>
    <col min="5" max="5" width="19" customWidth="1"/>
    <col min="6" max="6" width="25.5" customWidth="1"/>
    <col min="7" max="7" width="20.59765625" customWidth="1"/>
    <col min="8" max="8" width="23.296875" customWidth="1"/>
    <col min="9" max="12" width="10.59765625" customWidth="1"/>
    <col min="13" max="15" width="20.59765625" customWidth="1"/>
    <col min="16" max="26" width="9.2968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73" t="s">
        <v>0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63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</row>
    <row r="6" spans="2:15" ht="101.1" customHeight="1" x14ac:dyDescent="0.25">
      <c r="B6" s="7" t="s">
        <v>14</v>
      </c>
      <c r="C6" s="60" t="s">
        <v>94</v>
      </c>
      <c r="D6" s="54" t="s">
        <v>95</v>
      </c>
      <c r="E6" s="54" t="s">
        <v>96</v>
      </c>
      <c r="F6" s="55" t="s">
        <v>81</v>
      </c>
      <c r="G6" s="54" t="s">
        <v>100</v>
      </c>
      <c r="H6" s="106" t="s">
        <v>54</v>
      </c>
      <c r="I6" s="56" t="s">
        <v>45</v>
      </c>
      <c r="J6" s="57">
        <v>45087</v>
      </c>
      <c r="K6" s="55" t="s">
        <v>24</v>
      </c>
      <c r="L6" s="55" t="s">
        <v>29</v>
      </c>
      <c r="M6" s="58" t="s">
        <v>99</v>
      </c>
      <c r="N6" s="59" t="s">
        <v>98</v>
      </c>
      <c r="O6" s="105" t="s">
        <v>97</v>
      </c>
    </row>
    <row r="7" spans="2:15" ht="106.35" customHeight="1" x14ac:dyDescent="0.25">
      <c r="B7" s="11" t="s">
        <v>15</v>
      </c>
      <c r="C7" s="43" t="s">
        <v>65</v>
      </c>
      <c r="D7" s="43" t="s">
        <v>70</v>
      </c>
      <c r="E7" s="43" t="s">
        <v>67</v>
      </c>
      <c r="F7" s="44" t="s">
        <v>71</v>
      </c>
      <c r="G7" s="43" t="s">
        <v>61</v>
      </c>
      <c r="H7" s="47" t="s">
        <v>41</v>
      </c>
      <c r="I7" s="48" t="s">
        <v>64</v>
      </c>
      <c r="J7" s="49">
        <v>45088</v>
      </c>
      <c r="K7" s="44" t="s">
        <v>24</v>
      </c>
      <c r="L7" s="39" t="s">
        <v>29</v>
      </c>
      <c r="M7" s="46" t="s">
        <v>68</v>
      </c>
      <c r="N7" s="46" t="s">
        <v>69</v>
      </c>
      <c r="O7" s="38" t="s">
        <v>66</v>
      </c>
    </row>
    <row r="8" spans="2:15" ht="62.25" customHeight="1" x14ac:dyDescent="0.25">
      <c r="B8" s="11" t="s">
        <v>16</v>
      </c>
      <c r="C8" s="40" t="s">
        <v>72</v>
      </c>
      <c r="D8" s="40" t="s">
        <v>77</v>
      </c>
      <c r="E8" s="40" t="s">
        <v>75</v>
      </c>
      <c r="F8" s="41" t="s">
        <v>71</v>
      </c>
      <c r="G8" s="40" t="s">
        <v>58</v>
      </c>
      <c r="H8" s="63" t="s">
        <v>40</v>
      </c>
      <c r="I8" s="41" t="s">
        <v>74</v>
      </c>
      <c r="J8" s="50">
        <v>45100</v>
      </c>
      <c r="K8" s="41" t="s">
        <v>24</v>
      </c>
      <c r="L8" s="41" t="s">
        <v>29</v>
      </c>
      <c r="M8" s="45" t="s">
        <v>73</v>
      </c>
      <c r="N8" s="40" t="s">
        <v>46</v>
      </c>
      <c r="O8" s="42" t="s">
        <v>47</v>
      </c>
    </row>
    <row r="9" spans="2:15" ht="84" customHeight="1" x14ac:dyDescent="0.25">
      <c r="B9" s="7" t="s">
        <v>17</v>
      </c>
      <c r="C9" s="34" t="s">
        <v>55</v>
      </c>
      <c r="D9" s="34" t="s">
        <v>48</v>
      </c>
      <c r="E9" s="34" t="s">
        <v>49</v>
      </c>
      <c r="F9" s="36" t="s">
        <v>71</v>
      </c>
      <c r="G9" s="34" t="s">
        <v>59</v>
      </c>
      <c r="H9" s="51" t="s">
        <v>41</v>
      </c>
      <c r="I9" s="36" t="s">
        <v>45</v>
      </c>
      <c r="J9" s="52">
        <v>45124</v>
      </c>
      <c r="K9" s="36" t="s">
        <v>26</v>
      </c>
      <c r="L9" s="53" t="s">
        <v>29</v>
      </c>
      <c r="M9" s="35" t="s">
        <v>50</v>
      </c>
      <c r="N9" s="37" t="s">
        <v>51</v>
      </c>
      <c r="O9" s="38" t="s">
        <v>43</v>
      </c>
    </row>
    <row r="10" spans="2:15" ht="76.8" customHeight="1" x14ac:dyDescent="0.25">
      <c r="B10" s="7" t="s">
        <v>18</v>
      </c>
      <c r="C10" s="64" t="s">
        <v>76</v>
      </c>
      <c r="D10" s="61" t="s">
        <v>78</v>
      </c>
      <c r="E10" s="64" t="s">
        <v>83</v>
      </c>
      <c r="F10" s="65" t="s">
        <v>81</v>
      </c>
      <c r="G10" s="64" t="s">
        <v>82</v>
      </c>
      <c r="H10" s="66" t="s">
        <v>40</v>
      </c>
      <c r="I10" s="65" t="s">
        <v>79</v>
      </c>
      <c r="J10" s="62">
        <v>45127</v>
      </c>
      <c r="K10" s="65" t="s">
        <v>26</v>
      </c>
      <c r="L10" s="65" t="s">
        <v>29</v>
      </c>
      <c r="M10" s="64" t="s">
        <v>84</v>
      </c>
      <c r="N10" s="64" t="s">
        <v>53</v>
      </c>
      <c r="O10" s="65" t="s">
        <v>80</v>
      </c>
    </row>
    <row r="11" spans="2:15" ht="67.8" customHeight="1" x14ac:dyDescent="0.25">
      <c r="B11" s="11" t="s">
        <v>19</v>
      </c>
      <c r="C11" s="43" t="s">
        <v>56</v>
      </c>
      <c r="D11" s="43" t="s">
        <v>57</v>
      </c>
      <c r="E11" s="43" t="s">
        <v>62</v>
      </c>
      <c r="F11" s="44" t="s">
        <v>71</v>
      </c>
      <c r="G11" s="43" t="s">
        <v>60</v>
      </c>
      <c r="H11" s="101" t="s">
        <v>54</v>
      </c>
      <c r="I11" s="44" t="s">
        <v>42</v>
      </c>
      <c r="J11" s="49">
        <v>45131</v>
      </c>
      <c r="K11" s="44" t="s">
        <v>26</v>
      </c>
      <c r="L11" s="44" t="s">
        <v>29</v>
      </c>
      <c r="M11" s="46" t="s">
        <v>52</v>
      </c>
      <c r="N11" s="43" t="s">
        <v>53</v>
      </c>
      <c r="O11" s="102" t="s">
        <v>44</v>
      </c>
    </row>
    <row r="12" spans="2:15" ht="49.8" customHeight="1" x14ac:dyDescent="0.25">
      <c r="B12" s="7" t="s">
        <v>20</v>
      </c>
      <c r="C12" s="67" t="s">
        <v>87</v>
      </c>
      <c r="D12" s="67" t="s">
        <v>88</v>
      </c>
      <c r="E12" s="67" t="s">
        <v>89</v>
      </c>
      <c r="F12" s="68" t="s">
        <v>71</v>
      </c>
      <c r="G12" s="67" t="s">
        <v>90</v>
      </c>
      <c r="H12" s="103" t="s">
        <v>40</v>
      </c>
      <c r="I12" s="69" t="s">
        <v>91</v>
      </c>
      <c r="J12" s="70">
        <v>45140</v>
      </c>
      <c r="K12" s="68" t="s">
        <v>26</v>
      </c>
      <c r="L12" s="71" t="s">
        <v>29</v>
      </c>
      <c r="M12" s="72" t="s">
        <v>93</v>
      </c>
      <c r="N12" s="72"/>
      <c r="O12" s="104" t="s">
        <v>92</v>
      </c>
    </row>
    <row r="13" spans="2:15" ht="39.75" customHeight="1" x14ac:dyDescent="0.25">
      <c r="B13" s="7" t="s">
        <v>85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8"/>
      <c r="N13" s="8"/>
      <c r="O13" s="8"/>
    </row>
    <row r="14" spans="2:15" ht="39.75" customHeight="1" x14ac:dyDescent="0.25">
      <c r="B14" s="7" t="s">
        <v>86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5" ht="39.75" customHeight="1" x14ac:dyDescent="0.25">
      <c r="B15" s="7" t="s">
        <v>21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5" ht="39.75" customHeight="1" x14ac:dyDescent="0.25">
      <c r="B16" s="7" t="s">
        <v>22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5">
      <c r="B17" s="7" t="s">
        <v>23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19.5" customHeight="1" x14ac:dyDescent="0.25">
      <c r="I18" s="3"/>
      <c r="J18" s="3"/>
      <c r="K18" s="12"/>
      <c r="L18" s="3"/>
    </row>
    <row r="19" spans="2:15" ht="19.5" customHeight="1" x14ac:dyDescent="0.3">
      <c r="I19" s="1"/>
      <c r="J19" s="1"/>
      <c r="K19" s="2"/>
      <c r="L19" s="3"/>
    </row>
    <row r="20" spans="2:15" ht="19.5" customHeight="1" x14ac:dyDescent="0.3">
      <c r="I20" s="1"/>
      <c r="J20" s="1"/>
      <c r="K20" s="2"/>
      <c r="L20" s="3"/>
    </row>
    <row r="21" spans="2:15" ht="19.5" customHeight="1" x14ac:dyDescent="0.3">
      <c r="I21" s="1"/>
      <c r="J21" s="1"/>
      <c r="K21" s="2"/>
      <c r="L21" s="3"/>
    </row>
    <row r="22" spans="2:15" ht="19.5" customHeight="1" x14ac:dyDescent="0.25">
      <c r="I22" s="1"/>
      <c r="J22" s="1"/>
      <c r="K22" s="13"/>
      <c r="L22" s="3"/>
    </row>
    <row r="23" spans="2:15" ht="19.5" customHeight="1" x14ac:dyDescent="0.25">
      <c r="I23" s="1"/>
      <c r="J23" s="1"/>
      <c r="K23" s="13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3">
      <c r="I25" s="1"/>
      <c r="J25" s="1"/>
      <c r="K25" s="2"/>
      <c r="L25" s="3"/>
    </row>
    <row r="26" spans="2:15" ht="19.5" customHeight="1" x14ac:dyDescent="0.3">
      <c r="I26" s="1"/>
      <c r="J26" s="1"/>
      <c r="K26" s="2"/>
      <c r="L26" s="3"/>
    </row>
    <row r="27" spans="2:15" ht="19.5" customHeight="1" x14ac:dyDescent="0.3">
      <c r="I27" s="1"/>
      <c r="J27" s="1"/>
      <c r="K27" s="2" t="s">
        <v>24</v>
      </c>
      <c r="L27" s="1" t="s">
        <v>25</v>
      </c>
      <c r="M27" s="4"/>
    </row>
    <row r="28" spans="2:15" ht="19.5" customHeight="1" x14ac:dyDescent="0.3">
      <c r="I28" s="1"/>
      <c r="J28" s="1"/>
      <c r="K28" s="2" t="s">
        <v>26</v>
      </c>
      <c r="L28" s="1" t="s">
        <v>27</v>
      </c>
      <c r="M28" s="4"/>
    </row>
    <row r="29" spans="2:15" ht="19.5" customHeight="1" x14ac:dyDescent="0.3">
      <c r="I29" s="1"/>
      <c r="J29" s="1"/>
      <c r="K29" s="2" t="s">
        <v>28</v>
      </c>
      <c r="L29" s="1" t="s">
        <v>29</v>
      </c>
      <c r="M29" s="4"/>
    </row>
    <row r="30" spans="2:15" ht="19.5" customHeight="1" x14ac:dyDescent="0.3">
      <c r="I30" s="1"/>
      <c r="J30" s="1"/>
      <c r="K30" s="2"/>
      <c r="L30" s="1" t="s">
        <v>30</v>
      </c>
      <c r="M30" s="4"/>
    </row>
    <row r="31" spans="2:15" ht="19.5" customHeight="1" x14ac:dyDescent="0.3">
      <c r="I31" s="1"/>
      <c r="J31" s="1"/>
      <c r="K31" s="2"/>
      <c r="L31" s="3"/>
    </row>
    <row r="32" spans="2:15" ht="19.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25">
      <c r="I997" s="3"/>
      <c r="J997" s="3"/>
      <c r="K997" s="12"/>
      <c r="L997" s="3"/>
    </row>
    <row r="998" spans="9:12" ht="15.75" customHeight="1" x14ac:dyDescent="0.25">
      <c r="I998" s="3"/>
      <c r="J998" s="3"/>
      <c r="K998" s="12"/>
      <c r="L998" s="3"/>
    </row>
  </sheetData>
  <mergeCells count="1">
    <mergeCell ref="B3:O3"/>
  </mergeCells>
  <dataValidations count="2">
    <dataValidation type="list" allowBlank="1" showErrorMessage="1" sqref="L6:L17" xr:uid="{00000000-0002-0000-0000-000000000000}">
      <formula1>$L$27:$L$30</formula1>
    </dataValidation>
    <dataValidation type="list" allowBlank="1" showErrorMessage="1" sqref="K6:K17" xr:uid="{00000000-0002-0000-0000-000001000000}">
      <formula1>$K$27:$K$29</formula1>
    </dataValidation>
  </dataValidations>
  <hyperlinks>
    <hyperlink ref="H8" r:id="rId1" xr:uid="{594A5738-703A-470D-913E-C5773BF7EF49}"/>
    <hyperlink ref="H11" r:id="rId2" xr:uid="{6452C8C9-3187-41B3-9E32-DE68A8F5473A}"/>
    <hyperlink ref="H9" r:id="rId3" xr:uid="{E12D9574-9B81-41D9-893D-927A355A3577}"/>
    <hyperlink ref="H10" r:id="rId4" xr:uid="{0D55BF6F-16A1-4DC2-AA79-146C12A03B65}"/>
    <hyperlink ref="H6" r:id="rId5" xr:uid="{09B3C279-E413-429E-9D8A-80392AA06FD3}"/>
    <hyperlink ref="H7" r:id="rId6" xr:uid="{CF1FFA9F-BC59-4895-9F7D-D0D5A97238EC}"/>
    <hyperlink ref="H12" r:id="rId7" xr:uid="{5CE9ABF1-7C9A-48B7-B02A-B4A30B309EFD}"/>
  </hyperlinks>
  <printOptions horizontalCentered="1"/>
  <pageMargins left="0.31496062992125984" right="0.31496062992125984" top="0.74803149606299213" bottom="0.55118110236220474" header="0" footer="0"/>
  <pageSetup paperSize="9" scale="39" orientation="landscape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4"/>
      <c r="D4" s="14"/>
      <c r="E4" s="14"/>
      <c r="F4" s="4"/>
    </row>
    <row r="5" spans="2:16" ht="14.4" hidden="1" x14ac:dyDescent="0.3">
      <c r="C5" s="14"/>
      <c r="D5" s="14"/>
      <c r="E5" s="14"/>
      <c r="F5" s="4"/>
    </row>
    <row r="6" spans="2:16" ht="39.75" customHeight="1" x14ac:dyDescent="0.25">
      <c r="B6" s="88" t="s">
        <v>31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90"/>
    </row>
    <row r="7" spans="2:16" ht="9.75" customHeight="1" x14ac:dyDescent="0.25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6" ht="9.75" customHeight="1" x14ac:dyDescent="0.3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5">
      <c r="B9" s="32"/>
      <c r="C9" s="16" t="s">
        <v>1</v>
      </c>
      <c r="D9" s="17"/>
      <c r="E9" s="91" t="s">
        <v>32</v>
      </c>
      <c r="F9" s="90"/>
      <c r="G9" s="17"/>
      <c r="H9" s="91" t="s">
        <v>10</v>
      </c>
      <c r="I9" s="90"/>
      <c r="J9" s="18"/>
      <c r="K9" s="18"/>
      <c r="L9" s="18"/>
      <c r="M9" s="18"/>
      <c r="N9" s="18"/>
      <c r="O9" s="18"/>
      <c r="P9" s="33"/>
    </row>
    <row r="10" spans="2:16" ht="30" customHeight="1" x14ac:dyDescent="0.25">
      <c r="B10" s="32"/>
      <c r="C10" s="19" t="s">
        <v>18</v>
      </c>
      <c r="D10" s="20"/>
      <c r="E10" s="92" t="str">
        <f>VLOOKUP(C10,'Formato descripción HU'!B6:O17,5,0)</f>
        <v>cliente</v>
      </c>
      <c r="F10" s="90"/>
      <c r="G10" s="21"/>
      <c r="H10" s="92" t="str">
        <f>VLOOKUP(C10,'Formato descripción HU'!B6:O17,11,0)</f>
        <v>Terminado</v>
      </c>
      <c r="I10" s="90"/>
      <c r="J10" s="21"/>
      <c r="K10" s="18"/>
      <c r="L10" s="18"/>
      <c r="M10" s="18"/>
      <c r="N10" s="18"/>
      <c r="O10" s="18"/>
      <c r="P10" s="33"/>
    </row>
    <row r="11" spans="2:16" ht="9.75" customHeight="1" x14ac:dyDescent="0.25">
      <c r="B11" s="32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8"/>
      <c r="N11" s="23"/>
      <c r="O11" s="23"/>
      <c r="P11" s="33"/>
    </row>
    <row r="12" spans="2:16" ht="30" customHeight="1" x14ac:dyDescent="0.25">
      <c r="B12" s="32"/>
      <c r="C12" s="16" t="s">
        <v>33</v>
      </c>
      <c r="D12" s="20"/>
      <c r="E12" s="91" t="s">
        <v>9</v>
      </c>
      <c r="F12" s="90"/>
      <c r="G12" s="21"/>
      <c r="H12" s="91" t="s">
        <v>34</v>
      </c>
      <c r="I12" s="90"/>
      <c r="J12" s="21"/>
      <c r="K12" s="23"/>
      <c r="L12" s="23"/>
      <c r="M12" s="18"/>
      <c r="N12" s="23"/>
      <c r="O12" s="23"/>
      <c r="P12" s="33"/>
    </row>
    <row r="13" spans="2:16" ht="30" customHeight="1" x14ac:dyDescent="0.25">
      <c r="B13" s="32"/>
      <c r="C13" s="19" t="str">
        <f>VLOOKUP('Historia de Usuario'!C10,'Formato descripción HU'!B6:O17,8,0)</f>
        <v>3h</v>
      </c>
      <c r="D13" s="20"/>
      <c r="E13" s="92" t="str">
        <f>VLOOKUP(C10,'Formato descripción HU'!B6:O17,10,0)</f>
        <v xml:space="preserve">Media </v>
      </c>
      <c r="F13" s="90"/>
      <c r="G13" s="21"/>
      <c r="H13" s="92" t="str">
        <f>VLOOKUP(C10,'Formato descripción HU'!B6:O17,7,0)</f>
        <v xml:space="preserve">kslechon@espe.edu.ec </v>
      </c>
      <c r="I13" s="90"/>
      <c r="J13" s="21"/>
      <c r="K13" s="23"/>
      <c r="L13" s="23"/>
      <c r="M13" s="18"/>
      <c r="N13" s="23"/>
      <c r="O13" s="23"/>
      <c r="P13" s="33"/>
    </row>
    <row r="14" spans="2:16" ht="9.75" customHeight="1" x14ac:dyDescent="0.25">
      <c r="B14" s="32"/>
      <c r="C14" s="18"/>
      <c r="D14" s="20"/>
      <c r="E14" s="18"/>
      <c r="F14" s="18"/>
      <c r="G14" s="21"/>
      <c r="H14" s="21"/>
      <c r="I14" s="18"/>
      <c r="J14" s="18"/>
      <c r="K14" s="18"/>
      <c r="L14" s="18"/>
      <c r="M14" s="18"/>
      <c r="N14" s="18"/>
      <c r="O14" s="18"/>
      <c r="P14" s="33"/>
    </row>
    <row r="15" spans="2:16" ht="19.5" customHeight="1" x14ac:dyDescent="0.25">
      <c r="B15" s="32"/>
      <c r="C15" s="75" t="s">
        <v>35</v>
      </c>
      <c r="D15" s="94" t="str">
        <f>VLOOKUP(C10,'Formato descripción HU'!B6:O17,3,0)</f>
        <v>Un boton de contactos que permita la  comunicación y la interacción entre el visitante  y el propietario.</v>
      </c>
      <c r="E15" s="79"/>
      <c r="F15" s="18"/>
      <c r="G15" s="75" t="s">
        <v>36</v>
      </c>
      <c r="H15" s="94" t="str">
        <f>VLOOKUP(C10,'Formato descripción HU'!B6:O17,4,0)</f>
        <v>Para que los usuarios al explorar la pagina web puedan contactarse directamente con el propietario para quitar dudas sobre cualquier producto.</v>
      </c>
      <c r="I15" s="86"/>
      <c r="J15" s="79"/>
      <c r="K15" s="18"/>
      <c r="L15" s="75" t="s">
        <v>37</v>
      </c>
      <c r="M15" s="85" t="str">
        <f>VLOOKUP(C10,'Formato descripción HU'!B6:O17,6,0)</f>
        <v xml:space="preserve">1. Dar clic en contacto                                                                                               2. Llenar todos los campos                      3. Click en Enviar </v>
      </c>
      <c r="N15" s="86"/>
      <c r="O15" s="79"/>
      <c r="P15" s="33"/>
    </row>
    <row r="16" spans="2:16" ht="19.5" customHeight="1" x14ac:dyDescent="0.25">
      <c r="B16" s="32"/>
      <c r="C16" s="76"/>
      <c r="D16" s="83"/>
      <c r="E16" s="84"/>
      <c r="F16" s="18"/>
      <c r="G16" s="76"/>
      <c r="H16" s="83"/>
      <c r="I16" s="74"/>
      <c r="J16" s="84"/>
      <c r="K16" s="18"/>
      <c r="L16" s="76"/>
      <c r="M16" s="83"/>
      <c r="N16" s="74"/>
      <c r="O16" s="84"/>
      <c r="P16" s="33"/>
    </row>
    <row r="17" spans="2:16" ht="19.5" customHeight="1" x14ac:dyDescent="0.25">
      <c r="B17" s="32"/>
      <c r="C17" s="77"/>
      <c r="D17" s="80"/>
      <c r="E17" s="81"/>
      <c r="F17" s="18"/>
      <c r="G17" s="77"/>
      <c r="H17" s="80"/>
      <c r="I17" s="87"/>
      <c r="J17" s="81"/>
      <c r="K17" s="18"/>
      <c r="L17" s="77"/>
      <c r="M17" s="80"/>
      <c r="N17" s="87"/>
      <c r="O17" s="81"/>
      <c r="P17" s="33"/>
    </row>
    <row r="18" spans="2:16" ht="9.75" customHeight="1" x14ac:dyDescent="0.25">
      <c r="B18" s="32"/>
      <c r="C18" s="18"/>
      <c r="D18" s="18"/>
      <c r="E18" s="18"/>
      <c r="F18" s="18"/>
      <c r="G18" s="21"/>
      <c r="H18" s="21"/>
      <c r="I18" s="21"/>
      <c r="J18" s="18"/>
      <c r="K18" s="18"/>
      <c r="L18" s="18"/>
      <c r="M18" s="18"/>
      <c r="N18" s="18"/>
      <c r="O18" s="18"/>
      <c r="P18" s="33"/>
    </row>
    <row r="19" spans="2:16" ht="19.5" customHeight="1" x14ac:dyDescent="0.25">
      <c r="B19" s="32"/>
      <c r="C19" s="78" t="s">
        <v>38</v>
      </c>
      <c r="D19" s="79"/>
      <c r="E19" s="95" t="str">
        <f>VLOOKUP(C10,'Formato descripción HU'!B6:O17,14,0)</f>
        <v>Botón de contacto</v>
      </c>
      <c r="F19" s="96"/>
      <c r="G19" s="96"/>
      <c r="H19" s="96"/>
      <c r="I19" s="96"/>
      <c r="J19" s="96"/>
      <c r="K19" s="96"/>
      <c r="L19" s="96"/>
      <c r="M19" s="96"/>
      <c r="N19" s="96"/>
      <c r="O19" s="97"/>
      <c r="P19" s="33"/>
    </row>
    <row r="20" spans="2:16" ht="19.5" customHeight="1" x14ac:dyDescent="0.25">
      <c r="B20" s="32"/>
      <c r="C20" s="80"/>
      <c r="D20" s="81"/>
      <c r="E20" s="98"/>
      <c r="F20" s="99"/>
      <c r="G20" s="99"/>
      <c r="H20" s="99"/>
      <c r="I20" s="99"/>
      <c r="J20" s="99"/>
      <c r="K20" s="99"/>
      <c r="L20" s="99"/>
      <c r="M20" s="99"/>
      <c r="N20" s="99"/>
      <c r="O20" s="100"/>
      <c r="P20" s="33"/>
    </row>
    <row r="21" spans="2:16" ht="9.75" customHeight="1" x14ac:dyDescent="0.25">
      <c r="B21" s="32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</row>
    <row r="22" spans="2:16" ht="19.5" customHeight="1" x14ac:dyDescent="0.25">
      <c r="B22" s="32"/>
      <c r="C22" s="82" t="s">
        <v>39</v>
      </c>
      <c r="D22" s="79"/>
      <c r="E22" s="85" t="str">
        <f>VLOOKUP(C10,'Formato descripción HU'!B6:O17,12,0)</f>
        <v>Se prueba enviando un comentario por parte de los integrantes, identificar si es entregado correctamente al propietario</v>
      </c>
      <c r="F22" s="86"/>
      <c r="G22" s="86"/>
      <c r="H22" s="79"/>
      <c r="I22" s="18"/>
      <c r="J22" s="93" t="s">
        <v>12</v>
      </c>
      <c r="K22" s="79"/>
      <c r="L22" s="85" t="str">
        <f>VLOOKUP(C10,'Formato descripción HU'!B6:O17,13,0)</f>
        <v xml:space="preserve">En caso de tener problemas legales con el método de pago, se usará otro método.  </v>
      </c>
      <c r="M22" s="86"/>
      <c r="N22" s="86"/>
      <c r="O22" s="79"/>
      <c r="P22" s="33"/>
    </row>
    <row r="23" spans="2:16" ht="19.5" customHeight="1" x14ac:dyDescent="0.25">
      <c r="B23" s="32"/>
      <c r="C23" s="83"/>
      <c r="D23" s="84"/>
      <c r="E23" s="83"/>
      <c r="F23" s="74"/>
      <c r="G23" s="74"/>
      <c r="H23" s="84"/>
      <c r="I23" s="18"/>
      <c r="J23" s="83"/>
      <c r="K23" s="84"/>
      <c r="L23" s="83"/>
      <c r="M23" s="74"/>
      <c r="N23" s="74"/>
      <c r="O23" s="84"/>
      <c r="P23" s="33"/>
    </row>
    <row r="24" spans="2:16" ht="19.5" customHeight="1" x14ac:dyDescent="0.25">
      <c r="B24" s="32"/>
      <c r="C24" s="80"/>
      <c r="D24" s="81"/>
      <c r="E24" s="80"/>
      <c r="F24" s="87"/>
      <c r="G24" s="87"/>
      <c r="H24" s="81"/>
      <c r="I24" s="18"/>
      <c r="J24" s="80"/>
      <c r="K24" s="81"/>
      <c r="L24" s="80"/>
      <c r="M24" s="87"/>
      <c r="N24" s="87"/>
      <c r="O24" s="81"/>
      <c r="P24" s="33"/>
    </row>
    <row r="25" spans="2:16" ht="9.75" customHeight="1" x14ac:dyDescent="0.25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phoneticPr fontId="22" type="noConversion"/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HU'!$B$6:$B$17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LENOVO</cp:lastModifiedBy>
  <cp:revision/>
  <cp:lastPrinted>2023-06-09T04:02:38Z</cp:lastPrinted>
  <dcterms:created xsi:type="dcterms:W3CDTF">2019-10-21T15:37:14Z</dcterms:created>
  <dcterms:modified xsi:type="dcterms:W3CDTF">2023-08-01T12:40:23Z</dcterms:modified>
  <cp:category/>
  <cp:contentStatus/>
</cp:coreProperties>
</file>