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<sst xmlns="http://schemas.openxmlformats.org/spreadsheetml/2006/main" count="97" uniqueCount="60">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</sst>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840.5192147120199</c:v>
                </c:pt>
                <c:pt idx="1">
                  <c:v>754.93872925539495</c:v>
                </c:pt>
                <c:pt idx="2">
                  <c:v>153.42305745160525</c:v>
                </c:pt>
                <c:pt idx="3">
                  <c:v>583.92354830670376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840.5192147120199</v>
          </cell>
        </row>
      </sheetData>
      <sheetData sheetId="1">
        <row r="4">
          <cell r="J4">
            <v>754.93872925539495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0.7032340713679246</v>
          </cell>
        </row>
      </sheetData>
      <sheetData sheetId="4">
        <row r="46">
          <cell r="M46">
            <v>70.349999999999994</v>
          </cell>
          <cell r="O46">
            <v>1.2207706717023594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25.596689641671095</v>
          </cell>
        </row>
      </sheetData>
      <sheetData sheetId="8">
        <row r="4">
          <cell r="J4">
            <v>5.9578940412631267</v>
          </cell>
        </row>
      </sheetData>
      <sheetData sheetId="9">
        <row r="4">
          <cell r="J4">
            <v>12.558993565410479</v>
          </cell>
        </row>
      </sheetData>
      <sheetData sheetId="10">
        <row r="4">
          <cell r="J4">
            <v>8.3284774840597908</v>
          </cell>
        </row>
      </sheetData>
      <sheetData sheetId="11">
        <row r="4">
          <cell r="J4">
            <v>26.898640617551127</v>
          </cell>
        </row>
      </sheetData>
      <sheetData sheetId="12">
        <row r="4">
          <cell r="J4">
            <v>1.7399861679771003</v>
          </cell>
        </row>
      </sheetData>
      <sheetData sheetId="13">
        <row r="4">
          <cell r="J4">
            <v>126.83686514546899</v>
          </cell>
        </row>
      </sheetData>
      <sheetData sheetId="14">
        <row r="4">
          <cell r="J4">
            <v>3.8928999182847641</v>
          </cell>
        </row>
      </sheetData>
      <sheetData sheetId="15">
        <row r="4">
          <cell r="J4">
            <v>25.601167977958227</v>
          </cell>
        </row>
      </sheetData>
      <sheetData sheetId="16">
        <row r="4">
          <cell r="J4">
            <v>3.0226421739461502</v>
          </cell>
        </row>
      </sheetData>
      <sheetData sheetId="17">
        <row r="4">
          <cell r="J4">
            <v>5.5991300678365663</v>
          </cell>
        </row>
      </sheetData>
      <sheetData sheetId="18">
        <row r="4">
          <cell r="J4">
            <v>6.9849043423803225</v>
          </cell>
        </row>
      </sheetData>
      <sheetData sheetId="19">
        <row r="4">
          <cell r="J4">
            <v>7.5905092360327195</v>
          </cell>
        </row>
      </sheetData>
      <sheetData sheetId="20">
        <row r="4">
          <cell r="J4">
            <v>10.322695542907292</v>
          </cell>
        </row>
      </sheetData>
      <sheetData sheetId="21">
        <row r="4">
          <cell r="J4">
            <v>1.1043911896971623</v>
          </cell>
        </row>
      </sheetData>
      <sheetData sheetId="22">
        <row r="4">
          <cell r="J4">
            <v>21.106811117832606</v>
          </cell>
        </row>
      </sheetData>
      <sheetData sheetId="23">
        <row r="4">
          <cell r="J4">
            <v>26.447530389137828</v>
          </cell>
        </row>
      </sheetData>
      <sheetData sheetId="24">
        <row r="4">
          <cell r="J4">
            <v>21.266910656748173</v>
          </cell>
        </row>
      </sheetData>
      <sheetData sheetId="25">
        <row r="4">
          <cell r="J4">
            <v>24.005722070149183</v>
          </cell>
        </row>
      </sheetData>
      <sheetData sheetId="26">
        <row r="4">
          <cell r="J4">
            <v>3.3286576857247328</v>
          </cell>
        </row>
      </sheetData>
      <sheetData sheetId="27">
        <row r="4">
          <cell r="J4">
            <v>153.42305745160525</v>
          </cell>
        </row>
      </sheetData>
      <sheetData sheetId="28">
        <row r="4">
          <cell r="J4">
            <v>0.73430753378618541</v>
          </cell>
        </row>
      </sheetData>
      <sheetData sheetId="29">
        <row r="4">
          <cell r="J4">
            <v>7.3053080098921264</v>
          </cell>
        </row>
      </sheetData>
      <sheetData sheetId="30">
        <row r="4">
          <cell r="J4">
            <v>17.072398482119372</v>
          </cell>
        </row>
      </sheetData>
      <sheetData sheetId="31">
        <row r="4">
          <cell r="J4">
            <v>3.5622785311666245</v>
          </cell>
        </row>
      </sheetData>
      <sheetData sheetId="32">
        <row r="4">
          <cell r="J4">
            <v>1.9677943612336477</v>
          </cell>
        </row>
      </sheetData>
      <sheetData sheetId="33">
        <row r="4">
          <cell r="J4">
            <v>3.2176611801968331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1.8109610827468037E-2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2355.1030668925223</v>
      </c>
      <c r="D7" s="20">
        <f>(C7*[1]Feuil1!$K$2-C4)/C4</f>
        <v>-0.1047853839297429</v>
      </c>
      <c r="E7" s="31">
        <f>C7-C7/(1+D7)</f>
        <v>-275.6661638767082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840.5192147120199</v>
      </c>
    </row>
    <row r="9" spans="2:20">
      <c r="M9" s="17" t="str">
        <f>IF(C13&gt;C7*[2]Params!F8,B13,"Others")</f>
        <v>BTC</v>
      </c>
      <c r="N9" s="18">
        <f>IF(C13&gt;C7*0.1,C13,C7)</f>
        <v>754.93872925539495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153.42305745160525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583.92354830670376</v>
      </c>
    </row>
    <row r="12" spans="2:20">
      <c r="B12" s="7" t="s">
        <v>19</v>
      </c>
      <c r="C12" s="1">
        <f>[2]ETH!J4</f>
        <v>840.5192147120199</v>
      </c>
      <c r="D12" s="20">
        <f>C12/$C$7</f>
        <v>0.35689275196819992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754.93872925539495</v>
      </c>
      <c r="D13" s="20">
        <f t="shared" ref="D13:D50" si="0">C13/$C$7</f>
        <v>0.32055443342083145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153.42305745160525</v>
      </c>
      <c r="D14" s="20">
        <f t="shared" si="0"/>
        <v>6.5144944018964618E-2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126.83686514546899</v>
      </c>
      <c r="D15" s="20">
        <f t="shared" si="0"/>
        <v>5.3856184439870773E-2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2.9871304143314799E-2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2.9361772302917113E-2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26.898640617551127</v>
      </c>
      <c r="D18" s="20">
        <f>C18/$C$7</f>
        <v>1.1421428215047489E-2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26.447530389137828</v>
      </c>
      <c r="D19" s="20">
        <f>C19/$C$7</f>
        <v>1.1229882360959445E-2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25.601167977958227</v>
      </c>
      <c r="D20" s="20">
        <f t="shared" si="0"/>
        <v>1.0870508530116302E-2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25.596689641671095</v>
      </c>
      <c r="D21" s="20">
        <f t="shared" si="0"/>
        <v>1.0868606984341049E-2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24.005722070149183</v>
      </c>
      <c r="D22" s="20">
        <f t="shared" si="0"/>
        <v>1.0193066455398875E-2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21.106811117832606</v>
      </c>
      <c r="D23" s="20">
        <f t="shared" si="0"/>
        <v>8.9621602614964619E-3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21.266910656748173</v>
      </c>
      <c r="D24" s="20">
        <f t="shared" si="0"/>
        <v>9.0301401054218543E-3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5.5199282709750171E-3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17.072398482119372</v>
      </c>
      <c r="D26" s="20">
        <f t="shared" si="0"/>
        <v>7.2491088488308986E-3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12.558993565410479</v>
      </c>
      <c r="D27" s="20">
        <f t="shared" si="0"/>
        <v>5.3326725874386638E-3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6.9933245094583475E-3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5.3670687188557093E-3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5.7492175991539791E-3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10.322695542907292</v>
      </c>
      <c r="D31" s="20">
        <f t="shared" si="0"/>
        <v>4.3831183815355203E-3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8.3284774840597908</v>
      </c>
      <c r="D32" s="20">
        <f t="shared" si="0"/>
        <v>3.5363537168031168E-3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7.3053080098921264</v>
      </c>
      <c r="D33" s="20">
        <f t="shared" si="0"/>
        <v>3.1019058624602914E-3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7.5905092360327195</v>
      </c>
      <c r="D34" s="20">
        <f t="shared" si="0"/>
        <v>3.2230051171595374E-3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6.9849043423803225</v>
      </c>
      <c r="D35" s="20">
        <f t="shared" si="0"/>
        <v>2.9658593038124079E-3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5.9578940412631267</v>
      </c>
      <c r="D36" s="20">
        <f t="shared" si="0"/>
        <v>2.5297805964493792E-3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5.5991300678365663</v>
      </c>
      <c r="D37" s="20">
        <f t="shared" si="0"/>
        <v>2.377445873409025E-3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2.2928932817896227E-3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3.8928999182847641</v>
      </c>
      <c r="D39" s="20">
        <f t="shared" si="0"/>
        <v>1.6529637165397233E-3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3.5622785311666245</v>
      </c>
      <c r="D40" s="20">
        <f t="shared" si="0"/>
        <v>1.5125786133287698E-3</v>
      </c>
    </row>
    <row r="41" spans="2:14">
      <c r="B41" s="22" t="s">
        <v>56</v>
      </c>
      <c r="C41" s="9">
        <f>[2]SHIB!$J$4</f>
        <v>3.3286576857247328</v>
      </c>
      <c r="D41" s="20">
        <f t="shared" si="0"/>
        <v>1.4133808972177095E-3</v>
      </c>
    </row>
    <row r="42" spans="2:14">
      <c r="B42" s="22" t="s">
        <v>33</v>
      </c>
      <c r="C42" s="1">
        <f>[2]EGLD!$J$4</f>
        <v>3.0226421739461502</v>
      </c>
      <c r="D42" s="20">
        <f t="shared" si="0"/>
        <v>1.2834436914620569E-3</v>
      </c>
    </row>
    <row r="43" spans="2:14">
      <c r="B43" s="22" t="s">
        <v>50</v>
      </c>
      <c r="C43" s="9">
        <f>[2]KAVA!$J$4</f>
        <v>1.9677943612336477</v>
      </c>
      <c r="D43" s="20">
        <f t="shared" si="0"/>
        <v>8.3554490200298741E-4</v>
      </c>
    </row>
    <row r="44" spans="2:14">
      <c r="B44" s="22" t="s">
        <v>36</v>
      </c>
      <c r="C44" s="9">
        <f>[2]AMP!$J$4</f>
        <v>1.7399861679771003</v>
      </c>
      <c r="D44" s="20">
        <f t="shared" si="0"/>
        <v>7.3881529536325228E-4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7.2047530481919033E-4</v>
      </c>
    </row>
    <row r="46" spans="2:14">
      <c r="B46" s="22" t="s">
        <v>40</v>
      </c>
      <c r="C46" s="9">
        <f>[2]SHPING!$J$4</f>
        <v>3.2176611801968331</v>
      </c>
      <c r="D46" s="20">
        <f t="shared" si="0"/>
        <v>1.3662506857682567E-3</v>
      </c>
    </row>
    <row r="47" spans="2:14">
      <c r="B47" s="22" t="s">
        <v>23</v>
      </c>
      <c r="C47" s="9">
        <f>[2]LUNA!J4</f>
        <v>1.1043911896971623</v>
      </c>
      <c r="D47" s="20">
        <f t="shared" si="0"/>
        <v>4.6893539617116149E-4</v>
      </c>
    </row>
    <row r="48" spans="2:14">
      <c r="B48" s="7" t="s">
        <v>28</v>
      </c>
      <c r="C48" s="1">
        <f>[2]ATLAS!O46</f>
        <v>1.2207706717023594</v>
      </c>
      <c r="D48" s="20">
        <f t="shared" si="0"/>
        <v>5.1835127254669345E-4</v>
      </c>
    </row>
    <row r="49" spans="2:4">
      <c r="B49" s="7" t="s">
        <v>25</v>
      </c>
      <c r="C49" s="1">
        <f>[2]POLIS!J4</f>
        <v>0.7032340713679246</v>
      </c>
      <c r="D49" s="20">
        <f t="shared" si="0"/>
        <v>2.9860012551205148E-4</v>
      </c>
    </row>
    <row r="50" spans="2:4">
      <c r="B50" s="22" t="s">
        <v>43</v>
      </c>
      <c r="C50" s="9">
        <f>[2]TRX!$J$4</f>
        <v>0.73430753378618541</v>
      </c>
      <c r="D50" s="20">
        <f t="shared" si="0"/>
        <v>3.1179422425663903E-4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2023-09-09T23:50:58Z</dcterms:modified>
</cp:coreProperties>
</file>