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4" i="1" l="1"/>
  <c r="C4"/>
  <c r="C37"/>
  <c r="C25"/>
  <c r="C46" l="1"/>
  <c r="C47" l="1"/>
  <c r="C43" l="1"/>
  <c r="C48"/>
  <c r="C24"/>
  <c r="C18"/>
  <c r="C44" l="1"/>
  <c r="C32" l="1"/>
  <c r="C35" l="1"/>
  <c r="C23"/>
  <c r="C26"/>
  <c r="C39" l="1"/>
  <c r="C31" l="1"/>
  <c r="C34" l="1"/>
  <c r="C30" l="1"/>
  <c r="C21" l="1"/>
  <c r="C22"/>
  <c r="C49" l="1"/>
  <c r="C20" l="1"/>
  <c r="C27" l="1"/>
  <c r="C29" l="1"/>
  <c r="C33"/>
  <c r="C28"/>
  <c r="C13" l="1"/>
  <c r="C12" l="1"/>
  <c r="C41" l="1"/>
  <c r="C42" l="1"/>
  <c r="C36" l="1"/>
  <c r="C16" l="1"/>
  <c r="C40" l="1"/>
  <c r="C15"/>
  <c r="C45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<sst xmlns="http://schemas.openxmlformats.org/spreadsheetml/2006/main" count="100" uniqueCount="62">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</sst>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1117.6534732586276</c:v>
                </c:pt>
                <c:pt idx="1">
                  <c:v>1080.6402574236226</c:v>
                </c:pt>
                <c:pt idx="2">
                  <c:v>202.6</c:v>
                </c:pt>
                <c:pt idx="3">
                  <c:v>219.04194533336741</c:v>
                </c:pt>
                <c:pt idx="4">
                  <c:v>829.30621438990011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1080.6402574236226</v>
          </cell>
        </row>
      </sheetData>
      <sheetData sheetId="1">
        <row r="4">
          <cell r="J4">
            <v>1117.6534732586276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2.7340246869548475</v>
          </cell>
        </row>
      </sheetData>
      <sheetData sheetId="4">
        <row r="46">
          <cell r="M46">
            <v>104.06999999999998</v>
          </cell>
          <cell r="O46">
            <v>3.172827097569737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42.166078479550819</v>
          </cell>
        </row>
      </sheetData>
      <sheetData sheetId="8">
        <row r="4">
          <cell r="J4">
            <v>8.3442891839482449</v>
          </cell>
        </row>
      </sheetData>
      <sheetData sheetId="9">
        <row r="4">
          <cell r="J4">
            <v>19.668455998257532</v>
          </cell>
        </row>
      </sheetData>
      <sheetData sheetId="10">
        <row r="4">
          <cell r="J4">
            <v>11.260306016124112</v>
          </cell>
        </row>
      </sheetData>
      <sheetData sheetId="11">
        <row r="4">
          <cell r="J4">
            <v>53.510888066152127</v>
          </cell>
        </row>
      </sheetData>
      <sheetData sheetId="12">
        <row r="4">
          <cell r="J4">
            <v>2.3441272491204952</v>
          </cell>
        </row>
      </sheetData>
      <sheetData sheetId="13">
        <row r="4">
          <cell r="J4">
            <v>155.72087040314926</v>
          </cell>
        </row>
      </sheetData>
      <sheetData sheetId="14">
        <row r="4">
          <cell r="J4">
            <v>5.005618935560185</v>
          </cell>
        </row>
      </sheetData>
      <sheetData sheetId="15">
        <row r="4">
          <cell r="J4">
            <v>35.357445078157468</v>
          </cell>
        </row>
      </sheetData>
      <sheetData sheetId="16">
        <row r="4">
          <cell r="J4">
            <v>5.3200315506551838</v>
          </cell>
        </row>
      </sheetData>
      <sheetData sheetId="17">
        <row r="4">
          <cell r="J4">
            <v>9.8879946774318679</v>
          </cell>
        </row>
      </sheetData>
      <sheetData sheetId="18">
        <row r="4">
          <cell r="J4">
            <v>12.112887479335425</v>
          </cell>
        </row>
      </sheetData>
      <sheetData sheetId="19">
        <row r="4">
          <cell r="J4">
            <v>7.5888833314631645</v>
          </cell>
        </row>
      </sheetData>
      <sheetData sheetId="20">
        <row r="4">
          <cell r="J4">
            <v>11.378823919649614</v>
          </cell>
        </row>
      </sheetData>
      <sheetData sheetId="21">
        <row r="4">
          <cell r="J4">
            <v>2.6229637590377606</v>
          </cell>
        </row>
      </sheetData>
      <sheetData sheetId="22">
        <row r="4">
          <cell r="J4">
            <v>39.882632210294226</v>
          </cell>
        </row>
      </sheetData>
      <sheetData sheetId="23">
        <row r="4">
          <cell r="J4">
            <v>41.145785068616874</v>
          </cell>
        </row>
      </sheetData>
      <sheetData sheetId="24">
        <row r="4">
          <cell r="J4">
            <v>38.229753633626217</v>
          </cell>
        </row>
      </sheetData>
      <sheetData sheetId="25">
        <row r="4">
          <cell r="J4">
            <v>42.772091195072846</v>
          </cell>
        </row>
      </sheetData>
      <sheetData sheetId="26">
        <row r="4">
          <cell r="J4">
            <v>3.6040807921074491</v>
          </cell>
        </row>
      </sheetData>
      <sheetData sheetId="27">
        <row r="4">
          <cell r="J4">
            <v>219.04194533336741</v>
          </cell>
        </row>
      </sheetData>
      <sheetData sheetId="28">
        <row r="4">
          <cell r="J4">
            <v>0.96284694526894565</v>
          </cell>
        </row>
      </sheetData>
      <sheetData sheetId="29">
        <row r="4">
          <cell r="J4">
            <v>11.434361909951367</v>
          </cell>
        </row>
      </sheetData>
      <sheetData sheetId="30">
        <row r="4">
          <cell r="J4">
            <v>18.579017252903679</v>
          </cell>
        </row>
      </sheetData>
      <sheetData sheetId="31">
        <row r="4">
          <cell r="J4">
            <v>3.7977369063314947</v>
          </cell>
        </row>
      </sheetData>
      <sheetData sheetId="32">
        <row r="4">
          <cell r="J4">
            <v>2.2170321167227338</v>
          </cell>
        </row>
      </sheetData>
      <sheetData sheetId="33">
        <row r="4">
          <cell r="J4">
            <v>2.4977115958267189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202.6</v>
      </c>
      <c r="P2" t="s">
        <v>8</v>
      </c>
      <c r="Q2" s="10">
        <f>N2+K2+H2</f>
        <v>242.31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6.9727850320871615E-2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3475.0820351544585</v>
      </c>
      <c r="D7" s="20">
        <f>(C7*[1]Feuil1!$K$2-C4)/C4</f>
        <v>0.29584053435992236</v>
      </c>
      <c r="E7" s="31">
        <f>C7-C7/(1+D7)</f>
        <v>793.3616050469318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1117.6534732586276</v>
      </c>
    </row>
    <row r="9" spans="2:20">
      <c r="M9" s="17" t="str">
        <f>IF(C13&gt;C7*[2]Params!F8,B13,"Others")</f>
        <v>ETH</v>
      </c>
      <c r="N9" s="18">
        <f>IF(C13&gt;C7*0.1,C13,C7)</f>
        <v>1080.6402574236226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202.6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219.04194533336741</v>
      </c>
    </row>
    <row r="12" spans="2:20">
      <c r="B12" s="7" t="s">
        <v>4</v>
      </c>
      <c r="C12" s="1">
        <f>[2]BTC!J4</f>
        <v>1117.6534732586276</v>
      </c>
      <c r="D12" s="20">
        <f>C12/$C$7</f>
        <v>0.3216193062357306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829.30621438990011</v>
      </c>
    </row>
    <row r="13" spans="2:20">
      <c r="B13" s="7" t="s">
        <v>19</v>
      </c>
      <c r="C13" s="1">
        <f>[2]ETH!J4</f>
        <v>1080.6402574236226</v>
      </c>
      <c r="D13" s="20">
        <f t="shared" ref="D13:D50" si="0">C13/$C$7</f>
        <v>0.31096827254484971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202.6</v>
      </c>
      <c r="D14" s="20">
        <f t="shared" si="0"/>
        <v>5.8300781952905736E-2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219.04194533336741</v>
      </c>
      <c r="D15" s="20">
        <f t="shared" si="0"/>
        <v>6.3032165317971137E-2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155.72087040314926</v>
      </c>
      <c r="D16" s="20">
        <f t="shared" si="0"/>
        <v>4.4810703410121902E-2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2.9947494461198911E-2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1.9898810819562844E-2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53.510888066152127</v>
      </c>
      <c r="D19" s="20">
        <f>C19/$C$7</f>
        <v>1.5398453194723993E-2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42.166078479550819</v>
      </c>
      <c r="D20" s="20">
        <f t="shared" si="0"/>
        <v>1.2133836857084914E-2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42.772091195072846</v>
      </c>
      <c r="D21" s="20">
        <f t="shared" si="0"/>
        <v>1.230822488861669E-2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41.145785068616874</v>
      </c>
      <c r="D22" s="20">
        <f t="shared" si="0"/>
        <v>1.1840234173576294E-2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39.882632210294226</v>
      </c>
      <c r="D23" s="20">
        <f t="shared" si="0"/>
        <v>1.1476745529122897E-2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22</v>
      </c>
      <c r="C24" s="1">
        <f>-[2]BIGTIME!$C$4</f>
        <v>40</v>
      </c>
      <c r="D24" s="20">
        <f t="shared" si="0"/>
        <v>1.1510519635321962E-2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1.1372393399698097E-2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38.229753633626217</v>
      </c>
      <c r="D26" s="20">
        <f t="shared" si="0"/>
        <v>1.1001108246334393E-2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35.357445078157468</v>
      </c>
      <c r="D27" s="20">
        <f t="shared" si="0"/>
        <v>1.0174564145673736E-2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19.668455998257532</v>
      </c>
      <c r="D28" s="20">
        <f t="shared" si="0"/>
        <v>5.6598537241102339E-3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18.579017252903679</v>
      </c>
      <c r="D29" s="20">
        <f t="shared" si="0"/>
        <v>5.3463535723633328E-3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12.112887479335425</v>
      </c>
      <c r="D30" s="20">
        <f t="shared" si="0"/>
        <v>3.4856407292833992E-3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11.434361909951367</v>
      </c>
      <c r="D31" s="20">
        <f t="shared" si="0"/>
        <v>3.2903861820468183E-3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11.378823919649614</v>
      </c>
      <c r="D32" s="20">
        <f t="shared" si="0"/>
        <v>3.2744044038499525E-3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11.260306016124112</v>
      </c>
      <c r="D33" s="20">
        <f t="shared" si="0"/>
        <v>3.2402993374582652E-3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9.8879946774318679</v>
      </c>
      <c r="D34" s="20">
        <f t="shared" si="0"/>
        <v>2.8453989222134643E-3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8.3442891839482449</v>
      </c>
      <c r="D35" s="20">
        <f t="shared" si="0"/>
        <v>2.4011776123660238E-3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7.5888833314631645</v>
      </c>
      <c r="D36" s="20">
        <f t="shared" si="0"/>
        <v>2.1837997649243575E-3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2.0718935343579528E-3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5.3200315506551838</v>
      </c>
      <c r="D38" s="20">
        <f t="shared" si="0"/>
        <v>1.530908190608721E-3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5.005618935560185</v>
      </c>
      <c r="D39" s="20">
        <f t="shared" si="0"/>
        <v>1.4404318761176232E-3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3.7977369063314947</v>
      </c>
      <c r="D40" s="20">
        <f t="shared" si="0"/>
        <v>1.0928481307528888E-3</v>
      </c>
    </row>
    <row r="41" spans="2:14">
      <c r="B41" s="22" t="s">
        <v>56</v>
      </c>
      <c r="C41" s="9">
        <f>[2]SHIB!$J$4</f>
        <v>3.6040807921074491</v>
      </c>
      <c r="D41" s="20">
        <f t="shared" si="0"/>
        <v>1.037121068120988E-3</v>
      </c>
    </row>
    <row r="42" spans="2:14">
      <c r="B42" s="22" t="s">
        <v>23</v>
      </c>
      <c r="C42" s="9">
        <f>[2]LUNA!J4</f>
        <v>2.6229637590377606</v>
      </c>
      <c r="D42" s="20">
        <f t="shared" si="0"/>
        <v>7.5479189627855115E-4</v>
      </c>
    </row>
    <row r="43" spans="2:14">
      <c r="B43" s="22" t="s">
        <v>40</v>
      </c>
      <c r="C43" s="9">
        <f>[2]SHPING!$J$4</f>
        <v>2.4977115958267189</v>
      </c>
      <c r="D43" s="20">
        <f t="shared" si="0"/>
        <v>7.1874895917837004E-4</v>
      </c>
    </row>
    <row r="44" spans="2:14">
      <c r="B44" s="7" t="s">
        <v>25</v>
      </c>
      <c r="C44" s="1">
        <f>[2]POLIS!J4</f>
        <v>2.7340246869548475</v>
      </c>
      <c r="D44" s="20">
        <f t="shared" si="0"/>
        <v>7.8675112106621882E-4</v>
      </c>
    </row>
    <row r="45" spans="2:14">
      <c r="B45" s="7" t="s">
        <v>28</v>
      </c>
      <c r="C45" s="1">
        <f>[2]ATLAS!O46</f>
        <v>3.172827097569737</v>
      </c>
      <c r="D45" s="20">
        <f t="shared" si="0"/>
        <v>9.1302221515145122E-4</v>
      </c>
    </row>
    <row r="46" spans="2:14">
      <c r="B46" s="22" t="s">
        <v>36</v>
      </c>
      <c r="C46" s="9">
        <f>[2]AMP!$J$4</f>
        <v>2.3441272491204952</v>
      </c>
      <c r="D46" s="20">
        <f t="shared" si="0"/>
        <v>6.7455306821736789E-4</v>
      </c>
    </row>
    <row r="47" spans="2:14">
      <c r="B47" s="22" t="s">
        <v>50</v>
      </c>
      <c r="C47" s="9">
        <f>[2]KAVA!$J$4</f>
        <v>2.2170321167227338</v>
      </c>
      <c r="D47" s="20">
        <f t="shared" si="0"/>
        <v>6.37979792791911E-4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4.8827440124721598E-4</v>
      </c>
    </row>
    <row r="49" spans="2:4">
      <c r="B49" s="22" t="s">
        <v>43</v>
      </c>
      <c r="C49" s="9">
        <f>[2]TRX!$J$4</f>
        <v>0.96284694526894565</v>
      </c>
      <c r="D49" s="20">
        <f t="shared" si="0"/>
        <v>2.7707171673319926E-4</v>
      </c>
    </row>
    <row r="50" spans="2:4">
      <c r="B50" s="7" t="s">
        <v>5</v>
      </c>
      <c r="C50" s="1">
        <f>H$2</f>
        <v>0.19</v>
      </c>
      <c r="D50" s="20">
        <f t="shared" si="0"/>
        <v>5.4674968267779322E-5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2023-11-30T08:59:26Z</dcterms:modified>
</cp:coreProperties>
</file>