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597888"/>
        <axId val="74599808"/>
      </lineChart>
      <dateAx>
        <axId val="745978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599808"/>
        <crosses val="autoZero"/>
        <lblOffset val="100"/>
      </dateAx>
      <valAx>
        <axId val="745998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5978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1779.279291313517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0.00578923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0.10432805</v>
      </c>
      <c r="C35" s="57">
        <f>(D35/B35)</f>
        <v/>
      </c>
      <c r="D35" s="23" t="n">
        <v>169.8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0.02132549</v>
      </c>
      <c r="C36" s="57">
        <f>(D36/B36)</f>
        <v/>
      </c>
      <c r="D36" s="23" t="n">
        <v>35.7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0.04667524</v>
      </c>
      <c r="C40" s="57">
        <f>(D40/B40)</f>
        <v/>
      </c>
      <c r="D40" s="23" t="n">
        <v>84.95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1.249895292092882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10.53199674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0.55054899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6.994028852588585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0.02127307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10.34807338350249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2.32561106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0.01436633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0.62217761</v>
      </c>
      <c r="C10" s="56">
        <f>(D10/B10)</f>
        <v/>
      </c>
      <c r="D10" s="56" t="n">
        <v>9.15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0.001547220160540045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225.4761752465795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0.00181315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0.51065369</v>
      </c>
      <c r="C11" s="56">
        <f>(D11/B11)</f>
        <v/>
      </c>
      <c r="D11" s="56" t="n">
        <v>147.51</v>
      </c>
      <c r="E11" t="inlineStr">
        <is>
          <t>DCA1</t>
        </is>
      </c>
      <c r="P11" s="56">
        <f>(SUM(P6:P9))</f>
        <v/>
      </c>
    </row>
    <row r="12">
      <c r="B12" s="69" t="n">
        <v>0.1227746</v>
      </c>
      <c r="C12" s="56">
        <f>(D12/B12)</f>
        <v/>
      </c>
      <c r="D12" s="56" t="n">
        <v>35.7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0.06565425794319089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0.25926684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4.20666180995529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6.38217231</v>
      </c>
      <c r="C5" s="56">
        <f>(D5/B5)</f>
        <v/>
      </c>
      <c r="D5" s="56" t="n">
        <v>35.7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0.06154913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28.76354266328234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0.00289165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3.576435208380019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1.97945953</v>
      </c>
      <c r="C5" s="56">
        <f>(D5/B5)</f>
        <v/>
      </c>
      <c r="D5" s="56" t="n">
        <v>9.359999999999999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0.00198646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1.847800940130784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4.93337468</v>
      </c>
      <c r="C5" s="56">
        <f>(D5/B5)</f>
        <v/>
      </c>
      <c r="D5" s="56" t="n">
        <v>10.77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0.0167703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tabSelected="1" topLeftCell="A2"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34118.42755418419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0.00034353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0.00642041</v>
      </c>
      <c r="C23" s="56">
        <f>(D23/B23)</f>
        <v/>
      </c>
      <c r="D23" s="56" t="n">
        <v>148.17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0.00144441</v>
      </c>
      <c r="C24" s="56">
        <f>(D24/B24)</f>
        <v/>
      </c>
      <c r="D24" s="56" t="n">
        <v>35.7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0.00162163</v>
      </c>
      <c r="C34" s="56">
        <f>(D34/B34)</f>
        <v/>
      </c>
      <c r="D34" s="56" t="n">
        <v>42.05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2:U21"/>
  <sheetViews>
    <sheetView workbookViewId="0">
      <selection activeCell="M37" sqref="M3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11.07053940178282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1.2773172</v>
      </c>
      <c r="C5" s="56">
        <f>(D5/B5)</f>
        <v/>
      </c>
      <c r="D5" s="56" t="n">
        <v>8.67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0.00212178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($B$10/5)</f>
        <v/>
      </c>
      <c r="O7" s="56">
        <f>($C$5*Params!K9)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  <c r="R8" s="1" t="n"/>
      <c r="S8" s="56" t="n"/>
      <c r="T8" s="56" t="n"/>
      <c r="U8" s="57" t="n"/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  <c r="R9" s="1" t="n"/>
      <c r="S9" s="56" t="n"/>
      <c r="T9" s="56" t="n"/>
      <c r="U9" s="57" t="n"/>
    </row>
    <row r="10">
      <c r="B10">
        <f>(SUM(B5:B9))</f>
        <v/>
      </c>
      <c r="C10" s="56" t="n"/>
      <c r="D10" s="56">
        <f>(SUM(D5:D9))</f>
        <v/>
      </c>
      <c r="O10" s="56" t="n"/>
      <c r="P10" s="56" t="n"/>
      <c r="R10" s="1" t="n"/>
      <c r="S10" s="56" t="n"/>
      <c r="T10" s="57" t="n"/>
    </row>
    <row r="11">
      <c r="O11" s="56" t="n"/>
      <c r="P11" s="56">
        <f>(SUM(P6:P9))</f>
        <v/>
      </c>
    </row>
    <row r="12"/>
    <row r="13"/>
    <row r="14"/>
    <row r="15"/>
    <row r="16"/>
    <row r="17"/>
    <row r="18"/>
    <row r="19"/>
    <row r="20"/>
    <row r="21">
      <c r="R21">
        <f>(SUM(R5:R20))</f>
        <v/>
      </c>
      <c r="T21" s="56">
        <f>(SUM(T5:T20))</f>
        <v/>
      </c>
    </row>
  </sheetData>
  <conditionalFormatting sqref="O7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 S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5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68.80184759818262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0.0009241400000000001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0.4355827806307695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0.05307736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6.052499600566125e-05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4729.9961427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0.6246902486212915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0.3054281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37.87734163</v>
      </c>
      <c r="C7" s="56">
        <f>(D7/B7)</f>
        <v/>
      </c>
      <c r="D7" s="56" t="n">
        <v>35.7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0.6485138016327482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1.125408431340349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20.19272295</v>
      </c>
      <c r="C6" s="56">
        <f>(D6/B6)</f>
        <v/>
      </c>
      <c r="D6" s="56" t="n">
        <v>35.7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0.09596842999999999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7.36877050818357e-06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249.63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4"/>
  <sheetViews>
    <sheetView workbookViewId="0">
      <selection activeCell="Q9" sqref="Q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31.62215802638601</v>
      </c>
      <c r="M3" t="inlineStr">
        <is>
          <t>Objectif :</t>
        </is>
      </c>
      <c r="N3" s="24">
        <f>(INDEX(N5:N26,MATCH(MAX(O6:O7,O23,O14:O15),O5:O26,0))/0.9)</f>
        <v/>
      </c>
      <c r="O3" s="57">
        <f>(MAX(O14:O15,O23,O6:O7)*0.85)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(B40*J3)</f>
        <v/>
      </c>
      <c r="K4" s="4">
        <f>(J4/D40-1)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5.86747838</v>
      </c>
      <c r="C17" s="56">
        <f>(D17/B17)</f>
        <v/>
      </c>
      <c r="D17" s="56" t="n">
        <v>112.92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0.055952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1.79123026</v>
      </c>
      <c r="C19" s="56">
        <f>(D19/B19)</f>
        <v/>
      </c>
      <c r="D19" s="56" t="n">
        <v>35.7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S38" s="56" t="n"/>
      <c r="T38" s="56" t="n"/>
    </row>
    <row r="39">
      <c r="C39" s="56" t="n"/>
      <c r="D39" s="56" t="n"/>
      <c r="E39" s="56" t="n"/>
      <c r="S39" s="56" t="n"/>
      <c r="T39" s="56" t="n"/>
    </row>
    <row r="40">
      <c r="B40" s="24">
        <f>(SUM(B5:B39))</f>
        <v/>
      </c>
      <c r="C40" s="56" t="n"/>
      <c r="D40" s="56">
        <f>(SUM(D5:D39))</f>
        <v/>
      </c>
      <c r="E40" s="56" t="n"/>
      <c r="F40" t="inlineStr">
        <is>
          <t>Moy</t>
        </is>
      </c>
      <c r="G40" s="56">
        <f>(D40/B40)</f>
        <v/>
      </c>
      <c r="R40" s="24">
        <f>(SUM(R5:R36))</f>
        <v/>
      </c>
      <c r="S40" s="56" t="n"/>
      <c r="T40" s="56">
        <f>(SUM(T5:T36))</f>
        <v/>
      </c>
      <c r="V40" t="inlineStr">
        <is>
          <t>Moy</t>
        </is>
      </c>
      <c r="W40" s="56">
        <f>(T40/R40)</f>
        <v/>
      </c>
    </row>
    <row r="41">
      <c r="M41" s="24" t="n"/>
      <c r="S41" s="56" t="n"/>
      <c r="T41" s="56" t="n"/>
    </row>
    <row r="42"/>
    <row r="43"/>
    <row r="44">
      <c r="N44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0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6:O17 O24: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0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0.09303369663422262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0.21256353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4.194942346747472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1.81639438</v>
      </c>
      <c r="C5" s="56">
        <f>(D5/B5)</f>
        <v/>
      </c>
      <c r="D5" s="56" t="n">
        <v>10.05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0.00242074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5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0.5493439352682188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0.72398359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0.09054408552458736</v>
      </c>
      <c r="M3" t="inlineStr">
        <is>
          <t>Objectif :</t>
        </is>
      </c>
      <c r="N3" s="29">
        <f>(INDEX(N5:N27,MATCH(MAX(O6),O5:O27,0))/0.9)</f>
        <v/>
      </c>
      <c r="O3" s="3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($B$5+$R$8)/5</f>
        <v/>
      </c>
      <c r="O7" s="56">
        <f>($C$5*Params!K9)</f>
        <v/>
      </c>
      <c r="P7" s="56">
        <f>(O7*N7)</f>
        <v/>
      </c>
      <c r="R7" s="24">
        <f>B7+B10</f>
        <v/>
      </c>
      <c r="S7" s="56">
        <f>(C7)</f>
        <v/>
      </c>
      <c r="T7" s="56">
        <f>D7+D10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C11" s="56" t="n"/>
      <c r="D11" s="56" t="n"/>
      <c r="F11" t="inlineStr">
        <is>
          <t>Moy</t>
        </is>
      </c>
      <c r="G11" s="56">
        <f>(D12/B12)</f>
        <v/>
      </c>
      <c r="O11" s="56" t="n"/>
      <c r="P11" s="56">
        <f>(SUM(P6:P9))</f>
        <v/>
      </c>
      <c r="R11" s="24" t="n"/>
      <c r="S11" s="56" t="n"/>
      <c r="T11" s="56" t="n"/>
    </row>
    <row r="12">
      <c r="B12" s="19">
        <f>(SUM(B5:B11))</f>
        <v/>
      </c>
      <c r="C12" s="56" t="n"/>
      <c r="D12" s="56">
        <f>(SUM(D5:D11))</f>
        <v/>
      </c>
      <c r="O12" s="56" t="n"/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  <c r="V22" s="57" t="n"/>
    </row>
    <row r="23"/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R36" s="24">
        <f>(SUM(R5:R35))</f>
        <v/>
      </c>
      <c r="S36" s="56" t="n"/>
      <c r="T36" s="56">
        <f>(SUM(T5:T35))</f>
        <v/>
      </c>
      <c r="V36" t="inlineStr">
        <is>
          <t>Moy</t>
        </is>
      </c>
      <c r="W36" s="56">
        <f>(T36/R36)</f>
        <v/>
      </c>
    </row>
  </sheetData>
  <conditionalFormatting sqref="C5 C9:C10 G11 O7:O9 S5 S8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0.632264251013209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0.003951003410967435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0.142047295734773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677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0.001727676908968298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(-39/3)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0.2808729400113271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0.644344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104.75144953</v>
      </c>
      <c r="C7" s="56">
        <f>(D7/B7)</f>
        <v/>
      </c>
      <c r="D7" s="56" t="n">
        <v>35.7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0.1001368271388957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0.54425488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2023-10-25T09:57:33Z</dcterms:modified>
  <cp:lastModifiedBy>Tiko</cp:lastModifiedBy>
</cp:coreProperties>
</file>