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90510848"/>
        <axId val="90512768"/>
      </lineChart>
      <dateAx>
        <axId val="905108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90512768"/>
        <crosses val="autoZero"/>
        <lblOffset val="100"/>
      </dateAx>
      <valAx>
        <axId val="905127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905108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1599.95814838094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0.00521317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1.14283135960905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0.51051314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6.410110233698055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0.01793276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9.280708422513426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0.001749537648642905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212.2271460359418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0.00156039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0.0612961174615844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6" sqref="B6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3.992356702019151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0.04087802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23.09012043756945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2.980502068062461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1.470669249916844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26095.81044999137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0.0003375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5.976322679706878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60.37473333460852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0.3919813517370346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5.753586443727673e-05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0.5094509676340754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0.370796359767829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1.074578889961099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7.20408415227231e-06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1"/>
  <sheetViews>
    <sheetView workbookViewId="0">
      <selection activeCell="R20" sqref="R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17.93202917877653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0.03989349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 t="n"/>
      <c r="S22" s="57" t="n"/>
      <c r="T22" s="57" t="n"/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S35" s="56" t="n"/>
      <c r="T35" s="56" t="n"/>
    </row>
    <row r="36">
      <c r="C36" s="56" t="n"/>
      <c r="D36" s="56" t="n"/>
      <c r="E36" s="56" t="n"/>
      <c r="S36" s="56" t="n"/>
      <c r="T36" s="56" t="n"/>
    </row>
    <row r="37">
      <c r="B37" s="24">
        <f>(SUM(B5:B36))</f>
        <v/>
      </c>
      <c r="C37" s="56" t="n"/>
      <c r="D37" s="56">
        <f>(SUM(D5:D36))</f>
        <v/>
      </c>
      <c r="E37" s="56" t="n"/>
      <c r="F37" t="inlineStr">
        <is>
          <t>Moy</t>
        </is>
      </c>
      <c r="G37" s="56">
        <f>(D37/B37)</f>
        <v/>
      </c>
      <c r="S37" s="56" t="n"/>
      <c r="T37" s="56" t="n"/>
    </row>
    <row r="38">
      <c r="K38" t="n">
        <v>21</v>
      </c>
      <c r="M38" s="24" t="n"/>
      <c r="S38" s="56" t="n"/>
      <c r="T38" s="56" t="n"/>
    </row>
    <row r="39">
      <c r="R39" s="24">
        <f>(SUM(R5:R38))</f>
        <v/>
      </c>
      <c r="S39" s="56" t="n"/>
      <c r="T39" s="56">
        <f>(SUM(T5:T38))</f>
        <v/>
      </c>
      <c r="V39" t="inlineStr">
        <is>
          <t>Moy</t>
        </is>
      </c>
      <c r="W39" s="56">
        <f>(T39/R39)</f>
        <v/>
      </c>
    </row>
    <row r="40"/>
    <row r="41">
      <c r="N41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37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7:O9 O15:O17 O24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39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34:C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0.0813983149057621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4.227765456034224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0.4833621535987441</v>
      </c>
      <c r="M3" t="inlineStr">
        <is>
          <t>Objectif :</t>
        </is>
      </c>
      <c r="N3" s="19">
        <f>(INDEX(N5:N14,MATCH(MAX(O6:O7),O5:O14,0))/0.9)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0.6426586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/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7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tabSelected="1"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0.07961156058043763</v>
      </c>
      <c r="M3" t="inlineStr">
        <is>
          <t>Objectif :</t>
        </is>
      </c>
      <c r="N3" s="29">
        <f>(INDEX(N5:N27,MATCH(MAX(O6),O5:O27,0))/0.9)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($B$5+$R$8)/5</f>
        <v/>
      </c>
      <c r="O7" s="56">
        <f>($C$5*Params!K9)</f>
        <v/>
      </c>
      <c r="P7" s="56">
        <f>(O7*N7)</f>
        <v/>
      </c>
      <c r="R7" s="24">
        <f>B7+B10</f>
        <v/>
      </c>
      <c r="S7" s="56">
        <f>(C7)</f>
        <v/>
      </c>
      <c r="T7" s="56">
        <f>D7+D10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C11" s="56" t="n"/>
      <c r="D11" s="56" t="n"/>
      <c r="F11" t="inlineStr">
        <is>
          <t>Moy</t>
        </is>
      </c>
      <c r="G11" s="56">
        <f>(D12/B12)</f>
        <v/>
      </c>
      <c r="O11" s="56" t="n"/>
      <c r="P11" s="56">
        <f>(SUM(P6:P9))</f>
        <v/>
      </c>
      <c r="R11" s="24" t="n"/>
      <c r="S11" s="56" t="n"/>
      <c r="T11" s="56" t="n"/>
    </row>
    <row r="12">
      <c r="B12" s="19">
        <f>(SUM(B5:B11))</f>
        <v/>
      </c>
      <c r="C12" s="56" t="n"/>
      <c r="D12" s="56">
        <f>(SUM(D5:D11))</f>
        <v/>
      </c>
      <c r="O12" s="56" t="n"/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  <c r="V22" s="57" t="n"/>
    </row>
    <row r="23"/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</sheetData>
  <conditionalFormatting sqref="C5 C9:C10 G11 O7:O9 S5 S8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0.6128994702217955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0.005790398224516987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0.1127434422571038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634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0.00140069373699599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0.2472225571510354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0.08989681183044604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2023-09-12T20:54:33Z</dcterms:modified>
  <cp:lastModifiedBy>Tiko</cp:lastModifiedBy>
</cp:coreProperties>
</file>