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<sst xmlns="http://schemas.openxmlformats.org/spreadsheetml/2006/main" count="97" uniqueCount="60">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</sst>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822.9542012983718</c:v>
                </c:pt>
                <c:pt idx="1">
                  <c:v>761.07209149610469</c:v>
                </c:pt>
                <c:pt idx="2">
                  <c:v>143.58172752250584</c:v>
                </c:pt>
                <c:pt idx="3">
                  <c:v>572.18306185032202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822.9542012983718</v>
          </cell>
        </row>
      </sheetData>
      <sheetData sheetId="1">
        <row r="4">
          <cell r="J4">
            <v>761.07209149610469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0.68557336349800246</v>
          </cell>
        </row>
      </sheetData>
      <sheetData sheetId="4">
        <row r="46">
          <cell r="M46">
            <v>70.349999999999994</v>
          </cell>
          <cell r="O46">
            <v>1.1914210528730305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24.989336829507536</v>
          </cell>
        </row>
      </sheetData>
      <sheetData sheetId="8">
        <row r="4">
          <cell r="J4">
            <v>5.6865137405115878</v>
          </cell>
        </row>
      </sheetData>
      <sheetData sheetId="9">
        <row r="4">
          <cell r="J4">
            <v>10.87454031386755</v>
          </cell>
        </row>
      </sheetData>
      <sheetData sheetId="10">
        <row r="4">
          <cell r="J4">
            <v>7.7973232511347899</v>
          </cell>
        </row>
      </sheetData>
      <sheetData sheetId="11">
        <row r="4">
          <cell r="J4">
            <v>25.354854551339933</v>
          </cell>
        </row>
      </sheetData>
      <sheetData sheetId="12">
        <row r="4">
          <cell r="J4">
            <v>1.6720730095450407</v>
          </cell>
        </row>
      </sheetData>
      <sheetData sheetId="13">
        <row r="4">
          <cell r="J4">
            <v>125.70742380974136</v>
          </cell>
        </row>
      </sheetData>
      <sheetData sheetId="14">
        <row r="4">
          <cell r="J4">
            <v>3.7618177432949587</v>
          </cell>
        </row>
      </sheetData>
      <sheetData sheetId="15">
        <row r="4">
          <cell r="J4">
            <v>24.135470015894231</v>
          </cell>
        </row>
      </sheetData>
      <sheetData sheetId="16">
        <row r="4">
          <cell r="J4">
            <v>2.8524101577582592</v>
          </cell>
        </row>
      </sheetData>
      <sheetData sheetId="17">
        <row r="4">
          <cell r="J4">
            <v>5.1110213019112587</v>
          </cell>
        </row>
      </sheetData>
      <sheetData sheetId="18">
        <row r="4">
          <cell r="J4">
            <v>6.717049536395308</v>
          </cell>
        </row>
      </sheetData>
      <sheetData sheetId="19">
        <row r="4">
          <cell r="J4">
            <v>7.3543277508993699</v>
          </cell>
        </row>
      </sheetData>
      <sheetData sheetId="20">
        <row r="4">
          <cell r="J4">
            <v>9.8768784047068294</v>
          </cell>
        </row>
      </sheetData>
      <sheetData sheetId="21">
        <row r="4">
          <cell r="J4">
            <v>1.0079409587025199</v>
          </cell>
        </row>
      </sheetData>
      <sheetData sheetId="22">
        <row r="4">
          <cell r="J4">
            <v>19.569953594254581</v>
          </cell>
        </row>
      </sheetData>
      <sheetData sheetId="23">
        <row r="4">
          <cell r="J4">
            <v>24.934852537247512</v>
          </cell>
        </row>
      </sheetData>
      <sheetData sheetId="24">
        <row r="4">
          <cell r="J4">
            <v>20.281825262379645</v>
          </cell>
        </row>
      </sheetData>
      <sheetData sheetId="25">
        <row r="4">
          <cell r="J4">
            <v>22.104093278443212</v>
          </cell>
        </row>
      </sheetData>
      <sheetData sheetId="26">
        <row r="4">
          <cell r="J4">
            <v>3.1677596440009559</v>
          </cell>
        </row>
      </sheetData>
      <sheetData sheetId="27">
        <row r="4">
          <cell r="J4">
            <v>143.58172752250584</v>
          </cell>
        </row>
      </sheetData>
      <sheetData sheetId="28">
        <row r="4">
          <cell r="J4">
            <v>0.7554167350021892</v>
          </cell>
        </row>
      </sheetData>
      <sheetData sheetId="29">
        <row r="4">
          <cell r="J4">
            <v>7.1373773172480242</v>
          </cell>
        </row>
      </sheetData>
      <sheetData sheetId="30">
        <row r="4">
          <cell r="J4">
            <v>22.36840261154434</v>
          </cell>
        </row>
      </sheetData>
      <sheetData sheetId="31">
        <row r="4">
          <cell r="J4">
            <v>4.4070030009583183</v>
          </cell>
        </row>
      </sheetData>
      <sheetData sheetId="32">
        <row r="4">
          <cell r="J4">
            <v>1.7927104471122877</v>
          </cell>
        </row>
      </sheetData>
      <sheetData sheetId="33">
        <row r="4">
          <cell r="J4">
            <v>3.465427633226795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1.7446824985546172E-2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2322.4856117699815</v>
      </c>
      <c r="D7" s="20">
        <f>(C7*[1]Feuil1!$K$2-C4)/C4</f>
        <v>-0.11718383178334033</v>
      </c>
      <c r="E7" s="31">
        <f>C7-C7/(1+D7)</f>
        <v>-308.28361899924903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822.9542012983718</v>
      </c>
    </row>
    <row r="9" spans="2:20">
      <c r="M9" s="17" t="str">
        <f>IF(C13&gt;C7*[2]Params!F8,B13,"Others")</f>
        <v>BTC</v>
      </c>
      <c r="N9" s="18">
        <f>IF(C13&gt;C7*0.1,C13,C7)</f>
        <v>761.07209149610469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143.58172752250584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572.18306185032202</v>
      </c>
    </row>
    <row r="12" spans="2:20">
      <c r="B12" s="7" t="s">
        <v>19</v>
      </c>
      <c r="C12" s="1">
        <f>[2]ETH!J4</f>
        <v>822.9542012983718</v>
      </c>
      <c r="D12" s="20">
        <f>C12/$C$7</f>
        <v>0.35434200200327315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761.07209149610469</v>
      </c>
      <c r="D13" s="20">
        <f t="shared" ref="D13:D50" si="0">C13/$C$7</f>
        <v>0.32769722560997339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143.58172752250584</v>
      </c>
      <c r="D14" s="20">
        <f t="shared" si="0"/>
        <v>6.1822440059416027E-2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125.70742380974136</v>
      </c>
      <c r="D15" s="20">
        <f t="shared" si="0"/>
        <v>5.4126244387769924E-2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3.0290822747610392E-2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2.9774134939548814E-2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25.354854551339933</v>
      </c>
      <c r="D18" s="20">
        <f>C18/$C$7</f>
        <v>1.0917120184876767E-2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24.934852537247512</v>
      </c>
      <c r="D19" s="20">
        <f>C19/$C$7</f>
        <v>1.0736278584841047E-2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24.135470015894231</v>
      </c>
      <c r="D20" s="20">
        <f t="shared" si="0"/>
        <v>1.039208591587374E-2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24.989336829507536</v>
      </c>
      <c r="D21" s="20">
        <f t="shared" si="0"/>
        <v>1.0759738059459064E-2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22.104093278443212</v>
      </c>
      <c r="D22" s="20">
        <f t="shared" si="0"/>
        <v>9.5174295876896894E-3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19.569953594254581</v>
      </c>
      <c r="D23" s="20">
        <f t="shared" si="0"/>
        <v>8.4262970220686066E-3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20.281825262379645</v>
      </c>
      <c r="D24" s="20">
        <f t="shared" si="0"/>
        <v>8.732809865255842E-3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5.5974512540004993E-3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22.36840261154434</v>
      </c>
      <c r="D26" s="20">
        <f t="shared" si="0"/>
        <v>9.6312340959982239E-3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10.87454031386755</v>
      </c>
      <c r="D27" s="20">
        <f t="shared" si="0"/>
        <v>4.6822853320413003E-3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6.1744193063359354E-3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5.4424449115820245E-3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5.8299607676282122E-3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9.8768784047068294</v>
      </c>
      <c r="D31" s="20">
        <f t="shared" si="0"/>
        <v>4.2527188778489766E-3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7.7973232511347899</v>
      </c>
      <c r="D32" s="20">
        <f t="shared" si="0"/>
        <v>3.3573182161470523E-3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7.1373773172480242</v>
      </c>
      <c r="D33" s="20">
        <f t="shared" si="0"/>
        <v>3.073163201131129E-3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7.3543277508993699</v>
      </c>
      <c r="D34" s="20">
        <f t="shared" si="0"/>
        <v>3.1665762378155654E-3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6.717049536395308</v>
      </c>
      <c r="D35" s="20">
        <f t="shared" si="0"/>
        <v>2.8921813346676453E-3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5.6865137405115878</v>
      </c>
      <c r="D36" s="20">
        <f t="shared" si="0"/>
        <v>2.4484602667475121E-3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5.1110213019112587</v>
      </c>
      <c r="D37" s="20">
        <f t="shared" si="0"/>
        <v>2.2006686612004956E-3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2.3250951362771308E-3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3.7618177432949587</v>
      </c>
      <c r="D39" s="20">
        <f t="shared" si="0"/>
        <v>1.6197378034252074E-3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4.4070030009583183</v>
      </c>
      <c r="D40" s="20">
        <f t="shared" si="0"/>
        <v>1.8975372672383156E-3</v>
      </c>
    </row>
    <row r="41" spans="2:14">
      <c r="B41" s="22" t="s">
        <v>56</v>
      </c>
      <c r="C41" s="9">
        <f>[2]SHIB!$J$4</f>
        <v>3.1677596440009559</v>
      </c>
      <c r="D41" s="20">
        <f t="shared" si="0"/>
        <v>1.3639523224373328E-3</v>
      </c>
    </row>
    <row r="42" spans="2:14">
      <c r="B42" s="22" t="s">
        <v>33</v>
      </c>
      <c r="C42" s="1">
        <f>[2]EGLD!$J$4</f>
        <v>2.8524101577582592</v>
      </c>
      <c r="D42" s="20">
        <f t="shared" si="0"/>
        <v>1.2281712934205946E-3</v>
      </c>
    </row>
    <row r="43" spans="2:14">
      <c r="B43" s="22" t="s">
        <v>50</v>
      </c>
      <c r="C43" s="9">
        <f>[2]KAVA!$J$4</f>
        <v>1.7927104471122877</v>
      </c>
      <c r="D43" s="20">
        <f t="shared" si="0"/>
        <v>7.7189302617295926E-4</v>
      </c>
    </row>
    <row r="44" spans="2:14">
      <c r="B44" s="22" t="s">
        <v>36</v>
      </c>
      <c r="C44" s="9">
        <f>[2]AMP!$J$4</f>
        <v>1.6720730095450407</v>
      </c>
      <c r="D44" s="20">
        <f t="shared" si="0"/>
        <v>7.1994978185063675E-4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7.3059380493077088E-4</v>
      </c>
    </row>
    <row r="46" spans="2:14">
      <c r="B46" s="22" t="s">
        <v>40</v>
      </c>
      <c r="C46" s="9">
        <f>[2]SHPING!$J$4</f>
        <v>3.465427633226795</v>
      </c>
      <c r="D46" s="20">
        <f t="shared" si="0"/>
        <v>1.4921201731733314E-3</v>
      </c>
    </row>
    <row r="47" spans="2:14">
      <c r="B47" s="22" t="s">
        <v>23</v>
      </c>
      <c r="C47" s="9">
        <f>[2]LUNA!J4</f>
        <v>1.0079409587025199</v>
      </c>
      <c r="D47" s="20">
        <f t="shared" si="0"/>
        <v>4.3399233717291428E-4</v>
      </c>
    </row>
    <row r="48" spans="2:14">
      <c r="B48" s="7" t="s">
        <v>28</v>
      </c>
      <c r="C48" s="1">
        <f>[2]ATLAS!O46</f>
        <v>1.1914210528730305</v>
      </c>
      <c r="D48" s="20">
        <f t="shared" si="0"/>
        <v>5.129939435728261E-4</v>
      </c>
    </row>
    <row r="49" spans="2:4">
      <c r="B49" s="7" t="s">
        <v>25</v>
      </c>
      <c r="C49" s="1">
        <f>[2]POLIS!J4</f>
        <v>0.68557336349800246</v>
      </c>
      <c r="D49" s="20">
        <f t="shared" si="0"/>
        <v>2.9518949870932569E-4</v>
      </c>
    </row>
    <row r="50" spans="2:4">
      <c r="B50" s="22" t="s">
        <v>43</v>
      </c>
      <c r="C50" s="9">
        <f>[2]TRX!$J$4</f>
        <v>0.7554167350021892</v>
      </c>
      <c r="D50" s="20">
        <f t="shared" si="0"/>
        <v>3.2526218081776667E-4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2023-09-12T20:48:15Z</dcterms:modified>
</cp:coreProperties>
</file>