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36" l="1"/>
  <c r="C33" l="1"/>
  <c r="C38" l="1"/>
  <c r="C13" l="1"/>
  <c r="C34"/>
  <c r="C27"/>
  <c r="C12" l="1"/>
  <c r="C25" l="1"/>
  <c r="C21"/>
  <c r="C15"/>
  <c r="C22" l="1"/>
  <c r="C29"/>
  <c r="C23"/>
  <c r="C14" l="1"/>
  <c r="C24" l="1"/>
  <c r="C7" s="1"/>
  <c r="D40" s="1"/>
  <c r="D46" l="1"/>
  <c r="D18"/>
  <c r="M8"/>
  <c r="D33"/>
  <c r="D19"/>
  <c r="D50"/>
  <c r="D26"/>
  <c r="D35"/>
  <c r="D45"/>
  <c r="D21"/>
  <c r="D47"/>
  <c r="N8"/>
  <c r="D43"/>
  <c r="D27"/>
  <c r="D7"/>
  <c r="E7" s="1"/>
  <c r="D13"/>
  <c r="D17"/>
  <c r="D28"/>
  <c r="D16"/>
  <c r="D29"/>
  <c r="D32"/>
  <c r="D36"/>
  <c r="Q3"/>
  <c r="D31"/>
  <c r="D20"/>
  <c r="D14"/>
  <c r="D22"/>
  <c r="D49"/>
  <c r="D37"/>
  <c r="N9"/>
  <c r="D39"/>
  <c r="D15"/>
  <c r="D41"/>
  <c r="D30"/>
  <c r="M9"/>
  <c r="D44"/>
  <c r="D12"/>
  <c r="D34"/>
  <c r="D48"/>
  <c r="D42"/>
  <c r="D38"/>
  <c r="D25"/>
  <c r="D24"/>
  <c r="D23"/>
  <c r="M10" l="1"/>
  <c r="N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<sst xmlns="http://schemas.openxmlformats.org/spreadsheetml/2006/main" count="100" uniqueCount="62">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</sst>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1043.0392026459956</c:v>
                </c:pt>
                <c:pt idx="1">
                  <c:v>972.62317224310198</c:v>
                </c:pt>
                <c:pt idx="2">
                  <c:v>230.22588135247392</c:v>
                </c:pt>
                <c:pt idx="3">
                  <c:v>806.59008258610515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972.62317224310198</v>
          </cell>
        </row>
      </sheetData>
      <sheetData sheetId="1">
        <row r="4">
          <cell r="J4">
            <v>1043.0392026459956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1.7368585462523856</v>
          </cell>
        </row>
      </sheetData>
      <sheetData sheetId="4">
        <row r="46">
          <cell r="M46">
            <v>82.26</v>
          </cell>
          <cell r="O46">
            <v>3.1203837252929727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34.306501439432786</v>
          </cell>
        </row>
      </sheetData>
      <sheetData sheetId="8">
        <row r="4">
          <cell r="J4">
            <v>7.1514323937957238</v>
          </cell>
        </row>
      </sheetData>
      <sheetData sheetId="9">
        <row r="4">
          <cell r="J4">
            <v>16.072275616126891</v>
          </cell>
        </row>
      </sheetData>
      <sheetData sheetId="10">
        <row r="4">
          <cell r="J4">
            <v>9.533255985095435</v>
          </cell>
        </row>
      </sheetData>
      <sheetData sheetId="11">
        <row r="4">
          <cell r="J4">
            <v>37.885416098795041</v>
          </cell>
        </row>
      </sheetData>
      <sheetData sheetId="12">
        <row r="4">
          <cell r="J4">
            <v>1.6685323005613162</v>
          </cell>
        </row>
      </sheetData>
      <sheetData sheetId="13">
        <row r="4">
          <cell r="J4">
            <v>155.70701276674959</v>
          </cell>
        </row>
      </sheetData>
      <sheetData sheetId="14">
        <row r="4">
          <cell r="J4">
            <v>4.2661231781805125</v>
          </cell>
        </row>
      </sheetData>
      <sheetData sheetId="15">
        <row r="4">
          <cell r="J4">
            <v>31.578801148421025</v>
          </cell>
        </row>
      </sheetData>
      <sheetData sheetId="16">
        <row r="4">
          <cell r="J4">
            <v>3.964761923209744</v>
          </cell>
        </row>
      </sheetData>
      <sheetData sheetId="17">
        <row r="4">
          <cell r="J4">
            <v>8.9208131436858942</v>
          </cell>
        </row>
      </sheetData>
      <sheetData sheetId="18">
        <row r="4">
          <cell r="J4">
            <v>9.6882874515408943</v>
          </cell>
        </row>
      </sheetData>
      <sheetData sheetId="19">
        <row r="4">
          <cell r="J4">
            <v>8.8173987425911342</v>
          </cell>
        </row>
      </sheetData>
      <sheetData sheetId="20">
        <row r="4">
          <cell r="J4">
            <v>11.417015165345447</v>
          </cell>
        </row>
      </sheetData>
      <sheetData sheetId="21">
        <row r="4">
          <cell r="J4">
            <v>1.1810705303314737</v>
          </cell>
        </row>
      </sheetData>
      <sheetData sheetId="22">
        <row r="4">
          <cell r="J4">
            <v>21.958882392489471</v>
          </cell>
        </row>
      </sheetData>
      <sheetData sheetId="23">
        <row r="4">
          <cell r="J4">
            <v>36.000450334117772</v>
          </cell>
        </row>
      </sheetData>
      <sheetData sheetId="24">
        <row r="4">
          <cell r="J4">
            <v>32.307121057260481</v>
          </cell>
        </row>
      </sheetData>
      <sheetData sheetId="25">
        <row r="4">
          <cell r="J4">
            <v>34.011424784910247</v>
          </cell>
        </row>
      </sheetData>
      <sheetData sheetId="26">
        <row r="4">
          <cell r="J4">
            <v>3.4920352063203053</v>
          </cell>
        </row>
      </sheetData>
      <sheetData sheetId="27">
        <row r="4">
          <cell r="J4">
            <v>230.22588135247392</v>
          </cell>
        </row>
      </sheetData>
      <sheetData sheetId="28">
        <row r="4">
          <cell r="J4">
            <v>0.93473121023524008</v>
          </cell>
        </row>
      </sheetData>
      <sheetData sheetId="29">
        <row r="4">
          <cell r="J4">
            <v>9.0370481961244504</v>
          </cell>
        </row>
      </sheetData>
      <sheetData sheetId="30">
        <row r="4">
          <cell r="J4">
            <v>18.674618628947616</v>
          </cell>
        </row>
      </sheetData>
      <sheetData sheetId="31">
        <row r="4">
          <cell r="J4">
            <v>4.8556605740085761</v>
          </cell>
        </row>
      </sheetData>
      <sheetData sheetId="32">
        <row r="4">
          <cell r="J4">
            <v>2.0093525326456021</v>
          </cell>
        </row>
      </sheetData>
      <sheetData sheetId="33">
        <row r="4">
          <cell r="J4">
            <v>2.3832457135225327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4.520723085948547E-2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3078.9322272942291</v>
      </c>
      <c r="D7" s="20">
        <f>(C7*[1]Feuil1!$K$2-C4)/C4</f>
        <v>0.12342755687159125</v>
      </c>
      <c r="E7" s="31">
        <f>C7-C7/(1+D7)</f>
        <v>338.27288663488844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1043.0392026459956</v>
      </c>
    </row>
    <row r="9" spans="2:20">
      <c r="M9" s="17" t="str">
        <f>IF(C13&gt;C7*[2]Params!F8,B13,"Others")</f>
        <v>ETH</v>
      </c>
      <c r="N9" s="18">
        <f>IF(C13&gt;C7*0.1,C13,C7)</f>
        <v>972.62317224310198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230.22588135247392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806.59008258610515</v>
      </c>
    </row>
    <row r="12" spans="2:20">
      <c r="B12" s="7" t="s">
        <v>4</v>
      </c>
      <c r="C12" s="1">
        <f>[2]BTC!J4</f>
        <v>1043.0392026459956</v>
      </c>
      <c r="D12" s="20">
        <f>C12/$C$7</f>
        <v>0.33876653516424432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972.62317224310198</v>
      </c>
      <c r="D13" s="20">
        <f t="shared" ref="D13:D50" si="0">C13/$C$7</f>
        <v>0.31589625897606877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230.22588135247392</v>
      </c>
      <c r="D14" s="20">
        <f t="shared" si="0"/>
        <v>7.4774585588977649E-2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155.70701276674959</v>
      </c>
      <c r="D15" s="20">
        <f t="shared" si="0"/>
        <v>5.0571757113207126E-2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3.2875033462153307E-2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2.6717054461536566E-2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2.2459084804464548E-2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6.8205463614425957E-3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32.307121057260481</v>
      </c>
      <c r="D20" s="20">
        <f t="shared" si="0"/>
        <v>1.0492962713132544E-2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36.000450334117772</v>
      </c>
      <c r="D21" s="20">
        <f t="shared" si="0"/>
        <v>1.1692511454126754E-2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37.885416098795041</v>
      </c>
      <c r="D22" s="20">
        <f t="shared" si="0"/>
        <v>1.2304725567827392E-2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34.306501439432786</v>
      </c>
      <c r="D23" s="20">
        <f t="shared" si="0"/>
        <v>1.1142337312692784E-2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31.578801148421025</v>
      </c>
      <c r="D24" s="20">
        <f t="shared" si="0"/>
        <v>1.0256413203408679E-2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34.011424784910247</v>
      </c>
      <c r="D25" s="20">
        <f t="shared" si="0"/>
        <v>1.1046499979247528E-2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21.958882392489471</v>
      </c>
      <c r="D26" s="20">
        <f t="shared" si="0"/>
        <v>7.1319797811161875E-3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18.674618628947616</v>
      </c>
      <c r="D27" s="20">
        <f t="shared" si="0"/>
        <v>6.0652905781427039E-3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5.5116510358895632E-3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16.072275616126891</v>
      </c>
      <c r="D29" s="20">
        <f t="shared" si="0"/>
        <v>5.2200809987465154E-3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7.3618595647316903E-3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8.8173987425911342</v>
      </c>
      <c r="D31" s="20">
        <f t="shared" si="0"/>
        <v>2.8637846148175466E-3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11.417015165345447</v>
      </c>
      <c r="D32" s="20">
        <f t="shared" si="0"/>
        <v>3.7081086306919916E-3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9.6882874515408943</v>
      </c>
      <c r="D33" s="20">
        <f t="shared" si="0"/>
        <v>3.1466387488674856E-3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9.533255985095435</v>
      </c>
      <c r="D34" s="20">
        <f t="shared" si="0"/>
        <v>3.0962864010401674E-3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9.0370481961244504</v>
      </c>
      <c r="D35" s="20">
        <f t="shared" si="0"/>
        <v>2.9351241043932374E-3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8.9208131436858942</v>
      </c>
      <c r="D36" s="20">
        <f t="shared" si="0"/>
        <v>2.8973723632512429E-3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7.1514323937957238</v>
      </c>
      <c r="D37" s="20">
        <f t="shared" si="0"/>
        <v>2.322698866314578E-3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4.8556605740085761</v>
      </c>
      <c r="D38" s="20">
        <f t="shared" si="0"/>
        <v>1.5770599076406885E-3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1.7538547786566676E-3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4.2661231781805125</v>
      </c>
      <c r="D40" s="20">
        <f t="shared" si="0"/>
        <v>1.3855852819240483E-3</v>
      </c>
    </row>
    <row r="41" spans="2:14">
      <c r="B41" s="22" t="s">
        <v>33</v>
      </c>
      <c r="C41" s="1">
        <f>[2]EGLD!$J$4</f>
        <v>3.964761923209744</v>
      </c>
      <c r="D41" s="20">
        <f t="shared" si="0"/>
        <v>1.2877067861587794E-3</v>
      </c>
    </row>
    <row r="42" spans="2:14">
      <c r="B42" s="22" t="s">
        <v>56</v>
      </c>
      <c r="C42" s="9">
        <f>[2]SHIB!$J$4</f>
        <v>3.4920352063203053</v>
      </c>
      <c r="D42" s="20">
        <f t="shared" si="0"/>
        <v>1.1341708581189239E-3</v>
      </c>
    </row>
    <row r="43" spans="2:14">
      <c r="B43" s="22" t="s">
        <v>40</v>
      </c>
      <c r="C43" s="9">
        <f>[2]SHPING!$J$4</f>
        <v>2.3832457135225327</v>
      </c>
      <c r="D43" s="20">
        <f t="shared" si="0"/>
        <v>7.7404942284713205E-4</v>
      </c>
    </row>
    <row r="44" spans="2:14">
      <c r="B44" s="7" t="s">
        <v>28</v>
      </c>
      <c r="C44" s="1">
        <f>[2]ATLAS!O46</f>
        <v>3.1203837252929727</v>
      </c>
      <c r="D44" s="20">
        <f t="shared" si="0"/>
        <v>1.0134629458976988E-3</v>
      </c>
    </row>
    <row r="45" spans="2:14">
      <c r="B45" s="22" t="s">
        <v>50</v>
      </c>
      <c r="C45" s="9">
        <f>[2]KAVA!$J$4</f>
        <v>2.0093525326456021</v>
      </c>
      <c r="D45" s="20">
        <f t="shared" si="0"/>
        <v>6.5261343359006784E-4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5.5109806736186107E-4</v>
      </c>
    </row>
    <row r="47" spans="2:14">
      <c r="B47" s="22" t="s">
        <v>36</v>
      </c>
      <c r="C47" s="9">
        <f>[2]AMP!$J$4</f>
        <v>1.6685323005613162</v>
      </c>
      <c r="D47" s="20">
        <f t="shared" si="0"/>
        <v>5.419191386449013E-4</v>
      </c>
    </row>
    <row r="48" spans="2:14">
      <c r="B48" s="22" t="s">
        <v>23</v>
      </c>
      <c r="C48" s="9">
        <f>[2]LUNA!J4</f>
        <v>1.1810705303314737</v>
      </c>
      <c r="D48" s="20">
        <f t="shared" si="0"/>
        <v>3.8359744325044807E-4</v>
      </c>
    </row>
    <row r="49" spans="2:4">
      <c r="B49" s="7" t="s">
        <v>25</v>
      </c>
      <c r="C49" s="1">
        <f>[2]POLIS!J4</f>
        <v>1.7368585462523856</v>
      </c>
      <c r="D49" s="20">
        <f t="shared" si="0"/>
        <v>5.6411067799915166E-4</v>
      </c>
    </row>
    <row r="50" spans="2:4">
      <c r="B50" s="22" t="s">
        <v>43</v>
      </c>
      <c r="C50" s="9">
        <f>[2]TRX!$J$4</f>
        <v>0.93473121023524008</v>
      </c>
      <c r="D50" s="20">
        <f t="shared" si="0"/>
        <v>3.0358940737603812E-4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2023-11-02T08:11:46Z</dcterms:modified>
</cp:coreProperties>
</file>