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<sst xmlns="http://schemas.openxmlformats.org/spreadsheetml/2006/main" count="97" uniqueCount="60">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</sst>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848.84243324222939</c:v>
                </c:pt>
                <c:pt idx="1">
                  <c:v>758.33360257624361</c:v>
                </c:pt>
                <c:pt idx="2">
                  <c:v>160.28091074321904</c:v>
                </c:pt>
                <c:pt idx="3">
                  <c:v>593.39583455248714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848.84243324222939</v>
          </cell>
        </row>
      </sheetData>
      <sheetData sheetId="1">
        <row r="4">
          <cell r="J4">
            <v>758.33360257624361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0.74659078639841658</v>
          </cell>
        </row>
      </sheetData>
      <sheetData sheetId="4">
        <row r="46">
          <cell r="M46">
            <v>70.349999999999994</v>
          </cell>
          <cell r="O46">
            <v>1.0479694385082379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26.201488129964538</v>
          </cell>
        </row>
      </sheetData>
      <sheetData sheetId="8">
        <row r="4">
          <cell r="J4">
            <v>6.0873816518710981</v>
          </cell>
        </row>
      </sheetData>
      <sheetData sheetId="9">
        <row r="4">
          <cell r="J4">
            <v>13.541929772143217</v>
          </cell>
        </row>
      </sheetData>
      <sheetData sheetId="10">
        <row r="4">
          <cell r="J4">
            <v>8.7432406020458977</v>
          </cell>
        </row>
      </sheetData>
      <sheetData sheetId="11">
        <row r="4">
          <cell r="J4">
            <v>27.392296452556344</v>
          </cell>
        </row>
      </sheetData>
      <sheetData sheetId="12">
        <row r="4">
          <cell r="J4">
            <v>1.864245330908624</v>
          </cell>
        </row>
      </sheetData>
      <sheetData sheetId="13">
        <row r="4">
          <cell r="J4">
            <v>128.49169225601111</v>
          </cell>
        </row>
      </sheetData>
      <sheetData sheetId="14">
        <row r="4">
          <cell r="J4">
            <v>3.8747125933163384</v>
          </cell>
        </row>
      </sheetData>
      <sheetData sheetId="15">
        <row r="4">
          <cell r="J4">
            <v>27.1211476090721</v>
          </cell>
        </row>
      </sheetData>
      <sheetData sheetId="16">
        <row r="4">
          <cell r="J4">
            <v>3.1113510819125514</v>
          </cell>
        </row>
      </sheetData>
      <sheetData sheetId="17">
        <row r="4">
          <cell r="J4">
            <v>6.0499494533588738</v>
          </cell>
        </row>
      </sheetData>
      <sheetData sheetId="18">
        <row r="4">
          <cell r="J4">
            <v>7.2105905433405075</v>
          </cell>
        </row>
      </sheetData>
      <sheetData sheetId="19">
        <row r="4">
          <cell r="J4">
            <v>7.4046973506122225</v>
          </cell>
        </row>
      </sheetData>
      <sheetData sheetId="20">
        <row r="4">
          <cell r="J4">
            <v>10.697773363009521</v>
          </cell>
        </row>
      </sheetData>
      <sheetData sheetId="21">
        <row r="4">
          <cell r="J4">
            <v>1.0709015863109876</v>
          </cell>
        </row>
      </sheetData>
      <sheetData sheetId="22">
        <row r="4">
          <cell r="J4">
            <v>21.411100205077823</v>
          </cell>
        </row>
      </sheetData>
      <sheetData sheetId="23">
        <row r="4">
          <cell r="J4">
            <v>26.749480415528879</v>
          </cell>
        </row>
      </sheetData>
      <sheetData sheetId="24">
        <row r="4">
          <cell r="J4">
            <v>21.705368448596424</v>
          </cell>
        </row>
      </sheetData>
      <sheetData sheetId="25">
        <row r="4">
          <cell r="J4">
            <v>24.784423459028709</v>
          </cell>
        </row>
      </sheetData>
      <sheetData sheetId="26">
        <row r="4">
          <cell r="J4">
            <v>3.6164608394377846</v>
          </cell>
        </row>
      </sheetData>
      <sheetData sheetId="27">
        <row r="4">
          <cell r="J4">
            <v>160.28091074321904</v>
          </cell>
        </row>
      </sheetData>
      <sheetData sheetId="28">
        <row r="4">
          <cell r="J4">
            <v>0.71916407637423096</v>
          </cell>
        </row>
      </sheetData>
      <sheetData sheetId="29">
        <row r="4">
          <cell r="J4">
            <v>7.721754855295579</v>
          </cell>
        </row>
      </sheetData>
      <sheetData sheetId="30">
        <row r="4">
          <cell r="J4">
            <v>17.656807391658134</v>
          </cell>
        </row>
      </sheetData>
      <sheetData sheetId="31">
        <row r="4">
          <cell r="J4">
            <v>3.6647766430595414</v>
          </cell>
        </row>
      </sheetData>
      <sheetData sheetId="32">
        <row r="4">
          <cell r="J4">
            <v>2.0069964104663924</v>
          </cell>
        </row>
      </sheetData>
      <sheetData sheetId="33">
        <row r="4">
          <cell r="J4">
            <v>1.1907089830067279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1.7908213658232117E-2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2381.5887398905629</v>
      </c>
      <c r="D7" s="20">
        <f>(C7*[1]Feuil1!$K$2-C4)/C4</f>
        <v>-9.4717730450955662E-2</v>
      </c>
      <c r="E7" s="31">
        <f>C7-C7/(1+D7)</f>
        <v>-249.18049087866802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848.84243324222939</v>
      </c>
    </row>
    <row r="9" spans="2:20">
      <c r="M9" s="17" t="str">
        <f>IF(C13&gt;C7*[2]Params!F8,B13,"Others")</f>
        <v>BTC</v>
      </c>
      <c r="N9" s="18">
        <f>IF(C13&gt;C7*0.1,C13,C7)</f>
        <v>758.33360257624361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160.28091074321904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593.39583455248714</v>
      </c>
    </row>
    <row r="12" spans="2:20">
      <c r="B12" s="7" t="s">
        <v>19</v>
      </c>
      <c r="C12" s="1">
        <f>[2]ETH!J4</f>
        <v>848.84243324222939</v>
      </c>
      <c r="D12" s="20">
        <f>C12/$C$7</f>
        <v>0.35641856170399716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758.33360257624361</v>
      </c>
      <c r="D13" s="20">
        <f t="shared" ref="D13:D50" si="0">C13/$C$7</f>
        <v>0.31841501006218648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160.28091074321904</v>
      </c>
      <c r="D14" s="20">
        <f t="shared" si="0"/>
        <v>6.729999519169047E-2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128.49169225601111</v>
      </c>
      <c r="D15" s="20">
        <f t="shared" si="0"/>
        <v>5.3952090931499559E-2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2.953910506111675E-2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2.9035239729583849E-2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27.392296452556344</v>
      </c>
      <c r="D18" s="20">
        <f>C18/$C$7</f>
        <v>1.1501690444595845E-2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26.749480415528879</v>
      </c>
      <c r="D19" s="20">
        <f>C19/$C$7</f>
        <v>1.1231779848252915E-2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27.1211476090721</v>
      </c>
      <c r="D20" s="20">
        <f t="shared" si="0"/>
        <v>1.1387838359665049E-2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26.201488129964538</v>
      </c>
      <c r="D21" s="20">
        <f t="shared" si="0"/>
        <v>1.1001684586050121E-2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24.784423459028709</v>
      </c>
      <c r="D22" s="20">
        <f t="shared" si="0"/>
        <v>1.0406676452529576E-2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21.411100205077823</v>
      </c>
      <c r="D23" s="20">
        <f t="shared" si="0"/>
        <v>8.9902592527632171E-3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21.705368448596424</v>
      </c>
      <c r="D24" s="20">
        <f t="shared" si="0"/>
        <v>9.1138188911633056E-3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5.4585410916065079E-3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17.656807391658134</v>
      </c>
      <c r="D26" s="20">
        <f t="shared" si="0"/>
        <v>7.4138775918421111E-3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13.541929772143217</v>
      </c>
      <c r="D27" s="20">
        <f t="shared" si="0"/>
        <v>5.6860907785302537E-3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6.9155516752891673E-3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5.307381492146635E-3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5.6852804907963159E-3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10.697773363009521</v>
      </c>
      <c r="D31" s="20">
        <f t="shared" si="0"/>
        <v>4.4918642685139237E-3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8.7432406020458977</v>
      </c>
      <c r="D32" s="20">
        <f t="shared" si="0"/>
        <v>3.6711798538515347E-3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7.721754855295579</v>
      </c>
      <c r="D33" s="20">
        <f t="shared" si="0"/>
        <v>3.2422704751494599E-3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7.4046973506122225</v>
      </c>
      <c r="D34" s="20">
        <f t="shared" si="0"/>
        <v>3.1091419045558965E-3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7.2105905433405075</v>
      </c>
      <c r="D35" s="20">
        <f t="shared" si="0"/>
        <v>3.0276388288902655E-3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6.0873816518710981</v>
      </c>
      <c r="D36" s="20">
        <f t="shared" si="0"/>
        <v>2.5560171451561452E-3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6.0499494533588738</v>
      </c>
      <c r="D37" s="20">
        <f t="shared" si="0"/>
        <v>2.5402998225616722E-3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2.2673939918980879E-3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3.8747125933163384</v>
      </c>
      <c r="D39" s="20">
        <f t="shared" si="0"/>
        <v>1.6269444545217266E-3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3.6647766430595414</v>
      </c>
      <c r="D40" s="20">
        <f t="shared" si="0"/>
        <v>1.5387949152077124E-3</v>
      </c>
    </row>
    <row r="41" spans="2:14">
      <c r="B41" s="22" t="s">
        <v>56</v>
      </c>
      <c r="C41" s="9">
        <f>[2]SHIB!$J$4</f>
        <v>3.6164608394377846</v>
      </c>
      <c r="D41" s="20">
        <f t="shared" si="0"/>
        <v>1.5185076998659162E-3</v>
      </c>
    </row>
    <row r="42" spans="2:14">
      <c r="B42" s="22" t="s">
        <v>33</v>
      </c>
      <c r="C42" s="1">
        <f>[2]EGLD!$J$4</f>
        <v>3.1113510819125514</v>
      </c>
      <c r="D42" s="20">
        <f t="shared" si="0"/>
        <v>1.3064182870026174E-3</v>
      </c>
    </row>
    <row r="43" spans="2:14">
      <c r="B43" s="22" t="s">
        <v>50</v>
      </c>
      <c r="C43" s="9">
        <f>[2]KAVA!$J$4</f>
        <v>2.0069964104663924</v>
      </c>
      <c r="D43" s="20">
        <f t="shared" si="0"/>
        <v>8.4271325978750491E-4</v>
      </c>
    </row>
    <row r="44" spans="2:14">
      <c r="B44" s="22" t="s">
        <v>36</v>
      </c>
      <c r="C44" s="9">
        <f>[2]AMP!$J$4</f>
        <v>1.864245330908624</v>
      </c>
      <c r="D44" s="20">
        <f t="shared" si="0"/>
        <v>7.8277382643079192E-4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7.1246289150576425E-4</v>
      </c>
    </row>
    <row r="46" spans="2:14">
      <c r="B46" s="22" t="s">
        <v>40</v>
      </c>
      <c r="C46" s="9">
        <f>[2]SHPING!$J$4</f>
        <v>1.1907089830067279</v>
      </c>
      <c r="D46" s="20">
        <f t="shared" si="0"/>
        <v>4.9996414706824765E-4</v>
      </c>
    </row>
    <row r="47" spans="2:14">
      <c r="B47" s="22" t="s">
        <v>23</v>
      </c>
      <c r="C47" s="9">
        <f>[2]LUNA!J4</f>
        <v>1.0709015863109876</v>
      </c>
      <c r="D47" s="20">
        <f t="shared" si="0"/>
        <v>4.4965848568808607E-4</v>
      </c>
    </row>
    <row r="48" spans="2:14">
      <c r="B48" s="7" t="s">
        <v>28</v>
      </c>
      <c r="C48" s="1">
        <f>[2]ATLAS!O46</f>
        <v>1.0479694385082379</v>
      </c>
      <c r="D48" s="20">
        <f t="shared" si="0"/>
        <v>4.4002955714192427E-4</v>
      </c>
    </row>
    <row r="49" spans="2:4">
      <c r="B49" s="7" t="s">
        <v>25</v>
      </c>
      <c r="C49" s="1">
        <f>[2]POLIS!J4</f>
        <v>0.74659078639841658</v>
      </c>
      <c r="D49" s="20">
        <f t="shared" si="0"/>
        <v>3.1348434509004416E-4</v>
      </c>
    </row>
    <row r="50" spans="2:4">
      <c r="B50" s="22" t="s">
        <v>43</v>
      </c>
      <c r="C50" s="9">
        <f>[2]TRX!$J$4</f>
        <v>0.71916407637423096</v>
      </c>
      <c r="D50" s="20">
        <f t="shared" si="0"/>
        <v>3.0196820480738314E-4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2023-08-26T08:34:36Z</dcterms:modified>
</cp:coreProperties>
</file>