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9" l="1"/>
  <c r="T2"/>
  <c r="C25" i="2" l="1"/>
  <c r="C34" i="1" l="1"/>
  <c r="C4"/>
  <c r="C38"/>
  <c r="C27"/>
  <c r="Q2" l="1"/>
  <c r="C44" l="1"/>
  <c r="C43" l="1"/>
  <c r="C39" l="1"/>
  <c r="C33" l="1"/>
  <c r="C49"/>
  <c r="C36"/>
  <c r="C37"/>
  <c r="C40"/>
  <c r="C31" l="1"/>
  <c r="C45" l="1"/>
  <c r="C24"/>
  <c r="C21"/>
  <c r="C47"/>
  <c r="C32"/>
  <c r="C41"/>
  <c r="C18"/>
  <c r="C28"/>
  <c r="C35"/>
  <c r="C46"/>
  <c r="C25"/>
  <c r="C17"/>
  <c r="C13" l="1"/>
  <c r="C30"/>
  <c r="C19"/>
  <c r="C15"/>
  <c r="C12"/>
  <c r="C48"/>
  <c r="C42"/>
  <c r="C26" l="1"/>
  <c r="C23"/>
  <c r="C22"/>
  <c r="C20"/>
  <c r="C16" l="1"/>
  <c r="C50" l="1"/>
  <c r="C14" l="1"/>
  <c r="C7" l="1"/>
  <c r="D16" l="1"/>
  <c r="D31"/>
  <c r="Q3"/>
  <c r="D49"/>
  <c r="D34"/>
  <c r="D29"/>
  <c r="D39"/>
  <c r="D33"/>
  <c r="D36"/>
  <c r="D35"/>
  <c r="D41"/>
  <c r="D45"/>
  <c r="D28"/>
  <c r="D21"/>
  <c r="D25"/>
  <c r="D13"/>
  <c r="D19"/>
  <c r="D15"/>
  <c r="D30"/>
  <c r="N8"/>
  <c r="D22"/>
  <c r="D23"/>
  <c r="D20"/>
  <c r="D50"/>
  <c r="D38"/>
  <c r="D37"/>
  <c r="D44"/>
  <c r="D7"/>
  <c r="E7" s="1"/>
  <c r="D43"/>
  <c r="D27"/>
  <c r="D40"/>
  <c r="D47"/>
  <c r="D18"/>
  <c r="D32"/>
  <c r="D17"/>
  <c r="D46"/>
  <c r="D24"/>
  <c r="N9"/>
  <c r="D42"/>
  <c r="D48"/>
  <c r="M9"/>
  <c r="D12"/>
  <c r="M8"/>
  <c r="D26"/>
  <c r="D14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<sst xmlns="http://schemas.openxmlformats.org/spreadsheetml/2006/main" count="97" uniqueCount="60">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</sst>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939.80590918952453</c:v>
                </c:pt>
                <c:pt idx="1">
                  <c:v>873.29731600751177</c:v>
                </c:pt>
                <c:pt idx="2">
                  <c:v>799.9903781256545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939.80590918952453</v>
          </cell>
        </row>
      </sheetData>
      <sheetData sheetId="1">
        <row r="4">
          <cell r="J4">
            <v>873.29731600751177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0.77271039062779623</v>
          </cell>
        </row>
      </sheetData>
      <sheetData sheetId="4">
        <row r="46">
          <cell r="M46">
            <v>79.390000000000015</v>
          </cell>
          <cell r="O46">
            <v>0.66463666570071922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26.972748355646743</v>
          </cell>
        </row>
      </sheetData>
      <sheetData sheetId="8">
        <row r="4">
          <cell r="J4">
            <v>6.9815504703524107</v>
          </cell>
        </row>
      </sheetData>
      <sheetData sheetId="9">
        <row r="4">
          <cell r="J4">
            <v>15.827067700097075</v>
          </cell>
        </row>
      </sheetData>
      <sheetData sheetId="10">
        <row r="4">
          <cell r="J4">
            <v>11.191081461590562</v>
          </cell>
        </row>
      </sheetData>
      <sheetData sheetId="11">
        <row r="4">
          <cell r="J4">
            <v>32.972849007290314</v>
          </cell>
        </row>
      </sheetData>
      <sheetData sheetId="12">
        <row r="4">
          <cell r="J4">
            <v>1.923448924971356</v>
          </cell>
        </row>
      </sheetData>
      <sheetData sheetId="13">
        <row r="4">
          <cell r="J4">
            <v>131.30417627702047</v>
          </cell>
        </row>
      </sheetData>
      <sheetData sheetId="14">
        <row r="4">
          <cell r="J4">
            <v>3.9664921799243569</v>
          </cell>
        </row>
      </sheetData>
      <sheetData sheetId="15">
        <row r="4">
          <cell r="J4">
            <v>28.882332069762626</v>
          </cell>
        </row>
      </sheetData>
      <sheetData sheetId="16">
        <row r="4">
          <cell r="J4">
            <v>4.3444092275410746</v>
          </cell>
        </row>
      </sheetData>
      <sheetData sheetId="17">
        <row r="4">
          <cell r="J4">
            <v>5.4445594606148884</v>
          </cell>
        </row>
      </sheetData>
      <sheetData sheetId="18">
        <row r="4">
          <cell r="J4">
            <v>7.8574782333944917</v>
          </cell>
        </row>
      </sheetData>
      <sheetData sheetId="19">
        <row r="4">
          <cell r="J4">
            <v>6.4246532222893231</v>
          </cell>
        </row>
      </sheetData>
      <sheetData sheetId="20">
        <row r="4">
          <cell r="J4">
            <v>8.9241558813441841</v>
          </cell>
        </row>
      </sheetData>
      <sheetData sheetId="21">
        <row r="4">
          <cell r="J4">
            <v>1.3358119617377129</v>
          </cell>
        </row>
      </sheetData>
      <sheetData sheetId="22">
        <row r="4">
          <cell r="J4">
            <v>28.332856488688716</v>
          </cell>
        </row>
      </sheetData>
      <sheetData sheetId="23">
        <row r="4">
          <cell r="J4">
            <v>33.626307644564889</v>
          </cell>
        </row>
      </sheetData>
      <sheetData sheetId="24">
        <row r="4">
          <cell r="J4">
            <v>24.595140809542706</v>
          </cell>
        </row>
      </sheetData>
      <sheetData sheetId="25">
        <row r="4">
          <cell r="J4">
            <v>25.282510969015934</v>
          </cell>
        </row>
      </sheetData>
      <sheetData sheetId="26">
        <row r="4">
          <cell r="J4">
            <v>3.3183725312766246</v>
          </cell>
        </row>
      </sheetData>
      <sheetData sheetId="27">
        <row r="4">
          <cell r="J4">
            <v>158.71660397501896</v>
          </cell>
        </row>
      </sheetData>
      <sheetData sheetId="28">
        <row r="4">
          <cell r="J4">
            <v>0.71897138469513977</v>
          </cell>
        </row>
      </sheetData>
      <sheetData sheetId="29">
        <row r="4">
          <cell r="J4">
            <v>7.5593810555207961</v>
          </cell>
        </row>
      </sheetData>
      <sheetData sheetId="30">
        <row r="4">
          <cell r="J4">
            <v>20.469104685256436</v>
          </cell>
        </row>
      </sheetData>
      <sheetData sheetId="31">
        <row r="4">
          <cell r="J4">
            <v>4.6431536919764405</v>
          </cell>
        </row>
      </sheetData>
      <sheetData sheetId="32">
        <row r="4">
          <cell r="J4">
            <v>2.8477950057152031</v>
          </cell>
        </row>
      </sheetData>
      <sheetData sheetId="33">
        <row r="4">
          <cell r="J4">
            <v>1.7478285015172466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1.4176741887261061E-2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2636.4308736963981</v>
      </c>
      <c r="D7" s="20">
        <f>(C7*[1]Feuil1!$K$2-C4)/C4</f>
        <v>1.316474678391248E-2</v>
      </c>
      <c r="E7" s="31">
        <f>C7-C7/(1+D7)</f>
        <v>34.256960652920043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939.80590918952453</v>
      </c>
    </row>
    <row r="9" spans="2:20">
      <c r="M9" s="17" t="str">
        <f>IF(C13&gt;C7*[2]Params!F8,B13,"Others")</f>
        <v>BTC</v>
      </c>
      <c r="N9" s="18">
        <f>IF(C13&gt;C7*0.1,C13,C7)</f>
        <v>873.29731600751177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799.9903781256545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939.80590918952453</v>
      </c>
      <c r="D12" s="20">
        <f>C12/$C$7</f>
        <v>0.35646901216563026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873.29731600751177</v>
      </c>
      <c r="D13" s="20">
        <f t="shared" ref="D13:D50" si="0">C13/$C$7</f>
        <v>0.33124225813025338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131.30417627702047</v>
      </c>
      <c r="D14" s="20">
        <f t="shared" si="0"/>
        <v>4.9803762194957892E-2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158.71660397501896</v>
      </c>
      <c r="D15" s="20">
        <f t="shared" si="0"/>
        <v>6.0201314420389458E-2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3.0112680287608513E-2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2.62286414143863E-2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32.972849007290314</v>
      </c>
      <c r="D18" s="20">
        <f>C18/$C$7</f>
        <v>1.2506623760273622E-2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33.626307644564889</v>
      </c>
      <c r="D19" s="20">
        <f>C19/$C$7</f>
        <v>1.275448106000187E-2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28.882332069762626</v>
      </c>
      <c r="D20" s="20">
        <f t="shared" si="0"/>
        <v>1.0955087940260788E-2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28.332856488688716</v>
      </c>
      <c r="D21" s="20">
        <f t="shared" si="0"/>
        <v>1.0746671483544244E-2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26.972748355646743</v>
      </c>
      <c r="D22" s="20">
        <f t="shared" si="0"/>
        <v>1.0230781555759018E-2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25.282510969015934</v>
      </c>
      <c r="D23" s="20">
        <f t="shared" si="0"/>
        <v>9.5896733805004662E-3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24.595140809542706</v>
      </c>
      <c r="D24" s="20">
        <f t="shared" si="0"/>
        <v>9.328953417640411E-3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8.5974818808304092E-3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20.469104685256436</v>
      </c>
      <c r="D26" s="20">
        <f t="shared" si="0"/>
        <v>7.7639451462491044E-3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6.1848767448009117E-3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15.827067700097075</v>
      </c>
      <c r="D28" s="20">
        <f t="shared" si="0"/>
        <v>6.0032174019820951E-3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5.1433171016497222E-3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11.191081461590562</v>
      </c>
      <c r="D30" s="20">
        <f t="shared" si="0"/>
        <v>4.2447847099818508E-3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8.9241558813441841</v>
      </c>
      <c r="D31" s="20">
        <f t="shared" si="0"/>
        <v>3.3849383158042392E-3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7.8574782333944917</v>
      </c>
      <c r="D32" s="20">
        <f t="shared" si="0"/>
        <v>2.9803467679689034E-3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7.5593810555207961</v>
      </c>
      <c r="D33" s="20">
        <f t="shared" si="0"/>
        <v>2.8672783083146776E-3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2.8485480408104282E-3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6.9815504703524107</v>
      </c>
      <c r="D35" s="20">
        <f t="shared" si="0"/>
        <v>2.6481067795128474E-3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6.4246532222893231</v>
      </c>
      <c r="D36" s="20">
        <f t="shared" si="0"/>
        <v>2.4368752795257864E-3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5.4445594606148884</v>
      </c>
      <c r="D37" s="20">
        <f t="shared" si="0"/>
        <v>2.0651250578708948E-3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2.048223624550774E-3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4.6431536919764405</v>
      </c>
      <c r="D39" s="20">
        <f t="shared" si="0"/>
        <v>1.7611513119122765E-3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4.3444092275410746</v>
      </c>
      <c r="D40" s="20">
        <f t="shared" si="0"/>
        <v>1.6478373360307422E-3</v>
      </c>
    </row>
    <row r="41" spans="2:14">
      <c r="B41" s="22" t="s">
        <v>51</v>
      </c>
      <c r="C41" s="9">
        <f>[2]DOGE!$J$4</f>
        <v>3.9664921799243569</v>
      </c>
      <c r="D41" s="20">
        <f t="shared" si="0"/>
        <v>1.5044931462068457E-3</v>
      </c>
    </row>
    <row r="42" spans="2:14">
      <c r="B42" s="22" t="s">
        <v>56</v>
      </c>
      <c r="C42" s="9">
        <f>[2]SHIB!$J$4</f>
        <v>3.3183725312766246</v>
      </c>
      <c r="D42" s="20">
        <f t="shared" si="0"/>
        <v>1.2586609284483581E-3</v>
      </c>
    </row>
    <row r="43" spans="2:14">
      <c r="B43" s="22" t="s">
        <v>50</v>
      </c>
      <c r="C43" s="9">
        <f>[2]KAVA!$J$4</f>
        <v>2.8477950057152031</v>
      </c>
      <c r="D43" s="20">
        <f t="shared" si="0"/>
        <v>1.0801705571451083E-3</v>
      </c>
    </row>
    <row r="44" spans="2:14">
      <c r="B44" s="22" t="s">
        <v>36</v>
      </c>
      <c r="C44" s="9">
        <f>[2]AMP!$J$4</f>
        <v>1.923448924971356</v>
      </c>
      <c r="D44" s="20">
        <f t="shared" si="0"/>
        <v>7.2956546828576298E-4</v>
      </c>
    </row>
    <row r="45" spans="2:14">
      <c r="B45" s="22" t="s">
        <v>40</v>
      </c>
      <c r="C45" s="9">
        <f>[2]SHPING!$J$4</f>
        <v>1.7478285015172466</v>
      </c>
      <c r="D45" s="20">
        <f t="shared" si="0"/>
        <v>6.6295252379088932E-4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6.4359495139010292E-4</v>
      </c>
    </row>
    <row r="47" spans="2:14">
      <c r="B47" s="22" t="s">
        <v>23</v>
      </c>
      <c r="C47" s="9">
        <f>[2]LUNA!J4</f>
        <v>1.3358119617377129</v>
      </c>
      <c r="D47" s="20">
        <f t="shared" si="0"/>
        <v>5.0667437370161071E-4</v>
      </c>
    </row>
    <row r="48" spans="2:14">
      <c r="B48" s="7" t="s">
        <v>25</v>
      </c>
      <c r="C48" s="1">
        <f>[2]POLIS!J4</f>
        <v>0.77271039062779623</v>
      </c>
      <c r="D48" s="20">
        <f t="shared" si="0"/>
        <v>2.9308956981846467E-4</v>
      </c>
    </row>
    <row r="49" spans="2:4">
      <c r="B49" s="22" t="s">
        <v>43</v>
      </c>
      <c r="C49" s="9">
        <f>[2]TRX!$J$4</f>
        <v>0.71897138469513977</v>
      </c>
      <c r="D49" s="20">
        <f t="shared" si="0"/>
        <v>2.7270632879788296E-4</v>
      </c>
    </row>
    <row r="50" spans="2:4">
      <c r="B50" s="7" t="s">
        <v>28</v>
      </c>
      <c r="C50" s="1">
        <f>[2]ATLAS!O46</f>
        <v>0.66463666570071922</v>
      </c>
      <c r="D50" s="20">
        <f t="shared" si="0"/>
        <v>2.5209713341312371E-4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2023-07-10T17:54:58Z</dcterms:modified>
</cp:coreProperties>
</file>