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0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R7" i="31"/>
  <c r="N26" i="35" l="1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K4"/>
  <c r="J4"/>
  <c r="B13" i="31"/>
  <c r="C10"/>
  <c r="N9"/>
  <c r="C9"/>
  <c r="N8"/>
  <c r="C8"/>
  <c r="T7"/>
  <c r="S7" s="1"/>
  <c r="C7"/>
  <c r="T6"/>
  <c r="S6"/>
  <c r="R6"/>
  <c r="P6"/>
  <c r="O6"/>
  <c r="N6"/>
  <c r="E6"/>
  <c r="D6"/>
  <c r="D13" s="1"/>
  <c r="T5"/>
  <c r="T17" s="1"/>
  <c r="R5"/>
  <c r="R17" s="1"/>
  <c r="C5"/>
  <c r="O9" s="1"/>
  <c r="P9" s="1"/>
  <c r="J4"/>
  <c r="B10" i="30"/>
  <c r="N9"/>
  <c r="N8"/>
  <c r="N7"/>
  <c r="N6"/>
  <c r="E6"/>
  <c r="D6"/>
  <c r="D10" s="1"/>
  <c r="C5"/>
  <c r="O9" s="1"/>
  <c r="P9" s="1"/>
  <c r="J4"/>
  <c r="B13" i="29"/>
  <c r="N9"/>
  <c r="N8"/>
  <c r="N7"/>
  <c r="N6"/>
  <c r="Q6" s="1"/>
  <c r="E6"/>
  <c r="D6"/>
  <c r="D13" s="1"/>
  <c r="G12" s="1"/>
  <c r="C5"/>
  <c r="O9" s="1"/>
  <c r="P9" s="1"/>
  <c r="J4"/>
  <c r="K4" s="1"/>
  <c r="B34" i="28"/>
  <c r="C34" s="1"/>
  <c r="D33"/>
  <c r="C33" s="1"/>
  <c r="C32"/>
  <c r="C31"/>
  <c r="C30"/>
  <c r="D29"/>
  <c r="C29"/>
  <c r="C28"/>
  <c r="B28"/>
  <c r="C27"/>
  <c r="C26"/>
  <c r="B26"/>
  <c r="C25"/>
  <c r="C24"/>
  <c r="N23"/>
  <c r="C23"/>
  <c r="T22"/>
  <c r="S22" s="1"/>
  <c r="R22"/>
  <c r="C22"/>
  <c r="O23" s="1"/>
  <c r="P23" s="1"/>
  <c r="T21"/>
  <c r="R21"/>
  <c r="C21"/>
  <c r="T20"/>
  <c r="R20"/>
  <c r="C20"/>
  <c r="T19"/>
  <c r="R19"/>
  <c r="C19"/>
  <c r="T18"/>
  <c r="R18"/>
  <c r="E18"/>
  <c r="T17"/>
  <c r="R17"/>
  <c r="C17"/>
  <c r="T16"/>
  <c r="S16"/>
  <c r="R16"/>
  <c r="C16"/>
  <c r="T15"/>
  <c r="S15" s="1"/>
  <c r="R15"/>
  <c r="N26" s="1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N6"/>
  <c r="C6"/>
  <c r="B6"/>
  <c r="S5"/>
  <c r="R5"/>
  <c r="R38" s="1"/>
  <c r="B5"/>
  <c r="O3"/>
  <c r="D13" i="27"/>
  <c r="B13"/>
  <c r="G12"/>
  <c r="N9"/>
  <c r="N8"/>
  <c r="N7"/>
  <c r="N6"/>
  <c r="E6"/>
  <c r="D6"/>
  <c r="C5"/>
  <c r="J4"/>
  <c r="K4" s="1"/>
  <c r="B19" i="26"/>
  <c r="C17"/>
  <c r="C16"/>
  <c r="C15"/>
  <c r="C14"/>
  <c r="C13"/>
  <c r="C12"/>
  <c r="C11"/>
  <c r="C10"/>
  <c r="R9"/>
  <c r="D9"/>
  <c r="T8"/>
  <c r="R8"/>
  <c r="C8"/>
  <c r="T7"/>
  <c r="R7"/>
  <c r="E7"/>
  <c r="U6"/>
  <c r="T6"/>
  <c r="S6" s="1"/>
  <c r="R6"/>
  <c r="R22" s="1"/>
  <c r="C6"/>
  <c r="O17" s="1"/>
  <c r="T5"/>
  <c r="S5"/>
  <c r="R5"/>
  <c r="C5"/>
  <c r="O8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O17" i="24"/>
  <c r="O16"/>
  <c r="B15"/>
  <c r="O14"/>
  <c r="C14"/>
  <c r="C13"/>
  <c r="C12"/>
  <c r="C11"/>
  <c r="R10"/>
  <c r="N15" s="1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P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T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O6" s="1"/>
  <c r="P6" s="1"/>
  <c r="D6"/>
  <c r="T5"/>
  <c r="T37" s="1"/>
  <c r="R5"/>
  <c r="D5"/>
  <c r="D37" s="1"/>
  <c r="D15" i="22"/>
  <c r="D14"/>
  <c r="D13"/>
  <c r="D12"/>
  <c r="D11"/>
  <c r="D10"/>
  <c r="D9"/>
  <c r="D8"/>
  <c r="C7"/>
  <c r="B7"/>
  <c r="B17" s="1"/>
  <c r="J4" s="1"/>
  <c r="E6"/>
  <c r="D6"/>
  <c r="D5"/>
  <c r="D17" s="1"/>
  <c r="D15" i="21"/>
  <c r="K4" s="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R6"/>
  <c r="N9" s="1"/>
  <c r="O6"/>
  <c r="E6"/>
  <c r="D6"/>
  <c r="T5"/>
  <c r="S5" s="1"/>
  <c r="R5"/>
  <c r="C5"/>
  <c r="J4"/>
  <c r="B10" i="20"/>
  <c r="N9"/>
  <c r="N8"/>
  <c r="O7"/>
  <c r="P7" s="1"/>
  <c r="N7"/>
  <c r="N6"/>
  <c r="E6"/>
  <c r="D6"/>
  <c r="D10" s="1"/>
  <c r="C5"/>
  <c r="O9" s="1"/>
  <c r="P9" s="1"/>
  <c r="J4"/>
  <c r="B10" i="19"/>
  <c r="N7"/>
  <c r="E6"/>
  <c r="D6"/>
  <c r="D10" s="1"/>
  <c r="G9" s="1"/>
  <c r="C5"/>
  <c r="O7" s="1"/>
  <c r="P7" s="1"/>
  <c r="J4"/>
  <c r="K4" s="1"/>
  <c r="D10" i="18"/>
  <c r="G9" s="1"/>
  <c r="B10"/>
  <c r="N9"/>
  <c r="N8"/>
  <c r="O7"/>
  <c r="P7" s="1"/>
  <c r="N7"/>
  <c r="N6"/>
  <c r="E6"/>
  <c r="D6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N6"/>
  <c r="E6"/>
  <c r="D6"/>
  <c r="K4"/>
  <c r="J4"/>
  <c r="C10" i="16"/>
  <c r="O9"/>
  <c r="D9"/>
  <c r="B9"/>
  <c r="R8"/>
  <c r="O8"/>
  <c r="D8"/>
  <c r="C8" s="1"/>
  <c r="B8"/>
  <c r="B14" s="1"/>
  <c r="T7"/>
  <c r="S7"/>
  <c r="R7"/>
  <c r="N7"/>
  <c r="C7"/>
  <c r="T6"/>
  <c r="S6" s="1"/>
  <c r="O7" s="1"/>
  <c r="P7" s="1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N23" i="14"/>
  <c r="G17"/>
  <c r="B17"/>
  <c r="J4" s="1"/>
  <c r="O16"/>
  <c r="N15"/>
  <c r="C15"/>
  <c r="D14"/>
  <c r="C14"/>
  <c r="C13"/>
  <c r="C12"/>
  <c r="S9" s="1"/>
  <c r="C11"/>
  <c r="T10"/>
  <c r="R10"/>
  <c r="E10"/>
  <c r="T9"/>
  <c r="R9"/>
  <c r="D9"/>
  <c r="S8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D5"/>
  <c r="D17" s="1"/>
  <c r="K4" s="1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S8" s="1"/>
  <c r="R8"/>
  <c r="O8"/>
  <c r="C8"/>
  <c r="T7"/>
  <c r="V7" s="1"/>
  <c r="R7"/>
  <c r="N9" s="1"/>
  <c r="N7"/>
  <c r="C7"/>
  <c r="T6"/>
  <c r="R6"/>
  <c r="R13" s="1"/>
  <c r="O6"/>
  <c r="P6" s="1"/>
  <c r="N6"/>
  <c r="E6"/>
  <c r="D6"/>
  <c r="D13" s="1"/>
  <c r="G12" s="1"/>
  <c r="T5"/>
  <c r="T13" s="1"/>
  <c r="R5"/>
  <c r="U5" s="1"/>
  <c r="C5"/>
  <c r="O7" s="1"/>
  <c r="P7" s="1"/>
  <c r="B14" i="11"/>
  <c r="N9"/>
  <c r="N8"/>
  <c r="N7"/>
  <c r="D7"/>
  <c r="D14" s="1"/>
  <c r="G13" s="1"/>
  <c r="N6"/>
  <c r="E6"/>
  <c r="D6"/>
  <c r="C5"/>
  <c r="O9" s="1"/>
  <c r="P9" s="1"/>
  <c r="J4"/>
  <c r="E7" s="1"/>
  <c r="B14" i="10"/>
  <c r="J4" s="1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K4" s="1"/>
  <c r="B13" i="8"/>
  <c r="N9" s="1"/>
  <c r="O9"/>
  <c r="P9" s="1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E232" i="3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68" i="2"/>
  <c r="O68" s="1"/>
  <c r="M68"/>
  <c r="M67"/>
  <c r="N66"/>
  <c r="O66" s="1"/>
  <c r="M66"/>
  <c r="N65"/>
  <c r="M65"/>
  <c r="B30" s="1"/>
  <c r="M60"/>
  <c r="M59"/>
  <c r="N57"/>
  <c r="M52"/>
  <c r="M51"/>
  <c r="M49"/>
  <c r="M44"/>
  <c r="M43"/>
  <c r="M42"/>
  <c r="N41"/>
  <c r="O41" s="1"/>
  <c r="M41"/>
  <c r="N36"/>
  <c r="O36" s="1"/>
  <c r="M36"/>
  <c r="N35"/>
  <c r="O35" s="1"/>
  <c r="M35"/>
  <c r="C35"/>
  <c r="B35"/>
  <c r="M34"/>
  <c r="C34"/>
  <c r="N33"/>
  <c r="M33"/>
  <c r="O33" s="1"/>
  <c r="D33"/>
  <c r="C33"/>
  <c r="B33"/>
  <c r="C32"/>
  <c r="N49" s="1"/>
  <c r="O49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C22"/>
  <c r="N44" s="1"/>
  <c r="O44" s="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O22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2" s="1"/>
  <c r="D22"/>
  <c r="R21"/>
  <c r="N21"/>
  <c r="D21"/>
  <c r="T20"/>
  <c r="S20"/>
  <c r="O28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O20" l="1"/>
  <c r="P20" s="1"/>
  <c r="O19"/>
  <c r="P19" s="1"/>
  <c r="O21"/>
  <c r="P21" s="1"/>
  <c r="J12"/>
  <c r="J13" s="1"/>
  <c r="J4"/>
  <c r="R22"/>
  <c r="D39"/>
  <c r="T22" s="1"/>
  <c r="T32" s="1"/>
  <c r="T18"/>
  <c r="R18"/>
  <c r="N10"/>
  <c r="P10" s="1"/>
  <c r="G9" i="25"/>
  <c r="K4"/>
  <c r="D42" i="1"/>
  <c r="R32"/>
  <c r="P23"/>
  <c r="O38" i="2"/>
  <c r="E9" i="7"/>
  <c r="P9" i="10"/>
  <c r="K4"/>
  <c r="P9" i="21"/>
  <c r="N51" i="2"/>
  <c r="O51" s="1"/>
  <c r="N52"/>
  <c r="O52" s="1"/>
  <c r="N50"/>
  <c r="O50" s="1"/>
  <c r="O54" s="1"/>
  <c r="N76"/>
  <c r="N74"/>
  <c r="N73"/>
  <c r="N75"/>
  <c r="O75" s="1"/>
  <c r="O9"/>
  <c r="O14" s="1"/>
  <c r="N4"/>
  <c r="R21"/>
  <c r="B31"/>
  <c r="D30"/>
  <c r="T21" s="1"/>
  <c r="S21" s="1"/>
  <c r="B37"/>
  <c r="H37" i="5"/>
  <c r="H36"/>
  <c r="G9" i="20"/>
  <c r="K4"/>
  <c r="K4" i="4"/>
  <c r="P26"/>
  <c r="J14" i="5"/>
  <c r="I36"/>
  <c r="K36" s="1"/>
  <c r="I37"/>
  <c r="K37" s="1"/>
  <c r="O8" i="14"/>
  <c r="P8" s="1"/>
  <c r="O6"/>
  <c r="P6" s="1"/>
  <c r="S5" i="24"/>
  <c r="N17" i="26"/>
  <c r="P17" s="1"/>
  <c r="N16"/>
  <c r="N15"/>
  <c r="N14"/>
  <c r="O9" i="27"/>
  <c r="P9" s="1"/>
  <c r="O7"/>
  <c r="P7" s="1"/>
  <c r="B36" i="28"/>
  <c r="J4" s="1"/>
  <c r="K4" s="1"/>
  <c r="D5"/>
  <c r="D36" s="1"/>
  <c r="G36" s="1"/>
  <c r="O25"/>
  <c r="O24"/>
  <c r="O26"/>
  <c r="P26" s="1"/>
  <c r="G9" i="30"/>
  <c r="K4"/>
  <c r="P6" i="32"/>
  <c r="O27" i="1"/>
  <c r="O29"/>
  <c r="P29" s="1"/>
  <c r="N27" i="2"/>
  <c r="O27" s="1"/>
  <c r="N43"/>
  <c r="O43" s="1"/>
  <c r="O65"/>
  <c r="O70" s="1"/>
  <c r="M74"/>
  <c r="T6" i="9"/>
  <c r="T17" s="1"/>
  <c r="O7"/>
  <c r="P7" s="1"/>
  <c r="P12" s="1"/>
  <c r="O8"/>
  <c r="P8" s="1"/>
  <c r="N7" i="10"/>
  <c r="P7" s="1"/>
  <c r="R14"/>
  <c r="O6" i="11"/>
  <c r="P6" s="1"/>
  <c r="O8"/>
  <c r="P8" s="1"/>
  <c r="O9" i="14"/>
  <c r="P9" s="1"/>
  <c r="O6" i="16"/>
  <c r="D14"/>
  <c r="G13" s="1"/>
  <c r="P11" i="17"/>
  <c r="O8" i="19"/>
  <c r="R21" i="23"/>
  <c r="B37"/>
  <c r="J4" s="1"/>
  <c r="O6" i="26"/>
  <c r="V8"/>
  <c r="O9"/>
  <c r="O14"/>
  <c r="P14" s="1"/>
  <c r="O15"/>
  <c r="P15" s="1"/>
  <c r="O16"/>
  <c r="P16" s="1"/>
  <c r="O6" i="27"/>
  <c r="P6" s="1"/>
  <c r="P11" s="1"/>
  <c r="O8"/>
  <c r="P8" s="1"/>
  <c r="O16" i="12"/>
  <c r="P16" s="1"/>
  <c r="O14"/>
  <c r="P14" s="1"/>
  <c r="S5" i="14"/>
  <c r="N24"/>
  <c r="N22"/>
  <c r="N17"/>
  <c r="N16"/>
  <c r="O15"/>
  <c r="P15" s="1"/>
  <c r="O14"/>
  <c r="O9" i="15"/>
  <c r="P9" s="1"/>
  <c r="O7"/>
  <c r="P7" s="1"/>
  <c r="N9" i="16"/>
  <c r="P9" s="1"/>
  <c r="N8"/>
  <c r="N6"/>
  <c r="J4"/>
  <c r="K4" s="1"/>
  <c r="N9" i="19"/>
  <c r="N8"/>
  <c r="N6"/>
  <c r="R21" i="21"/>
  <c r="N8"/>
  <c r="N6"/>
  <c r="N3" s="1"/>
  <c r="O3"/>
  <c r="P3" s="1"/>
  <c r="N17" i="24"/>
  <c r="N16"/>
  <c r="N14"/>
  <c r="P14" s="1"/>
  <c r="P20" s="1"/>
  <c r="B16"/>
  <c r="D15"/>
  <c r="T10" s="1"/>
  <c r="T9" i="26"/>
  <c r="V9" s="1"/>
  <c r="C9"/>
  <c r="N9"/>
  <c r="N8"/>
  <c r="P8" s="1"/>
  <c r="N7"/>
  <c r="N6"/>
  <c r="P6" i="28"/>
  <c r="N3"/>
  <c r="P3" s="1"/>
  <c r="O16"/>
  <c r="O17"/>
  <c r="P17" s="1"/>
  <c r="O15"/>
  <c r="G12" i="31"/>
  <c r="K4"/>
  <c r="P6" i="1"/>
  <c r="O26"/>
  <c r="N26" i="2"/>
  <c r="O26" s="1"/>
  <c r="O30" s="1"/>
  <c r="M76"/>
  <c r="L38" i="5"/>
  <c r="O9" i="9"/>
  <c r="P9" s="1"/>
  <c r="U5" i="10"/>
  <c r="O15" i="12"/>
  <c r="P15" s="1"/>
  <c r="O17"/>
  <c r="P17" s="1"/>
  <c r="T15" i="13"/>
  <c r="P16" i="14"/>
  <c r="O9" i="19"/>
  <c r="P9" s="1"/>
  <c r="N3" i="1"/>
  <c r="P3" s="1"/>
  <c r="N26"/>
  <c r="N27"/>
  <c r="N28"/>
  <c r="P28" s="1"/>
  <c r="O34"/>
  <c r="P34" s="1"/>
  <c r="O35"/>
  <c r="P35" s="1"/>
  <c r="O36"/>
  <c r="P36" s="1"/>
  <c r="N42" i="2"/>
  <c r="O42" s="1"/>
  <c r="O46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J4" i="8"/>
  <c r="K4" s="1"/>
  <c r="S5"/>
  <c r="N6"/>
  <c r="P6" s="1"/>
  <c r="T6"/>
  <c r="T13" s="1"/>
  <c r="N8"/>
  <c r="P8" s="1"/>
  <c r="N6" i="10"/>
  <c r="P6" s="1"/>
  <c r="P11" s="1"/>
  <c r="N8"/>
  <c r="P8" s="1"/>
  <c r="K4" i="11"/>
  <c r="O7"/>
  <c r="P7" s="1"/>
  <c r="K4" i="12"/>
  <c r="S6"/>
  <c r="P9"/>
  <c r="N14" i="14"/>
  <c r="O17"/>
  <c r="P17" s="1"/>
  <c r="N25"/>
  <c r="R37"/>
  <c r="O6" i="15"/>
  <c r="P6" s="1"/>
  <c r="P11" s="1"/>
  <c r="O8"/>
  <c r="P8" s="1"/>
  <c r="R13" i="16"/>
  <c r="U5"/>
  <c r="P8"/>
  <c r="T8"/>
  <c r="S8" s="1"/>
  <c r="T13"/>
  <c r="K4" i="18"/>
  <c r="O6" i="19"/>
  <c r="P6" s="1"/>
  <c r="S6" i="21"/>
  <c r="N7"/>
  <c r="P8"/>
  <c r="T21"/>
  <c r="R37" i="23"/>
  <c r="S21"/>
  <c r="P16" i="24"/>
  <c r="P17"/>
  <c r="B18"/>
  <c r="J4" s="1"/>
  <c r="O7" i="26"/>
  <c r="P7" s="1"/>
  <c r="D19"/>
  <c r="G18" s="1"/>
  <c r="T5" i="28"/>
  <c r="T38" s="1"/>
  <c r="W38" s="1"/>
  <c r="N16"/>
  <c r="N24"/>
  <c r="N25"/>
  <c r="O8" i="29"/>
  <c r="P8" s="1"/>
  <c r="O7" i="30"/>
  <c r="P7" s="1"/>
  <c r="O7" i="31"/>
  <c r="S6" i="32"/>
  <c r="O7"/>
  <c r="P7" s="1"/>
  <c r="O9"/>
  <c r="P9" s="1"/>
  <c r="O7" i="33"/>
  <c r="P7" s="1"/>
  <c r="O6" i="34"/>
  <c r="P6" s="1"/>
  <c r="O8"/>
  <c r="P8" s="1"/>
  <c r="O9"/>
  <c r="P9" s="1"/>
  <c r="N8" i="12"/>
  <c r="P8" s="1"/>
  <c r="P11" s="1"/>
  <c r="O7" i="13"/>
  <c r="P7" s="1"/>
  <c r="P12" s="1"/>
  <c r="O8"/>
  <c r="P8" s="1"/>
  <c r="T8" i="14"/>
  <c r="T37" s="1"/>
  <c r="O6" i="18"/>
  <c r="P6" s="1"/>
  <c r="P11" s="1"/>
  <c r="O8"/>
  <c r="P8" s="1"/>
  <c r="O6" i="20"/>
  <c r="P6" s="1"/>
  <c r="P11" s="1"/>
  <c r="O8"/>
  <c r="P8" s="1"/>
  <c r="O7" i="21"/>
  <c r="P7" s="1"/>
  <c r="T6" i="24"/>
  <c r="O6" i="25"/>
  <c r="P6" s="1"/>
  <c r="P11" s="1"/>
  <c r="O8"/>
  <c r="P8" s="1"/>
  <c r="N9" i="28"/>
  <c r="P9" s="1"/>
  <c r="N15"/>
  <c r="O6" i="29"/>
  <c r="P6" s="1"/>
  <c r="P11" s="1"/>
  <c r="O7"/>
  <c r="P7" s="1"/>
  <c r="O6" i="30"/>
  <c r="P6" s="1"/>
  <c r="P11" s="1"/>
  <c r="O8"/>
  <c r="P8" s="1"/>
  <c r="S5" i="31"/>
  <c r="O8"/>
  <c r="P8" s="1"/>
  <c r="S5" i="32"/>
  <c r="T5" s="1"/>
  <c r="T35" s="1"/>
  <c r="W35" s="1"/>
  <c r="O6" i="33"/>
  <c r="P6" s="1"/>
  <c r="O8"/>
  <c r="P8" s="1"/>
  <c r="P11" i="8" l="1"/>
  <c r="M38" i="5"/>
  <c r="L39"/>
  <c r="R9" i="24"/>
  <c r="D16"/>
  <c r="O25" i="14"/>
  <c r="P25" s="1"/>
  <c r="O23"/>
  <c r="P23" s="1"/>
  <c r="O22"/>
  <c r="P22" s="1"/>
  <c r="P27" s="1"/>
  <c r="O24"/>
  <c r="P24" s="1"/>
  <c r="J7" i="2"/>
  <c r="J8" s="1"/>
  <c r="J4"/>
  <c r="M57"/>
  <c r="O57" s="1"/>
  <c r="D31"/>
  <c r="D37" s="1"/>
  <c r="G36" s="1"/>
  <c r="T22"/>
  <c r="T20"/>
  <c r="R20"/>
  <c r="R22"/>
  <c r="M4"/>
  <c r="O4" s="1"/>
  <c r="P11" i="19"/>
  <c r="P39" i="1"/>
  <c r="P26"/>
  <c r="P15" i="28"/>
  <c r="P16"/>
  <c r="P11"/>
  <c r="P14" i="14"/>
  <c r="P19" s="1"/>
  <c r="P19" i="12"/>
  <c r="P9" i="26"/>
  <c r="P6"/>
  <c r="K4"/>
  <c r="P8" i="19"/>
  <c r="P6" i="16"/>
  <c r="P12" s="1"/>
  <c r="P12" i="11"/>
  <c r="N3" i="32"/>
  <c r="O3"/>
  <c r="P24" i="28"/>
  <c r="P28" s="1"/>
  <c r="P11" i="14"/>
  <c r="O74" i="2"/>
  <c r="S18" i="1"/>
  <c r="K4"/>
  <c r="P7" i="31"/>
  <c r="P11" s="1"/>
  <c r="O3"/>
  <c r="P3" s="1"/>
  <c r="N3"/>
  <c r="H41" i="5"/>
  <c r="I41" s="1"/>
  <c r="K41" s="1"/>
  <c r="H38"/>
  <c r="I42" i="1"/>
  <c r="G7"/>
  <c r="P11" i="33"/>
  <c r="P11" i="34"/>
  <c r="P6" i="21"/>
  <c r="P11" s="1"/>
  <c r="P19" i="26"/>
  <c r="T22"/>
  <c r="P27" i="1"/>
  <c r="P11" i="32"/>
  <c r="P25" i="28"/>
  <c r="G37" i="23"/>
  <c r="O73" i="2"/>
  <c r="O76"/>
  <c r="N11" i="1"/>
  <c r="S20" i="2" l="1"/>
  <c r="T36"/>
  <c r="T9" i="24"/>
  <c r="T17" s="1"/>
  <c r="D18"/>
  <c r="M39" i="5"/>
  <c r="K14" s="1"/>
  <c r="L41"/>
  <c r="M41" s="1"/>
  <c r="P31" i="1"/>
  <c r="K4" i="2"/>
  <c r="H39" i="5"/>
  <c r="I39" s="1"/>
  <c r="K39" s="1"/>
  <c r="I38"/>
  <c r="K38" s="1"/>
  <c r="O13" i="1"/>
  <c r="P13" s="1"/>
  <c r="O12"/>
  <c r="P12" s="1"/>
  <c r="O11"/>
  <c r="P11" s="1"/>
  <c r="P15" s="1"/>
  <c r="M58" i="2"/>
  <c r="R36"/>
  <c r="N8" i="24"/>
  <c r="P8" s="1"/>
  <c r="N6"/>
  <c r="P6" s="1"/>
  <c r="N9"/>
  <c r="P9" s="1"/>
  <c r="N7"/>
  <c r="P7" s="1"/>
  <c r="R17"/>
  <c r="O78" i="2"/>
  <c r="P3" i="32"/>
  <c r="P11" i="26"/>
  <c r="P19" i="28"/>
  <c r="M46" i="5"/>
  <c r="N60" i="2" l="1"/>
  <c r="O60" s="1"/>
  <c r="N58"/>
  <c r="O58" s="1"/>
  <c r="N59"/>
  <c r="O59" s="1"/>
  <c r="P11" i="24"/>
  <c r="G17"/>
  <c r="K4"/>
  <c r="J13" i="5"/>
  <c r="O46" l="1"/>
  <c r="P46" s="1"/>
  <c r="J15"/>
  <c r="J16" s="1"/>
  <c r="O62" i="2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<sst xmlns="http://schemas.openxmlformats.org/spreadsheetml/2006/main" count="697" uniqueCount="88">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</sst>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3101184"/>
        <c:axId val="83103104"/>
      </c:lineChart>
      <c:dateAx>
        <c:axId val="83101184"/>
        <c:scaling>
          <c:orientation val="minMax"/>
        </c:scaling>
        <c:axPos val="b"/>
        <c:numFmt formatCode="dd/mm/yy;@" sourceLinked="1"/>
        <c:majorTickMark val="none"/>
        <c:tickLblPos val="nextTo"/>
        <c:crossAx val="83103104"/>
        <c:crosses val="autoZero"/>
        <c:lblOffset val="100"/>
      </c:dateAx>
      <c:valAx>
        <c:axId val="8310310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3101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8" workbookViewId="0">
      <selection activeCell="H17" sqref="H17:H18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1800.6252316687469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925.48557264813019</v>
      </c>
      <c r="K4" s="4">
        <f>(J4/D42-1)</f>
        <v>-0.34971453670201347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2768.9766007326984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4.9129600000000001E-3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4.9129600000000001E-3</v>
      </c>
      <c r="C12" s="40">
        <v>0</v>
      </c>
      <c r="D12" s="26">
        <f t="shared" si="0"/>
        <v>0</v>
      </c>
      <c r="E12" s="38">
        <f>(B12*J3)</f>
        <v>8.8463997381792865</v>
      </c>
      <c r="I12" t="s">
        <v>13</v>
      </c>
      <c r="J12">
        <f>(J11-B42)</f>
        <v>8.6019880000000049E-2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154.88956635311789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0.51398012000000004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0.51398011999999993</v>
      </c>
      <c r="D42" s="23">
        <f>(SUM(D5:D41))</f>
        <v>1423.1989255217843</v>
      </c>
      <c r="H42" t="s">
        <v>9</v>
      </c>
      <c r="I42" s="39">
        <f>D42/B42</f>
        <v>2768.9766007326984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I10" sqref="I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1.7861075130470201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16.909180580340951</v>
      </c>
      <c r="K4" s="4">
        <f>(J4/D14-1)</f>
        <v>-0.49839897047006276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0.46250001000000002</v>
      </c>
      <c r="S5" s="40">
        <v>0</v>
      </c>
      <c r="T5" s="26">
        <f>(D6)</f>
        <v>0</v>
      </c>
      <c r="U5" s="38">
        <f>(R5*J3)</f>
        <v>0.82607474264532199</v>
      </c>
    </row>
    <row r="6" spans="2:21">
      <c r="B6" s="36">
        <v>0.46250001000000002</v>
      </c>
      <c r="C6" s="40">
        <v>0</v>
      </c>
      <c r="D6" s="26">
        <f>(B6*C6)</f>
        <v>0</v>
      </c>
      <c r="E6" s="38">
        <f>(B6*J3)</f>
        <v>0.82607474264532199</v>
      </c>
      <c r="M6" t="s">
        <v>11</v>
      </c>
      <c r="N6" s="29">
        <f>(SUM(R5:R7)/5)</f>
        <v>1.893411282</v>
      </c>
      <c r="O6" s="38">
        <f>($C$5*Params!K8)</f>
        <v>4.9302941984076982</v>
      </c>
      <c r="P6" s="38">
        <f>(O6*N6)</f>
        <v>9.3350746588442828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1.893411282</v>
      </c>
      <c r="O7" s="38">
        <f>($C$5*Params!K9)</f>
        <v>6.0680543980402435</v>
      </c>
      <c r="P7" s="38">
        <f>(O7*N7)</f>
        <v>11.489322657039116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0.3073606272373931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1.893411282</v>
      </c>
      <c r="O8" s="38">
        <f>($C$5*Params!K10)</f>
        <v>8.3435747973053349</v>
      </c>
      <c r="P8" s="38">
        <f>(O8*N8)</f>
        <v>15.797818653428784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1.893411282</v>
      </c>
      <c r="O9" s="38">
        <f>($C$5*Params!K11)</f>
        <v>15.170135995100608</v>
      </c>
      <c r="P9" s="38">
        <f>(O9*N9)</f>
        <v>28.723306642597787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65.345522611909971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3.5608130922714127</v>
      </c>
    </row>
    <row r="14" spans="2:21">
      <c r="B14" s="29">
        <f>(SUM(B5:B13))</f>
        <v>9.4670564100000014</v>
      </c>
      <c r="D14" s="38">
        <f>(SUM(D5:D13))</f>
        <v>33.710418410000003</v>
      </c>
      <c r="R14" s="29">
        <f>(SUM(R5:R13))</f>
        <v>9.4670564099999996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7.8519960891829026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9.5234623532013618</v>
      </c>
      <c r="K4" s="4">
        <f>(J4/D14-1)</f>
        <v>-0.12868596951497147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0.69047367773811397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0.14223710056849775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11.44970668137471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31.254728041269143</v>
      </c>
      <c r="K4" s="4">
        <f>(J4/D13-1)</f>
        <v>-0.25859967319948862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0.1305108555724514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0.1305108555724514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0.57344698266489313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2.203406744293924E-3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2.1048841410827555</v>
      </c>
      <c r="K4" s="4">
        <f>(J4/D13-1)</f>
        <v>-0.25679220175591877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231.58250003728159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137.03066532268502</v>
      </c>
      <c r="K4" s="4">
        <f>(J4/D17-1)</f>
        <v>-0.20178685537496954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5.4421887508761174E-2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2.1995705853541006E-2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0.30609648524927729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6.8048275573379377E-2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4.1749108042815024</v>
      </c>
      <c r="K4" s="4">
        <f>(J4/D13-1)</f>
        <v>-0.1650178391436995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1.5860193276783313E-2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4.7505414091237226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28.667248402968429</v>
      </c>
      <c r="K4" s="4">
        <f>(J4/D14-1)</f>
        <v>-0.1616376995680282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0.14696707202533379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0.14696707202533379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28.938920005956181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3.5728763308517664</v>
      </c>
      <c r="K4" s="4">
        <f>(J4/D13-1)</f>
        <v>-0.31290839791312186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7.5675275815575413E-2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3.742700608465749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6.414401126633746</v>
      </c>
      <c r="K4" s="4">
        <f>(J4/D10-1)</f>
        <v>-0.24713601800073404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4.6856740267686939E-3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1.7290967215347459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7.8935435700266012</v>
      </c>
      <c r="K4" s="4">
        <f>(J4/D10-1)</f>
        <v>-0.22384035692953774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2.6513865382210504E-2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28646.592789533519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835.09544669300499</v>
      </c>
      <c r="K4" s="4">
        <f>(J4/D37-1)</f>
        <v>0.20736394250592194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3.3304E-4</v>
      </c>
      <c r="C6" s="40">
        <v>0</v>
      </c>
      <c r="D6" s="26">
        <f>(B6*C6)</f>
        <v>0</v>
      </c>
      <c r="E6" s="38">
        <f>(B6*J3)</f>
        <v>9.5404612626262431</v>
      </c>
      <c r="I6" t="s">
        <v>11</v>
      </c>
      <c r="J6">
        <v>0.03</v>
      </c>
      <c r="R6" s="24">
        <f t="shared" si="0"/>
        <v>3.3304E-4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8.4834999999999425E-4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24.302336993000598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23726.559806048714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2.8422379999999994E-2</v>
      </c>
      <c r="T36" s="38">
        <f>(SUM(T5:T25))</f>
        <v>507.58980017000005</v>
      </c>
    </row>
    <row r="37" spans="2:20">
      <c r="B37">
        <f>(SUM(B5:B36))</f>
        <v>2.9151650000000005E-2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6.8124610160405741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8.3830335053949039</v>
      </c>
      <c r="K4" s="4">
        <f>(J4/D10-1)</f>
        <v>8.78862880805098E-3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1.0339408333265099E-2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75.471658648020266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12.346447128775546</v>
      </c>
      <c r="K4" s="4">
        <f>(J4/D15-1)</f>
        <v>0.24223748078270768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4.7767522191504992E-2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1.3205662014369297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0.4808568572623082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1.2356728111380775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2.159139132767501E-2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6.7558308284755477E-5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22.952850251783016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0.31036281906623331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4.1948416710775538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0.62129768525740414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30.39910527308793</v>
      </c>
      <c r="K4" s="4">
        <f>(J4/D18-1)</f>
        <v>-0.31171319979302159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0.17298772811691346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0.17298772811691346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0.43559442144323851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23.802882843590197</v>
      </c>
      <c r="K4" s="4">
        <f>(J4/D10-1)</f>
        <v>-0.3987652729580653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1.0371528003445529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0.37832587626196384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1.218059314779592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25.061206411831332</v>
      </c>
      <c r="K4" s="4">
        <f>(J4/D19-1)</f>
        <v>-0.31525026226581943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7.3930938390881384E-2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0.30025192471280532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0.31386279651958487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9.2839955639099104E-6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4.0826188525980776</v>
      </c>
      <c r="K4" s="4">
        <f>(J4/D13-1)</f>
        <v>-0.18834615256499454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2.0086852802075482E-3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23.228566923131179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183.06898421295236</v>
      </c>
      <c r="K4" s="4">
        <f>(J4/D36-1)</f>
        <v>-7.5706294796352047E-2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4.8779990538575471E-2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0.14311150278478232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1.225952659355648E-2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0.79426158965837057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7.459696150791284E-2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0.69201903513240748</v>
      </c>
      <c r="K4" s="4">
        <f>(J4/D13-1)</f>
        <v>0.38403807026481496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1.309281483194789E-2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0.1384038070264815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5.4594890708410428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9.2157160953574095</v>
      </c>
      <c r="K4" s="4">
        <f>(J4/D10-1)</f>
        <v>-3.3992023547441241E-2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1.0010628350075552E-2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tabSelected="1" workbookViewId="0">
      <selection activeCell="S16" sqref="S1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0.58746321899994325</v>
      </c>
      <c r="M3" t="s">
        <v>4</v>
      </c>
      <c r="N3" s="19">
        <f>(INDEX(N5:N13,MATCH(MAX(O6:O7),O5:O13,0))/0.9)</f>
        <v>12.111111111111111</v>
      </c>
      <c r="O3" s="39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19.887830365381163</v>
      </c>
      <c r="K4" s="4">
        <f>(J4/D13-1)</f>
        <v>2.7854320264752794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54.181136189999997</v>
      </c>
      <c r="S5" s="38">
        <f>(T5/R5)</f>
        <v>0.3525212157423383</v>
      </c>
      <c r="T5" s="38">
        <f>(SUM(D5:D7))</f>
        <v>19.100000000000001</v>
      </c>
    </row>
    <row r="6" spans="2:20">
      <c r="B6" s="20">
        <v>0.60612471999999995</v>
      </c>
      <c r="C6" s="40">
        <v>0</v>
      </c>
      <c r="D6" s="40">
        <f>(B6*C6)</f>
        <v>0</v>
      </c>
      <c r="E6" s="38">
        <f>(B6*J3)</f>
        <v>0.35607597912663924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11.284581866666665</v>
      </c>
      <c r="O8" s="38">
        <f>($C$5*Params!K10)</f>
        <v>0.78521945271816052</v>
      </c>
      <c r="P8" s="38">
        <f>(O8*N8)</f>
        <v>8.860873197497277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11.284581866666665</v>
      </c>
      <c r="O9" s="38">
        <f>($C$5*Params!K11)</f>
        <v>1.4276717322148371</v>
      </c>
      <c r="P9" s="38">
        <f>(O9*N9)</f>
        <v>16.110678540904139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36.248897850858107</v>
      </c>
    </row>
    <row r="12" spans="2:20">
      <c r="F12" t="s">
        <v>9</v>
      </c>
      <c r="G12" s="38">
        <f>(D13/B13)</f>
        <v>0.15519053436734051</v>
      </c>
    </row>
    <row r="13" spans="2:20">
      <c r="B13" s="19">
        <f>(SUM(B5:B12))</f>
        <v>33.853745599999996</v>
      </c>
      <c r="D13" s="38">
        <f>(SUM(D5:D12))</f>
        <v>5.2537808700000017</v>
      </c>
    </row>
    <row r="17" spans="14:20">
      <c r="R17">
        <f>(SUM(R5:R16))</f>
        <v>33.853745599999996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U15" sqref="U1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9.930040560819324E-2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4.0598957645815945</v>
      </c>
      <c r="K4" s="4">
        <f>(J4/D11-1)</f>
        <v>1.3990203736313678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0.75686080010855039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2.2133024181126362</v>
      </c>
      <c r="K4" s="4">
        <f>(J4/D10-1)</f>
        <v>-0.26223252729578794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2.2088060448594831E-3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1.323958343288774</v>
      </c>
      <c r="K4" s="4">
        <f>(J4/D10-1)</f>
        <v>-0.55868055223707525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0.14542720441755941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0.88475002623554799</v>
      </c>
      <c r="K4" s="4">
        <f>(J4/D9-1)</f>
        <v>-0.96935137633826318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608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1.7123775455285539E-3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5.8762150716225801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-263.07778492837735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-183.68778492837734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608</v>
      </c>
      <c r="E34">
        <f t="shared" ref="E34:E40" si="1">C34*D34</f>
        <v>3802.4319999999998</v>
      </c>
      <c r="F34" s="29">
        <f t="shared" ref="F34:F40" si="2">E34*$N$5</f>
        <v>3156.0185599999995</v>
      </c>
      <c r="G34" s="38">
        <v>3.5</v>
      </c>
      <c r="H34" s="30">
        <f>G50</f>
        <v>1.5615590400000001</v>
      </c>
      <c r="I34" s="39">
        <f t="shared" ref="I34:I41" si="3">((F34-H34*D34)*$J$3-G34)</f>
        <v>0.27851630465858035</v>
      </c>
      <c r="J34">
        <v>1</v>
      </c>
      <c r="K34" s="44">
        <f t="shared" ref="K34:K40" si="4">I34*J34</f>
        <v>0.27851630465858035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608</v>
      </c>
      <c r="E35">
        <f t="shared" si="1"/>
        <v>587.32799999999997</v>
      </c>
      <c r="F35" s="29">
        <f t="shared" si="2"/>
        <v>487.48223999999993</v>
      </c>
      <c r="G35" s="38">
        <v>3.5</v>
      </c>
      <c r="H35" s="30">
        <f>G51</f>
        <v>0.21337130135885166</v>
      </c>
      <c r="I35" s="39">
        <f t="shared" si="3"/>
        <v>-2.8873926713667579</v>
      </c>
      <c r="J35">
        <v>1</v>
      </c>
      <c r="K35" s="44">
        <f t="shared" si="4"/>
        <v>-2.8873926713667579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608</v>
      </c>
      <c r="E36">
        <f t="shared" si="1"/>
        <v>517.40800000000002</v>
      </c>
      <c r="F36" s="29">
        <f t="shared" si="2"/>
        <v>429.44864000000001</v>
      </c>
      <c r="G36" s="38">
        <v>3.5</v>
      </c>
      <c r="H36" s="30">
        <f>G52</f>
        <v>0.18479602162162162</v>
      </c>
      <c r="I36" s="39">
        <f t="shared" si="3"/>
        <v>-2.9570176511263719</v>
      </c>
      <c r="J36">
        <v>1</v>
      </c>
      <c r="K36" s="44">
        <f t="shared" si="4"/>
        <v>-2.9570176511263719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574</v>
      </c>
      <c r="E37">
        <f t="shared" si="1"/>
        <v>488.47399999999999</v>
      </c>
      <c r="F37" s="29">
        <f t="shared" si="2"/>
        <v>405.43341999999996</v>
      </c>
      <c r="G37" s="38">
        <v>0</v>
      </c>
      <c r="H37" s="30">
        <f>G52</f>
        <v>0.18479602162162162</v>
      </c>
      <c r="I37" s="39">
        <f t="shared" si="3"/>
        <v>0.51261820436424754</v>
      </c>
      <c r="J37">
        <v>3</v>
      </c>
      <c r="K37" s="44">
        <f t="shared" si="4"/>
        <v>1.5378546130927426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516</v>
      </c>
      <c r="E38">
        <f t="shared" si="1"/>
        <v>439.11599999999999</v>
      </c>
      <c r="F38" s="29">
        <f t="shared" si="2"/>
        <v>364.46627999999998</v>
      </c>
      <c r="G38" s="38">
        <v>0</v>
      </c>
      <c r="H38" s="30">
        <f>H37</f>
        <v>0.18479602162162162</v>
      </c>
      <c r="I38" s="39">
        <f t="shared" si="3"/>
        <v>0.46082054608353973</v>
      </c>
      <c r="J38">
        <v>1</v>
      </c>
      <c r="K38" s="44">
        <f t="shared" si="4"/>
        <v>0.46082054608353973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468</v>
      </c>
      <c r="E39">
        <f t="shared" si="1"/>
        <v>398.26799999999997</v>
      </c>
      <c r="F39" s="29">
        <f t="shared" si="2"/>
        <v>330.56243999999998</v>
      </c>
      <c r="G39" s="38">
        <v>0</v>
      </c>
      <c r="H39" s="30">
        <f>H38</f>
        <v>0.18479602162162162</v>
      </c>
      <c r="I39" s="39">
        <f t="shared" si="3"/>
        <v>0.41795351854088481</v>
      </c>
      <c r="J39">
        <v>1</v>
      </c>
      <c r="K39" s="44">
        <f t="shared" si="4"/>
        <v>0.41795351854088481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56.124600000000001</v>
      </c>
      <c r="G40" s="45">
        <v>0</v>
      </c>
      <c r="H40" s="32">
        <f>H35</f>
        <v>0.21337130135885166</v>
      </c>
      <c r="I40" s="45">
        <f t="shared" si="3"/>
        <v>7.053044902027461E-2</v>
      </c>
      <c r="J40" s="16">
        <v>1</v>
      </c>
      <c r="K40" s="46">
        <f t="shared" si="4"/>
        <v>7.053044902027461E-2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334</v>
      </c>
      <c r="E41">
        <f>(C41*D41)</f>
        <v>284.23399999999998</v>
      </c>
      <c r="F41" s="29">
        <f>(E41*$N$5)</f>
        <v>235.91421999999997</v>
      </c>
      <c r="G41" s="38">
        <v>0</v>
      </c>
      <c r="H41" s="29">
        <f>(H37)</f>
        <v>0.18479602162162162</v>
      </c>
      <c r="I41" s="39">
        <f t="shared" si="3"/>
        <v>0.29828306665097332</v>
      </c>
      <c r="J41">
        <v>1</v>
      </c>
      <c r="K41" s="44">
        <f>(I41*J41)</f>
        <v>0.29828306665097332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1.0698630716225832</v>
      </c>
      <c r="P46">
        <f>(O46/J3)</f>
        <v>624.78223591302242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J22" sqref="J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0.27668584644185212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27.933783138960823</v>
      </c>
      <c r="K4" s="4">
        <f>(J4/D13-1)</f>
        <v>-0.187736161144898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0.55313604999999999</v>
      </c>
      <c r="C6" s="40">
        <v>0</v>
      </c>
      <c r="D6" s="40">
        <f>(B6*C6)</f>
        <v>0</v>
      </c>
      <c r="E6" s="38">
        <f>(B6*J3)</f>
        <v>0.15304491619175264</v>
      </c>
      <c r="M6" t="s">
        <v>11</v>
      </c>
      <c r="N6" s="1">
        <f>($B$13/5)</f>
        <v>20.191696466000003</v>
      </c>
      <c r="O6" s="38">
        <f>($S$7*Params!K8)</f>
        <v>0.45077040430278165</v>
      </c>
      <c r="P6" s="38">
        <f>(O6*N6)</f>
        <v>9.101819179537868</v>
      </c>
      <c r="R6" s="2">
        <f>(B6)</f>
        <v>0.55313604999999999</v>
      </c>
      <c r="S6" s="40">
        <v>0</v>
      </c>
      <c r="T6" s="40">
        <f>(D6)</f>
        <v>0</v>
      </c>
      <c r="U6" s="38">
        <f>(R6*J3)</f>
        <v>0.15304491619175264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20.191696466000003</v>
      </c>
      <c r="O7" s="38">
        <f>($S$7*Params!K9)</f>
        <v>0.55479434375726977</v>
      </c>
      <c r="P7" s="38">
        <f>(O7*N7)</f>
        <v>11.202238990200454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20.191696466000003</v>
      </c>
      <c r="O8" s="38">
        <f>($C$7*Params!K10)</f>
        <v>0.76284222266624591</v>
      </c>
      <c r="P8" s="38">
        <f>(O8*N8)</f>
        <v>15.403078611525626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20.191696466000003</v>
      </c>
      <c r="O9" s="38">
        <f>($C$7*Params!K11)</f>
        <v>1.3869858593931743</v>
      </c>
      <c r="P9" s="38">
        <f>(O9*N9)</f>
        <v>28.005597475501137</v>
      </c>
    </row>
    <row r="10" spans="2:21">
      <c r="N10" s="1"/>
      <c r="P10" s="38"/>
    </row>
    <row r="11" spans="2:21">
      <c r="P11" s="38">
        <f>(SUM(P6:P9))</f>
        <v>63.712734256765089</v>
      </c>
    </row>
    <row r="12" spans="2:21">
      <c r="F12" t="s">
        <v>9</v>
      </c>
      <c r="G12" s="35">
        <f>(D13/B13)</f>
        <v>0.34063543544157393</v>
      </c>
    </row>
    <row r="13" spans="2:21">
      <c r="B13" s="1">
        <f>(SUM(B5:B12))</f>
        <v>100.95848233000001</v>
      </c>
      <c r="D13" s="38">
        <f>(SUM(D5:D12))</f>
        <v>34.390036590000001</v>
      </c>
      <c r="R13" s="1">
        <f>(SUM(R5:R12))</f>
        <v>100.95848233000001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0.1035941692625149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6.5461707848577761</v>
      </c>
      <c r="K4" s="4">
        <f>(J4/D14-1)</f>
        <v>-0.33378166186120872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4.6381552329339132E-2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4.6381552329339132E-2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2023-08-17T07:18:55Z</dcterms:modified>
</cp:coreProperties>
</file>