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47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EI" sheetId="27" state="visible" r:id="rId27"/>
    <sheet name="SHIB" sheetId="28" state="visible" r:id="rId28"/>
    <sheet name="SOL" sheetId="29" state="visible" r:id="rId29"/>
    <sheet name="TRX" sheetId="30" state="visible" r:id="rId30"/>
    <sheet name="UNI" sheetId="31" state="visible" r:id="rId31"/>
    <sheet name="XRP" sheetId="32" state="visible" r:id="rId32"/>
    <sheet name="GRT" sheetId="33" state="visible" r:id="rId33"/>
    <sheet name="KAVA" sheetId="34" state="visible" r:id="rId34"/>
    <sheet name="SHPING" sheetId="35" state="visible" r:id="rId35"/>
    <sheet name="Params" sheetId="36" state="visible" r:id="rId36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styles" Target="styles.xml" Id="rId37" /><Relationship Type="http://schemas.openxmlformats.org/officeDocument/2006/relationships/theme" Target="theme/theme1.xml" Id="rId3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49436928"/>
        <axId val="49455488"/>
      </lineChart>
      <dateAx>
        <axId val="494369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49455488"/>
        <crosses val="autoZero"/>
        <lblOffset val="100"/>
      </dateAx>
      <valAx>
        <axId val="494554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494369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opLeftCell="A10" workbookViewId="0">
      <selection activeCell="B35" sqref="B35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2247.459923504901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(D43/B43)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0.00646315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0.11231711</v>
      </c>
      <c r="C35" s="54">
        <f>(D35/B35)</f>
        <v/>
      </c>
      <c r="D35" s="23" t="n">
        <v>186.48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0.02297399</v>
      </c>
      <c r="C36" s="54">
        <f>(D36/B36)</f>
        <v/>
      </c>
      <c r="D36" s="23" t="n">
        <v>39.1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0.0525196</v>
      </c>
      <c r="C40" s="54">
        <f>(D40/B40)</f>
        <v/>
      </c>
      <c r="D40" s="23" t="n">
        <v>96.65000000000001</v>
      </c>
      <c r="E40" t="inlineStr">
        <is>
          <t>DCA3</t>
        </is>
      </c>
    </row>
    <row r="41">
      <c r="B41" s="24" t="n">
        <v>0.0203796</v>
      </c>
      <c r="C41" s="54" t="n">
        <v>2275</v>
      </c>
      <c r="D41" s="23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23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1.776976939397273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12.72825003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0.57646368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11.80598657110202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0.0259163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44.41131185338951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2.50853998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0.01572296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0.00392599196154478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($C$5*Params!K8)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245.9546301535059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0.00224065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0.55617278</v>
      </c>
      <c r="C11" s="53">
        <f>(D11/B11)</f>
        <v/>
      </c>
      <c r="D11" s="53" t="n">
        <v>158.07</v>
      </c>
      <c r="E11" t="inlineStr">
        <is>
          <t>DCA1</t>
        </is>
      </c>
      <c r="P11" s="53">
        <f>(SUM(P6:P9))</f>
        <v/>
      </c>
    </row>
    <row r="12">
      <c r="B12" s="64" t="n">
        <v>0.13710316</v>
      </c>
      <c r="C12" s="53">
        <f>(D12/B12)</f>
        <v/>
      </c>
      <c r="D12" s="53" t="n">
        <v>39.1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0.09494262506253182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0.27468323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7.248460146858684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6.99492001</v>
      </c>
      <c r="C5" s="53">
        <f>(D5/B5)</f>
        <v/>
      </c>
      <c r="D5" s="53" t="n">
        <v>39.1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0.07181306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62.62524073372062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11.33350837166038</v>
      </c>
      <c r="M3" t="inlineStr">
        <is>
          <t>Objectif :</t>
        </is>
      </c>
      <c r="N3" s="24">
        <f>(INDEX(N5:N16,MATCH(MAX(O6:O7),O5:O16,0))/0.9)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(D5)+(B7)*4.615+B8*4.6733</f>
        <v/>
      </c>
    </row>
    <row r="6">
      <c r="B6" s="2" t="n">
        <v>0.00225483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24">
        <f>3*($B$10+$N$6+N7)/5-$N$6-N7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/>
      <c r="T8" s="53">
        <f>(D8)-B8*4.6733</f>
        <v/>
      </c>
    </row>
    <row r="9">
      <c r="F9" t="inlineStr">
        <is>
          <t>Moy</t>
        </is>
      </c>
      <c r="G9" s="53">
        <f>(D10/B10)</f>
        <v/>
      </c>
      <c r="N9" s="24">
        <f>($B$10+$N$6+N7)/5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2.197206176904164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0.01747191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F37" sqref="F3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42468.63912903493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0.00034944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(J6-B38)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0.00680412</v>
      </c>
      <c r="C23" s="53">
        <f>(D23/B23)</f>
        <v/>
      </c>
      <c r="D23" s="53" t="n">
        <v>163.41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0.00153143</v>
      </c>
      <c r="C24" s="53">
        <f>(D24/B24)</f>
        <v/>
      </c>
      <c r="D24" s="53" t="n">
        <v>39.1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  <c r="Z31" s="54" t="n"/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0.00174906</v>
      </c>
      <c r="C34" s="53">
        <f>(D34/B34)</f>
        <v/>
      </c>
      <c r="D34" s="53" t="n">
        <v>47.35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B36" s="24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inlineStr">
        <is>
          <t>0.0203796 eth</t>
        </is>
      </c>
      <c r="H36" t="n">
        <v>0.06</v>
      </c>
      <c r="M36">
        <f>($B$20/5)</f>
        <v/>
      </c>
      <c r="N36" s="53">
        <f>($C$20*Params!K18)</f>
        <v/>
      </c>
      <c r="O36" s="56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14.66501681832339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0.00232359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72.24169394661266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0.9951548393516568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65" t="n">
        <v>0.05581741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 :</t>
        </is>
      </c>
      <c r="N6" s="28">
        <f>(C7*2)</f>
        <v/>
      </c>
      <c r="O6" s="64">
        <f>-B7</f>
        <v/>
      </c>
      <c r="P6" s="53">
        <f>(O6*N6)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28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28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28">
        <f>C7/2.1</f>
        <v/>
      </c>
      <c r="O12" s="30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P9" sqref="P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0.0001707404342316677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53">
        <f>(O6*N6)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28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28">
        <f>C37/2.1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4852.23051206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 t="n"/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0.8618624911631011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0.31787508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42.36295848</v>
      </c>
      <c r="C7" s="53">
        <f>(D7/B7)</f>
        <v/>
      </c>
      <c r="D7" s="53" t="n">
        <v>39.1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G9" sqref="G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0.7861705348054139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0.33138069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2.428105100284975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22.18996194</v>
      </c>
      <c r="C6" s="53">
        <f>(D6/B6)</f>
        <v/>
      </c>
      <c r="D6" s="53" t="n">
        <v>39.1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0.10012507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"/>
    <col width="9.140625" customWidth="1" style="14" min="24" max="16384"/>
  </cols>
  <sheetData>
    <row r="1"/>
    <row r="2"/>
    <row r="3">
      <c r="I3" t="inlineStr">
        <is>
          <t>Actual Price :</t>
        </is>
      </c>
      <c r="J3" s="35" t="n">
        <v>0.2544651087874557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36" t="n">
        <v>0.07444474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/>
      <c r="C7" s="53" t="n"/>
      <c r="D7" s="53" t="n"/>
      <c r="N7" s="29">
        <f>($B$14/5)</f>
        <v/>
      </c>
      <c r="O7" s="53">
        <f>($C$5*Params!K9)</f>
        <v/>
      </c>
      <c r="P7" s="53">
        <f>(O7*N7)</f>
        <v/>
      </c>
      <c r="R7" s="29" t="n"/>
      <c r="S7" s="53" t="n"/>
      <c r="T7" s="53" t="n"/>
      <c r="U7" s="54" t="n"/>
    </row>
    <row r="8">
      <c r="B8" s="29" t="n"/>
      <c r="C8" s="53" t="n"/>
      <c r="D8" s="53" t="n"/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/>
      <c r="C9" s="53" t="n"/>
      <c r="D9" s="53" t="n"/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1.016641622627056e-05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257.58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76.00321226030502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6.02872042</v>
      </c>
      <c r="C17" s="53">
        <f>(D17/B17)</f>
        <v/>
      </c>
      <c r="D17" s="53" t="n">
        <v>121.44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0.06218973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1.86095404</v>
      </c>
      <c r="C19" s="53">
        <f>(D19/B19)</f>
        <v/>
      </c>
      <c r="D19" s="53" t="n">
        <v>39.1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0.1026552920288342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0.24381357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6.217257653825283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0.00257171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0.6228512621569391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0.7916889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0.1664315190473969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0.816449732330618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Y41" sqref="Y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0.004334994075618801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13" sqref="K13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0.5333689026278295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6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0.006287687844366276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33.5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9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6.5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17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tabSelected="1" workbookViewId="0">
      <selection activeCell="E7" sqref="E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0.6205180194598114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0.71846837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112.99186922</v>
      </c>
      <c r="C7" s="53">
        <f>(D7/B7)</f>
        <v/>
      </c>
      <c r="D7" s="53" t="n">
        <v>39.1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0.2015029855596747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0.56222212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2023-12-16T18:04:03Z</dcterms:modified>
  <cp:lastModifiedBy>Tiko</cp:lastModifiedBy>
</cp:coreProperties>
</file>