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<sst xmlns="http://schemas.openxmlformats.org/spreadsheetml/2006/main" count="100" uniqueCount="62">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</sst>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1033.4423549223961</c:v>
                </c:pt>
                <c:pt idx="1">
                  <c:v>1002.0294323453327</c:v>
                </c:pt>
                <c:pt idx="2">
                  <c:v>220.8072850359099</c:v>
                </c:pt>
                <c:pt idx="3">
                  <c:v>838.46058744922664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1002.0294323453327</v>
          </cell>
        </row>
      </sheetData>
      <sheetData sheetId="1">
        <row r="4">
          <cell r="J4">
            <v>1033.4423549223961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1.5683573262323922</v>
          </cell>
        </row>
      </sheetData>
      <sheetData sheetId="4">
        <row r="46">
          <cell r="M46">
            <v>82.26</v>
          </cell>
          <cell r="O46">
            <v>3.5387394361009097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39.311333552871979</v>
          </cell>
        </row>
      </sheetData>
      <sheetData sheetId="8">
        <row r="4">
          <cell r="J4">
            <v>7.8734553052000402</v>
          </cell>
        </row>
      </sheetData>
      <sheetData sheetId="9">
        <row r="4">
          <cell r="J4">
            <v>17.611347118904167</v>
          </cell>
        </row>
      </sheetData>
      <sheetData sheetId="10">
        <row r="4">
          <cell r="J4">
            <v>10.299447050021866</v>
          </cell>
        </row>
      </sheetData>
      <sheetData sheetId="11">
        <row r="4">
          <cell r="J4">
            <v>40.771704058531455</v>
          </cell>
        </row>
      </sheetData>
      <sheetData sheetId="12">
        <row r="4">
          <cell r="J4">
            <v>1.7753391032765813</v>
          </cell>
        </row>
      </sheetData>
      <sheetData sheetId="13">
        <row r="4">
          <cell r="J4">
            <v>171.15524579463235</v>
          </cell>
        </row>
      </sheetData>
      <sheetData sheetId="14">
        <row r="4">
          <cell r="J4">
            <v>4.5518834814368656</v>
          </cell>
        </row>
      </sheetData>
      <sheetData sheetId="15">
        <row r="4">
          <cell r="J4">
            <v>33.647370704908681</v>
          </cell>
        </row>
      </sheetData>
      <sheetData sheetId="16">
        <row r="4">
          <cell r="J4">
            <v>5.1687785830507593</v>
          </cell>
        </row>
      </sheetData>
      <sheetData sheetId="17">
        <row r="4">
          <cell r="J4">
            <v>9.2621484157615583</v>
          </cell>
        </row>
      </sheetData>
      <sheetData sheetId="18">
        <row r="4">
          <cell r="J4">
            <v>10.47171207370287</v>
          </cell>
        </row>
      </sheetData>
      <sheetData sheetId="19">
        <row r="4">
          <cell r="J4">
            <v>10.189113138167267</v>
          </cell>
        </row>
      </sheetData>
      <sheetData sheetId="20">
        <row r="4">
          <cell r="J4">
            <v>12.000203982660869</v>
          </cell>
        </row>
      </sheetData>
      <sheetData sheetId="21">
        <row r="4">
          <cell r="J4">
            <v>1.2076328503218108</v>
          </cell>
        </row>
      </sheetData>
      <sheetData sheetId="22">
        <row r="4">
          <cell r="J4">
            <v>22.627200598952388</v>
          </cell>
        </row>
      </sheetData>
      <sheetData sheetId="23">
        <row r="4">
          <cell r="J4">
            <v>39.095427286936697</v>
          </cell>
        </row>
      </sheetData>
      <sheetData sheetId="24">
        <row r="4">
          <cell r="J4">
            <v>32.038227252480304</v>
          </cell>
        </row>
      </sheetData>
      <sheetData sheetId="25">
        <row r="4">
          <cell r="J4">
            <v>35.525079441597157</v>
          </cell>
        </row>
      </sheetData>
      <sheetData sheetId="26">
        <row r="4">
          <cell r="J4">
            <v>3.6274146127955875</v>
          </cell>
        </row>
      </sheetData>
      <sheetData sheetId="27">
        <row r="4">
          <cell r="J4">
            <v>220.8072850359099</v>
          </cell>
        </row>
      </sheetData>
      <sheetData sheetId="28">
        <row r="4">
          <cell r="J4">
            <v>0.90201467397037849</v>
          </cell>
        </row>
      </sheetData>
      <sheetData sheetId="29">
        <row r="4">
          <cell r="J4">
            <v>9.6293226111566739</v>
          </cell>
        </row>
      </sheetData>
      <sheetData sheetId="30">
        <row r="4">
          <cell r="J4">
            <v>21.183356609822972</v>
          </cell>
        </row>
      </sheetData>
      <sheetData sheetId="31">
        <row r="4">
          <cell r="J4">
            <v>5.9034472031998915</v>
          </cell>
        </row>
      </sheetData>
      <sheetData sheetId="32">
        <row r="4">
          <cell r="J4">
            <v>2.1424462733349174</v>
          </cell>
        </row>
      </sheetData>
      <sheetData sheetId="33">
        <row r="4">
          <cell r="J4">
            <v>2.2264574805070025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22" sqref="B20:D2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4.0219144937924368E-2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3118.1667385908418</v>
      </c>
      <c r="D7" s="20">
        <f>(C7*[1]Feuil1!$K$2-C4)/C4</f>
        <v>0.16274862345207824</v>
      </c>
      <c r="E7" s="31">
        <f>C7-C7/(1+D7)</f>
        <v>436.44630848331508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1033.4423549223961</v>
      </c>
    </row>
    <row r="9" spans="2:20">
      <c r="M9" s="17" t="str">
        <f>IF(C13&gt;C7*[2]Params!F8,B13,"Others")</f>
        <v>ETH</v>
      </c>
      <c r="N9" s="18">
        <f>IF(C13&gt;C7*0.1,C13,C7)</f>
        <v>1002.0294323453327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220.8072850359099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838.46058744922664</v>
      </c>
    </row>
    <row r="12" spans="2:20">
      <c r="B12" s="7" t="s">
        <v>4</v>
      </c>
      <c r="C12" s="1">
        <f>[2]BTC!J4</f>
        <v>1033.4423549223961</v>
      </c>
      <c r="D12" s="20">
        <f>C12/$C$7</f>
        <v>0.33142626471265235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1002.0294323453327</v>
      </c>
      <c r="D13" s="20">
        <f t="shared" ref="D13:D50" si="0">C13/$C$7</f>
        <v>0.32135210088161248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220.8072850359099</v>
      </c>
      <c r="D14" s="20">
        <f t="shared" si="0"/>
        <v>7.0813174389672592E-2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171.15524579463235</v>
      </c>
      <c r="D15" s="20">
        <f t="shared" si="0"/>
        <v>5.4889702874574509E-2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3.4715911327089649E-2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2.638088559599441E-2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2.2176492085618935E-2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40.771704058531455</v>
      </c>
      <c r="D19" s="20">
        <f>C19/$C$7</f>
        <v>1.3075536838340132E-2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39.311333552871979</v>
      </c>
      <c r="D20" s="20">
        <f t="shared" si="0"/>
        <v>1.260719417802446E-2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35.525079441597157</v>
      </c>
      <c r="D21" s="20">
        <f t="shared" si="0"/>
        <v>1.1392937716233741E-2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39.095427286936697</v>
      </c>
      <c r="D22" s="20">
        <f t="shared" si="0"/>
        <v>1.2537952766632568E-2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33.647370704908681</v>
      </c>
      <c r="D23" s="20">
        <f t="shared" si="0"/>
        <v>1.0790754159642714E-2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32.038227252480304</v>
      </c>
      <c r="D24" s="20">
        <f t="shared" si="0"/>
        <v>1.0274699827937675E-2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7.2692285457801277E-3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22.627200598952388</v>
      </c>
      <c r="D26" s="20">
        <f t="shared" si="0"/>
        <v>7.2565717281616714E-3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21.183356609822972</v>
      </c>
      <c r="D27" s="20">
        <f t="shared" si="0"/>
        <v>6.7935291425102332E-3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17.611347118904167</v>
      </c>
      <c r="D28" s="20">
        <f t="shared" si="0"/>
        <v>5.6479812002815048E-3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5.4423003715539158E-3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12.000203982660869</v>
      </c>
      <c r="D30" s="20">
        <f t="shared" si="0"/>
        <v>3.848480529968063E-3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10.47171207370287</v>
      </c>
      <c r="D31" s="20">
        <f t="shared" si="0"/>
        <v>3.3582912498243225E-3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10.299447050021866</v>
      </c>
      <c r="D32" s="20">
        <f t="shared" si="0"/>
        <v>3.3030456397839651E-3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10.189113138167267</v>
      </c>
      <c r="D33" s="20">
        <f t="shared" si="0"/>
        <v>3.2676614153006834E-3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9.6293226111566739</v>
      </c>
      <c r="D34" s="20">
        <f t="shared" si="0"/>
        <v>3.0881358883035055E-3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9.2621484157615583</v>
      </c>
      <c r="D35" s="20">
        <f t="shared" si="0"/>
        <v>2.9703826614311517E-3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7.8734553052000402</v>
      </c>
      <c r="D36" s="20">
        <f t="shared" si="0"/>
        <v>2.5250270319919464E-3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5.1687785830507593</v>
      </c>
      <c r="D37" s="20">
        <f t="shared" si="0"/>
        <v>1.6576338010027738E-3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5.9034472031998915</v>
      </c>
      <c r="D38" s="20">
        <f t="shared" si="0"/>
        <v>1.8932429527061694E-3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1.7317868006123246E-3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4.5518834814368656</v>
      </c>
      <c r="D40" s="20">
        <f t="shared" si="0"/>
        <v>1.4597947650143775E-3</v>
      </c>
    </row>
    <row r="41" spans="2:14">
      <c r="B41" s="22" t="s">
        <v>56</v>
      </c>
      <c r="C41" s="9">
        <f>[2]SHIB!$J$4</f>
        <v>3.6274146127955875</v>
      </c>
      <c r="D41" s="20">
        <f t="shared" si="0"/>
        <v>1.1633164345903081E-3</v>
      </c>
    </row>
    <row r="42" spans="2:14">
      <c r="B42" s="7" t="s">
        <v>28</v>
      </c>
      <c r="C42" s="1">
        <f>[2]ATLAS!O46</f>
        <v>3.5387394361009097</v>
      </c>
      <c r="D42" s="20">
        <f t="shared" si="0"/>
        <v>1.1348781937492326E-3</v>
      </c>
    </row>
    <row r="43" spans="2:14">
      <c r="B43" s="22" t="s">
        <v>40</v>
      </c>
      <c r="C43" s="9">
        <f>[2]SHPING!$J$4</f>
        <v>2.2264574805070025</v>
      </c>
      <c r="D43" s="20">
        <f t="shared" si="0"/>
        <v>7.1402771793825897E-4</v>
      </c>
    </row>
    <row r="44" spans="2:14">
      <c r="B44" s="22" t="s">
        <v>50</v>
      </c>
      <c r="C44" s="9">
        <f>[2]KAVA!$J$4</f>
        <v>2.1424462733349174</v>
      </c>
      <c r="D44" s="20">
        <f t="shared" si="0"/>
        <v>6.8708521799675448E-4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5.4416384441545701E-4</v>
      </c>
    </row>
    <row r="46" spans="2:14">
      <c r="B46" s="22" t="s">
        <v>36</v>
      </c>
      <c r="C46" s="9">
        <f>[2]AMP!$J$4</f>
        <v>1.7753391032765813</v>
      </c>
      <c r="D46" s="20">
        <f t="shared" si="0"/>
        <v>5.6935348623431549E-4</v>
      </c>
    </row>
    <row r="47" spans="2:14">
      <c r="B47" s="7" t="s">
        <v>25</v>
      </c>
      <c r="C47" s="1">
        <f>[2]POLIS!J4</f>
        <v>1.5683573262323922</v>
      </c>
      <c r="D47" s="20">
        <f t="shared" si="0"/>
        <v>5.0297416966905441E-4</v>
      </c>
    </row>
    <row r="48" spans="2:14">
      <c r="B48" s="22" t="s">
        <v>23</v>
      </c>
      <c r="C48" s="9">
        <f>[2]LUNA!J4</f>
        <v>1.2076328503218108</v>
      </c>
      <c r="D48" s="20">
        <f t="shared" si="0"/>
        <v>3.8728937595799089E-4</v>
      </c>
    </row>
    <row r="49" spans="2:4">
      <c r="B49" s="22" t="s">
        <v>43</v>
      </c>
      <c r="C49" s="9">
        <f>[2]TRX!$J$4</f>
        <v>0.90201467397037849</v>
      </c>
      <c r="D49" s="20">
        <f t="shared" si="0"/>
        <v>2.8927724191491307E-4</v>
      </c>
    </row>
    <row r="50" spans="2:4">
      <c r="B50" s="7" t="s">
        <v>5</v>
      </c>
      <c r="C50" s="1">
        <f>H$2</f>
        <v>0.19</v>
      </c>
      <c r="D50" s="20">
        <f t="shared" si="0"/>
        <v>6.0933239280804007E-5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2023-11-07T09:59:02Z</dcterms:modified>
</cp:coreProperties>
</file>