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25" s="1"/>
  <c r="D12" l="1"/>
  <c r="D14"/>
  <c r="D19"/>
  <c r="D27"/>
  <c r="M8"/>
  <c r="D38"/>
  <c r="D43"/>
  <c r="D23"/>
  <c r="D41"/>
  <c r="D15"/>
  <c r="D34"/>
  <c r="D13"/>
  <c r="Q3"/>
  <c r="D26"/>
  <c r="D37"/>
  <c r="D7"/>
  <c r="E7" s="1"/>
  <c r="D18"/>
  <c r="D30"/>
  <c r="D17"/>
  <c r="D33"/>
  <c r="D24"/>
  <c r="D22"/>
  <c r="D51"/>
  <c r="D46"/>
  <c r="D28"/>
  <c r="D44"/>
  <c r="M9"/>
  <c r="D35"/>
  <c r="D42"/>
  <c r="D31"/>
  <c r="D48"/>
  <c r="D49"/>
  <c r="D50"/>
  <c r="D47"/>
  <c r="D16"/>
  <c r="D20"/>
  <c r="D39"/>
  <c r="D21"/>
  <c r="D36"/>
  <c r="N8"/>
  <c r="N9"/>
  <c r="D40"/>
  <c r="D29"/>
  <c r="D45"/>
  <c r="D32"/>
  <c r="N10" l="1"/>
  <c r="M10"/>
  <c r="M11" l="1"/>
  <c r="N11"/>
  <c r="M12" l="1"/>
  <c r="N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N32" l="1"/>
  <c r="M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<sst xmlns="http://schemas.openxmlformats.org/spreadsheetml/2006/main" count="103" uniqueCount="63">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</sst>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1253.9295382452074</c:v>
                </c:pt>
                <c:pt idx="1">
                  <c:v>1225.5032314070336</c:v>
                </c:pt>
                <c:pt idx="2">
                  <c:v>352.9</c:v>
                </c:pt>
                <c:pt idx="3">
                  <c:v>278.26926811486197</c:v>
                </c:pt>
                <c:pt idx="4">
                  <c:v>1068.0755564411704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1253.9295382452074</v>
          </cell>
        </row>
      </sheetData>
      <sheetData sheetId="1">
        <row r="4">
          <cell r="J4">
            <v>1225.5032314070336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3.2175557651159497</v>
          </cell>
        </row>
      </sheetData>
      <sheetData sheetId="4">
        <row r="47">
          <cell r="M47">
            <v>117.75</v>
          </cell>
          <cell r="O47">
            <v>1.7246673989552868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43.617828012583395</v>
          </cell>
        </row>
      </sheetData>
      <sheetData sheetId="8">
        <row r="4">
          <cell r="J4">
            <v>12.542888000858698</v>
          </cell>
        </row>
      </sheetData>
      <sheetData sheetId="9">
        <row r="4">
          <cell r="J4">
            <v>23.271075940660879</v>
          </cell>
        </row>
      </sheetData>
      <sheetData sheetId="10">
        <row r="4">
          <cell r="J4">
            <v>14.237054771637329</v>
          </cell>
        </row>
      </sheetData>
      <sheetData sheetId="11">
        <row r="4">
          <cell r="J4">
            <v>57.337357450909948</v>
          </cell>
        </row>
      </sheetData>
      <sheetData sheetId="12">
        <row r="4">
          <cell r="J4">
            <v>3.7696233535587504</v>
          </cell>
        </row>
      </sheetData>
      <sheetData sheetId="13">
        <row r="4">
          <cell r="J4">
            <v>172.86531008051648</v>
          </cell>
        </row>
      </sheetData>
      <sheetData sheetId="14">
        <row r="4">
          <cell r="J4">
            <v>5.8965761797751739</v>
          </cell>
        </row>
      </sheetData>
      <sheetData sheetId="15">
        <row r="4">
          <cell r="J4">
            <v>40.744664896378879</v>
          </cell>
        </row>
      </sheetData>
      <sheetData sheetId="16">
        <row r="4">
          <cell r="J4">
            <v>6.0739021229927292</v>
          </cell>
        </row>
      </sheetData>
      <sheetData sheetId="17">
        <row r="4">
          <cell r="J4">
            <v>9.5755573104277065</v>
          </cell>
        </row>
      </sheetData>
      <sheetData sheetId="18">
        <row r="4">
          <cell r="J4">
            <v>12.126277079070798</v>
          </cell>
        </row>
      </sheetData>
      <sheetData sheetId="19">
        <row r="4">
          <cell r="J4">
            <v>7.8935969614272956</v>
          </cell>
        </row>
      </sheetData>
      <sheetData sheetId="20">
        <row r="4">
          <cell r="J4">
            <v>11.808125427106445</v>
          </cell>
        </row>
      </sheetData>
      <sheetData sheetId="21">
        <row r="4">
          <cell r="J4">
            <v>3.9802162275611561</v>
          </cell>
        </row>
      </sheetData>
      <sheetData sheetId="22">
        <row r="4">
          <cell r="J4">
            <v>21.092355892676938</v>
          </cell>
        </row>
      </sheetData>
      <sheetData sheetId="23">
        <row r="4">
          <cell r="J4">
            <v>48.032068500289995</v>
          </cell>
        </row>
      </sheetData>
      <sheetData sheetId="24">
        <row r="4">
          <cell r="J4">
            <v>40.637968229985979</v>
          </cell>
        </row>
      </sheetData>
      <sheetData sheetId="25">
        <row r="4">
          <cell r="J4">
            <v>46.341779515032755</v>
          </cell>
        </row>
      </sheetData>
      <sheetData sheetId="26">
        <row r="4">
          <cell r="J4">
            <v>2.2585543460741824</v>
          </cell>
        </row>
      </sheetData>
      <sheetData sheetId="27">
        <row r="4">
          <cell r="J4">
            <v>4.9099289278998954</v>
          </cell>
        </row>
      </sheetData>
      <sheetData sheetId="28">
        <row r="4">
          <cell r="J4">
            <v>278.26926811486197</v>
          </cell>
        </row>
      </sheetData>
      <sheetData sheetId="29">
        <row r="4">
          <cell r="J4">
            <v>0.95665847308353724</v>
          </cell>
        </row>
      </sheetData>
      <sheetData sheetId="30">
        <row r="4">
          <cell r="J4">
            <v>12.610588407311257</v>
          </cell>
        </row>
      </sheetData>
      <sheetData sheetId="31">
        <row r="4">
          <cell r="J4">
            <v>19.187399349118564</v>
          </cell>
        </row>
      </sheetData>
      <sheetData sheetId="32">
        <row r="4">
          <cell r="J4">
            <v>4.3781683428649716</v>
          </cell>
        </row>
      </sheetData>
      <sheetData sheetId="33">
        <row r="4">
          <cell r="J4">
            <v>2.3745989296358285</v>
          </cell>
        </row>
      </sheetData>
      <sheetData sheetId="34">
        <row r="4">
          <cell r="J4">
            <v>3.8064169476597072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0.10800386309685295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4177.7209357351912</v>
      </c>
      <c r="D7" s="20">
        <f>(C7*[1]Feuil1!$K$2-C4)/C4</f>
        <v>0.49779509261130611</v>
      </c>
      <c r="E7" s="31">
        <f>C7-C7/(1+D7)</f>
        <v>1388.4736239072345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1253.9295382452074</v>
      </c>
    </row>
    <row r="9" spans="2:20">
      <c r="M9" s="17" t="str">
        <f>IF(C13&gt;C7*[2]Params!F8,B13,"Others")</f>
        <v>BTC</v>
      </c>
      <c r="N9" s="18">
        <f>IF(C13&gt;C7*0.1,C13,C7)</f>
        <v>1225.5032314070336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278.26926811486197</v>
      </c>
    </row>
    <row r="12" spans="2:20">
      <c r="B12" s="7" t="s">
        <v>19</v>
      </c>
      <c r="C12" s="1">
        <f>[2]ETH!J4</f>
        <v>1253.9295382452074</v>
      </c>
      <c r="D12" s="20">
        <f>C12/$C$7</f>
        <v>0.30014679236217151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1068.0755564411704</v>
      </c>
    </row>
    <row r="13" spans="2:20">
      <c r="B13" s="7" t="s">
        <v>4</v>
      </c>
      <c r="C13" s="1">
        <f>[2]BTC!J4</f>
        <v>1225.5032314070336</v>
      </c>
      <c r="D13" s="20">
        <f t="shared" ref="D13:D51" si="0">C13/$C$7</f>
        <v>0.2933425305947035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8.4471893989227637E-2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278.26926811486197</v>
      </c>
      <c r="D15" s="20">
        <f t="shared" si="0"/>
        <v>6.6607911920256682E-2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172.86531008051648</v>
      </c>
      <c r="D16" s="20">
        <f t="shared" si="0"/>
        <v>4.1377897839434269E-2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3.3511094243388696E-2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2.8185223908278705E-2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1.4972278178028306E-2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57.337357450909948</v>
      </c>
      <c r="D20" s="20">
        <f t="shared" si="0"/>
        <v>1.3724554208602201E-2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1.1968247944067392E-2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1.1563721163557915E-2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48.032068500289995</v>
      </c>
      <c r="D23" s="20">
        <f t="shared" si="0"/>
        <v>1.1497194101557997E-2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46.341779515032755</v>
      </c>
      <c r="D24" s="20">
        <f t="shared" si="0"/>
        <v>1.1092598148104302E-2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43.617828012583395</v>
      </c>
      <c r="D25" s="20">
        <f t="shared" si="0"/>
        <v>1.0440579608725726E-2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40.744664896378879</v>
      </c>
      <c r="D26" s="20">
        <f t="shared" si="0"/>
        <v>9.7528450375560256E-3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40.637968229985979</v>
      </c>
      <c r="D27" s="20">
        <f t="shared" si="0"/>
        <v>9.727305594392114E-3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23.271075940660879</v>
      </c>
      <c r="D28" s="20">
        <f t="shared" si="0"/>
        <v>5.570280135661014E-3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21.092355892676938</v>
      </c>
      <c r="D29" s="20">
        <f t="shared" si="0"/>
        <v>5.0487709009613699E-3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19.187399349118564</v>
      </c>
      <c r="D30" s="20">
        <f t="shared" si="0"/>
        <v>4.5927910562417653E-3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14.237054771637329</v>
      </c>
      <c r="D31" s="20">
        <f t="shared" si="0"/>
        <v>3.4078520300044662E-3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12.542888000858698</v>
      </c>
      <c r="D32" s="20">
        <f t="shared" si="0"/>
        <v>3.0023278705788932E-3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12.610588407311257</v>
      </c>
      <c r="D33" s="20">
        <f t="shared" si="0"/>
        <v>3.0185329755856604E-3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9.5755573104277065</v>
      </c>
      <c r="D34" s="20">
        <f t="shared" si="0"/>
        <v>2.2920528818765177E-3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12.126277079070798</v>
      </c>
      <c r="D35" s="20">
        <f t="shared" si="0"/>
        <v>2.9026058144156121E-3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11.808125427106445</v>
      </c>
      <c r="D36" s="20">
        <f t="shared" si="0"/>
        <v>2.826451457325132E-3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2.513332068254152E-3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7.8935969614272956</v>
      </c>
      <c r="D38" s="20">
        <f t="shared" si="0"/>
        <v>1.8894505120979766E-3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6.0739021229927292</v>
      </c>
      <c r="D39" s="20">
        <f t="shared" si="0"/>
        <v>1.453879331919486E-3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5.8965761797751739</v>
      </c>
      <c r="D40" s="20">
        <f t="shared" si="0"/>
        <v>1.4114337148126196E-3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4.3781683428649716</v>
      </c>
      <c r="D41" s="20">
        <f t="shared" si="0"/>
        <v>1.0479800853654927E-3</v>
      </c>
    </row>
    <row r="42" spans="2:14">
      <c r="B42" s="22" t="s">
        <v>56</v>
      </c>
      <c r="C42" s="9">
        <f>[2]SHIB!$J$4</f>
        <v>4.9099289278998954</v>
      </c>
      <c r="D42" s="20">
        <f t="shared" si="0"/>
        <v>1.1752649359370987E-3</v>
      </c>
    </row>
    <row r="43" spans="2:14">
      <c r="B43" s="22" t="s">
        <v>23</v>
      </c>
      <c r="C43" s="9">
        <f>[2]LUNA!J4</f>
        <v>3.9802162275611561</v>
      </c>
      <c r="D43" s="20">
        <f t="shared" si="0"/>
        <v>9.5272429364904947E-4</v>
      </c>
    </row>
    <row r="44" spans="2:14">
      <c r="B44" s="22" t="s">
        <v>36</v>
      </c>
      <c r="C44" s="9">
        <f>[2]AMP!$J$4</f>
        <v>3.7696233535587504</v>
      </c>
      <c r="D44" s="20">
        <f t="shared" si="0"/>
        <v>9.0231573902275878E-4</v>
      </c>
    </row>
    <row r="45" spans="2:14">
      <c r="B45" s="7" t="s">
        <v>25</v>
      </c>
      <c r="C45" s="1">
        <f>[2]POLIS!J4</f>
        <v>3.2175557651159497</v>
      </c>
      <c r="D45" s="20">
        <f t="shared" si="0"/>
        <v>7.7017010341542296E-4</v>
      </c>
    </row>
    <row r="46" spans="2:14">
      <c r="B46" s="22" t="s">
        <v>40</v>
      </c>
      <c r="C46" s="9">
        <f>[2]SHPING!$J$4</f>
        <v>3.8064169476597072</v>
      </c>
      <c r="D46" s="20">
        <f t="shared" si="0"/>
        <v>9.1112283616183128E-4</v>
      </c>
    </row>
    <row r="47" spans="2:14">
      <c r="B47" s="22" t="s">
        <v>50</v>
      </c>
      <c r="C47" s="9">
        <f>[2]KAVA!$J$4</f>
        <v>2.3745989296358285</v>
      </c>
      <c r="D47" s="20">
        <f t="shared" si="0"/>
        <v>5.6839577515197263E-4</v>
      </c>
    </row>
    <row r="48" spans="2:14">
      <c r="B48" s="22" t="s">
        <v>62</v>
      </c>
      <c r="C48" s="10">
        <f>[2]SEI!$J$4</f>
        <v>2.2585543460741824</v>
      </c>
      <c r="D48" s="20">
        <f t="shared" si="0"/>
        <v>5.4061876817933609E-4</v>
      </c>
    </row>
    <row r="49" spans="2:4">
      <c r="B49" s="7" t="s">
        <v>28</v>
      </c>
      <c r="C49" s="1">
        <f>[2]ATLAS!O47</f>
        <v>1.7246673989552868</v>
      </c>
      <c r="D49" s="20">
        <f t="shared" si="0"/>
        <v>4.128249410349333E-4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4.0615293029413411E-4</v>
      </c>
    </row>
    <row r="51" spans="2:4">
      <c r="B51" s="22" t="s">
        <v>43</v>
      </c>
      <c r="C51" s="9">
        <f>[2]TRX!$J$4</f>
        <v>0.95665847308353724</v>
      </c>
      <c r="D51" s="20">
        <f t="shared" si="0"/>
        <v>2.2899051607313389E-4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2023-12-16T22:40:03Z</dcterms:modified>
</cp:coreProperties>
</file>