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14" l="1"/>
  <c r="C34"/>
  <c r="C20" l="1"/>
  <c r="C31" l="1"/>
  <c r="C16" l="1"/>
  <c r="C48" l="1"/>
  <c r="C26" l="1"/>
  <c r="C18"/>
  <c r="C32"/>
  <c r="C36"/>
  <c r="C39" l="1"/>
  <c r="C15"/>
  <c r="C27"/>
  <c r="C21"/>
  <c r="C13"/>
  <c r="C12" l="1"/>
  <c r="C40" l="1"/>
  <c r="C7" l="1"/>
  <c r="M8" l="1"/>
  <c r="D43"/>
  <c r="D14"/>
  <c r="D7"/>
  <c r="E7" s="1"/>
  <c r="D23"/>
  <c r="D16"/>
  <c r="D28"/>
  <c r="M9"/>
  <c r="D17"/>
  <c r="D48"/>
  <c r="D13"/>
  <c r="Q3"/>
  <c r="D18"/>
  <c r="D36"/>
  <c r="D29"/>
  <c r="D27"/>
  <c r="D33"/>
  <c r="D38"/>
  <c r="D41"/>
  <c r="D37"/>
  <c r="D21"/>
  <c r="N8"/>
  <c r="D45"/>
  <c r="D30"/>
  <c r="D12"/>
  <c r="D19"/>
  <c r="D15"/>
  <c r="D35"/>
  <c r="D34"/>
  <c r="D49"/>
  <c r="D39"/>
  <c r="D50"/>
  <c r="D46"/>
  <c r="D24"/>
  <c r="D42"/>
  <c r="D31"/>
  <c r="D44"/>
  <c r="D25"/>
  <c r="D22"/>
  <c r="D47"/>
  <c r="N9"/>
  <c r="D32"/>
  <c r="D26"/>
  <c r="D20"/>
  <c r="D40"/>
  <c r="N10" l="1"/>
  <c r="M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<sst xmlns="http://schemas.openxmlformats.org/spreadsheetml/2006/main" count="97" uniqueCount="60">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</sst>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845.41309362061236</c:v>
                </c:pt>
                <c:pt idx="1">
                  <c:v>764.43436224087839</c:v>
                </c:pt>
                <c:pt idx="2">
                  <c:v>156.73007298992911</c:v>
                </c:pt>
                <c:pt idx="3">
                  <c:v>587.19214506631806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845.41309362061236</v>
          </cell>
        </row>
      </sheetData>
      <sheetData sheetId="1">
        <row r="4">
          <cell r="J4">
            <v>764.43436224087839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0.67439672626892322</v>
          </cell>
        </row>
      </sheetData>
      <sheetData sheetId="4">
        <row r="46">
          <cell r="M46">
            <v>70.349999999999994</v>
          </cell>
          <cell r="O46">
            <v>1.2085914719398385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26.047151005276156</v>
          </cell>
        </row>
      </sheetData>
      <sheetData sheetId="8">
        <row r="4">
          <cell r="J4">
            <v>6.1149099187127751</v>
          </cell>
        </row>
      </sheetData>
      <sheetData sheetId="9">
        <row r="4">
          <cell r="J4">
            <v>12.699503405626352</v>
          </cell>
        </row>
      </sheetData>
      <sheetData sheetId="10">
        <row r="4">
          <cell r="J4">
            <v>8.4400560397340083</v>
          </cell>
        </row>
      </sheetData>
      <sheetData sheetId="11">
        <row r="4">
          <cell r="J4">
            <v>27.484080929918722</v>
          </cell>
        </row>
      </sheetData>
      <sheetData sheetId="12">
        <row r="4">
          <cell r="J4">
            <v>1.7518584774644606</v>
          </cell>
        </row>
      </sheetData>
      <sheetData sheetId="13">
        <row r="4">
          <cell r="J4">
            <v>128.31268528615814</v>
          </cell>
        </row>
      </sheetData>
      <sheetData sheetId="14">
        <row r="4">
          <cell r="J4">
            <v>3.9021173815133459</v>
          </cell>
        </row>
      </sheetData>
      <sheetData sheetId="15">
        <row r="4">
          <cell r="J4">
            <v>25.917450763061144</v>
          </cell>
        </row>
      </sheetData>
      <sheetData sheetId="16">
        <row r="4">
          <cell r="J4">
            <v>3.0540325525186742</v>
          </cell>
        </row>
      </sheetData>
      <sheetData sheetId="17">
        <row r="4">
          <cell r="J4">
            <v>5.7317317813546085</v>
          </cell>
        </row>
      </sheetData>
      <sheetData sheetId="18">
        <row r="4">
          <cell r="J4">
            <v>7.3075702955165953</v>
          </cell>
        </row>
      </sheetData>
      <sheetData sheetId="19">
        <row r="4">
          <cell r="J4">
            <v>7.7648162723888792</v>
          </cell>
        </row>
      </sheetData>
      <sheetData sheetId="20">
        <row r="4">
          <cell r="J4">
            <v>10.350445941411147</v>
          </cell>
        </row>
      </sheetData>
      <sheetData sheetId="21">
        <row r="4">
          <cell r="J4">
            <v>1.0525959577392425</v>
          </cell>
        </row>
      </sheetData>
      <sheetData sheetId="22">
        <row r="4">
          <cell r="J4">
            <v>20.590696812440665</v>
          </cell>
        </row>
      </sheetData>
      <sheetData sheetId="23">
        <row r="4">
          <cell r="J4">
            <v>26.728330861963627</v>
          </cell>
        </row>
      </sheetData>
      <sheetData sheetId="24">
        <row r="4">
          <cell r="J4">
            <v>20.973983070541127</v>
          </cell>
        </row>
      </sheetData>
      <sheetData sheetId="25">
        <row r="4">
          <cell r="J4">
            <v>23.73546398774409</v>
          </cell>
        </row>
      </sheetData>
      <sheetData sheetId="26">
        <row r="4">
          <cell r="J4">
            <v>3.3655601908382287</v>
          </cell>
        </row>
      </sheetData>
      <sheetData sheetId="27">
        <row r="4">
          <cell r="J4">
            <v>156.73007298992911</v>
          </cell>
        </row>
      </sheetData>
      <sheetData sheetId="28">
        <row r="4">
          <cell r="J4">
            <v>0.73465313853394199</v>
          </cell>
        </row>
      </sheetData>
      <sheetData sheetId="29">
        <row r="4">
          <cell r="J4">
            <v>7.5081963982463247</v>
          </cell>
        </row>
      </sheetData>
      <sheetData sheetId="30">
        <row r="4">
          <cell r="J4">
            <v>17.032954914710388</v>
          </cell>
        </row>
      </sheetData>
      <sheetData sheetId="31">
        <row r="4">
          <cell r="J4">
            <v>3.5788380582369395</v>
          </cell>
        </row>
      </sheetData>
      <sheetData sheetId="32">
        <row r="4">
          <cell r="J4">
            <v>1.9516719220689973</v>
          </cell>
        </row>
      </sheetData>
      <sheetData sheetId="33">
        <row r="4">
          <cell r="J4">
            <v>3.3333541527617401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F32" sqref="F3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1.7949037206918428E-2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2376.1720201661083</v>
      </c>
      <c r="D7" s="20">
        <f>(C7*[1]Feuil1!$K$2-C4)/C4</f>
        <v>-9.6776717480719018E-2</v>
      </c>
      <c r="E7" s="31">
        <f>C7-C7/(1+D7)</f>
        <v>-254.59721060312222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845.41309362061236</v>
      </c>
    </row>
    <row r="9" spans="2:20">
      <c r="M9" s="17" t="str">
        <f>IF(C13&gt;C7*[2]Params!F8,B13,"Others")</f>
        <v>BTC</v>
      </c>
      <c r="N9" s="18">
        <f>IF(C13&gt;C7*0.1,C13,C7)</f>
        <v>764.43436224087839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156.73007298992911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587.19214506631806</v>
      </c>
    </row>
    <row r="12" spans="2:20">
      <c r="B12" s="7" t="s">
        <v>19</v>
      </c>
      <c r="C12" s="1">
        <f>[2]ETH!J4</f>
        <v>845.41309362061236</v>
      </c>
      <c r="D12" s="20">
        <f>C12/$C$7</f>
        <v>0.35578783288657406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764.43436224087839</v>
      </c>
      <c r="D13" s="20">
        <f t="shared" ref="D13:D50" si="0">C13/$C$7</f>
        <v>0.32170834255822944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156.73007298992911</v>
      </c>
      <c r="D14" s="20">
        <f t="shared" si="0"/>
        <v>6.5959060059537597E-2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128.31268528615814</v>
      </c>
      <c r="D15" s="20">
        <f t="shared" si="0"/>
        <v>5.3999745892634635E-2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2.9606442379993228E-2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2.9101428437477359E-2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27.484080929918722</v>
      </c>
      <c r="D18" s="20">
        <f>C18/$C$7</f>
        <v>1.1566536722369715E-2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26.728330861963627</v>
      </c>
      <c r="D19" s="20">
        <f>C19/$C$7</f>
        <v>1.1248483121224178E-2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25.917450763061144</v>
      </c>
      <c r="D20" s="20">
        <f t="shared" si="0"/>
        <v>1.0907228324845506E-2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26.047151005276156</v>
      </c>
      <c r="D21" s="20">
        <f t="shared" si="0"/>
        <v>1.0961812017067396E-2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23.73546398774409</v>
      </c>
      <c r="D22" s="20">
        <f t="shared" si="0"/>
        <v>9.9889502049118669E-3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20.590696812440665</v>
      </c>
      <c r="D23" s="20">
        <f t="shared" si="0"/>
        <v>8.6654908136664516E-3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20.973983070541127</v>
      </c>
      <c r="D24" s="20">
        <f t="shared" si="0"/>
        <v>8.8267949005960116E-3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5.4709843772553233E-3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17.032954914710388</v>
      </c>
      <c r="D26" s="20">
        <f t="shared" si="0"/>
        <v>7.1682330951442167E-3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12.699503405626352</v>
      </c>
      <c r="D27" s="20">
        <f t="shared" si="0"/>
        <v>5.3445219023909654E-3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6.9313163610303982E-3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5.3194801945005612E-3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5.6982406513874677E-3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10.350445941411147</v>
      </c>
      <c r="D31" s="20">
        <f t="shared" si="0"/>
        <v>4.3559329263912431E-3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8.4400560397340083</v>
      </c>
      <c r="D32" s="20">
        <f t="shared" si="0"/>
        <v>3.5519549797341688E-3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7.5081963982463247</v>
      </c>
      <c r="D33" s="20">
        <f t="shared" si="0"/>
        <v>3.1597865535515639E-3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7.7648162723888792</v>
      </c>
      <c r="D34" s="20">
        <f t="shared" si="0"/>
        <v>3.2677837321921136E-3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7.3075702955165953</v>
      </c>
      <c r="D35" s="20">
        <f t="shared" si="0"/>
        <v>3.0753540709589507E-3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6.1149099187127751</v>
      </c>
      <c r="D36" s="20">
        <f t="shared" si="0"/>
        <v>2.5734289718154779E-3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5.7317317813546085</v>
      </c>
      <c r="D37" s="20">
        <f t="shared" si="0"/>
        <v>2.41217038695453E-3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2.2725627413214423E-3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3.9021173815133459</v>
      </c>
      <c r="D39" s="20">
        <f t="shared" si="0"/>
        <v>1.6421864024981513E-3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3.5788380582369395</v>
      </c>
      <c r="D40" s="20">
        <f t="shared" si="0"/>
        <v>1.5061359311800825E-3</v>
      </c>
    </row>
    <row r="41" spans="2:14">
      <c r="B41" s="22" t="s">
        <v>56</v>
      </c>
      <c r="C41" s="9">
        <f>[2]SHIB!$J$4</f>
        <v>3.3655601908382287</v>
      </c>
      <c r="D41" s="20">
        <f t="shared" si="0"/>
        <v>1.416379017291415E-3</v>
      </c>
    </row>
    <row r="42" spans="2:14">
      <c r="B42" s="22" t="s">
        <v>33</v>
      </c>
      <c r="C42" s="1">
        <f>[2]EGLD!$J$4</f>
        <v>3.0540325525186742</v>
      </c>
      <c r="D42" s="20">
        <f t="shared" si="0"/>
        <v>1.2852741832660665E-3</v>
      </c>
    </row>
    <row r="43" spans="2:14">
      <c r="B43" s="22" t="s">
        <v>50</v>
      </c>
      <c r="C43" s="9">
        <f>[2]KAVA!$J$4</f>
        <v>1.9516719220689973</v>
      </c>
      <c r="D43" s="20">
        <f t="shared" si="0"/>
        <v>8.213512765513349E-4</v>
      </c>
    </row>
    <row r="44" spans="2:14">
      <c r="B44" s="22" t="s">
        <v>36</v>
      </c>
      <c r="C44" s="9">
        <f>[2]AMP!$J$4</f>
        <v>1.7518584774644606</v>
      </c>
      <c r="D44" s="20">
        <f t="shared" si="0"/>
        <v>7.3726079702848932E-4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7.1408702130975525E-4</v>
      </c>
    </row>
    <row r="46" spans="2:14">
      <c r="B46" s="22" t="s">
        <v>40</v>
      </c>
      <c r="C46" s="9">
        <f>[2]SHPING!$J$4</f>
        <v>3.3333541527617401</v>
      </c>
      <c r="D46" s="20">
        <f t="shared" si="0"/>
        <v>1.402825268739895E-3</v>
      </c>
    </row>
    <row r="47" spans="2:14">
      <c r="B47" s="22" t="s">
        <v>23</v>
      </c>
      <c r="C47" s="9">
        <f>[2]LUNA!J4</f>
        <v>1.0525959577392425</v>
      </c>
      <c r="D47" s="20">
        <f t="shared" si="0"/>
        <v>4.4297969541180776E-4</v>
      </c>
    </row>
    <row r="48" spans="2:14">
      <c r="B48" s="7" t="s">
        <v>28</v>
      </c>
      <c r="C48" s="1">
        <f>[2]ATLAS!O46</f>
        <v>1.2085914719398385</v>
      </c>
      <c r="D48" s="20">
        <f t="shared" si="0"/>
        <v>5.0862962011283632E-4</v>
      </c>
    </row>
    <row r="49" spans="2:4">
      <c r="B49" s="7" t="s">
        <v>25</v>
      </c>
      <c r="C49" s="1">
        <f>[2]POLIS!J4</f>
        <v>0.67439672626892322</v>
      </c>
      <c r="D49" s="20">
        <f t="shared" si="0"/>
        <v>2.8381645796072413E-4</v>
      </c>
    </row>
    <row r="50" spans="2:4">
      <c r="B50" s="22" t="s">
        <v>43</v>
      </c>
      <c r="C50" s="9">
        <f>[2]TRX!$J$4</f>
        <v>0.73465313853394199</v>
      </c>
      <c r="D50" s="20">
        <f t="shared" si="0"/>
        <v>3.0917506489390673E-4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2023-09-08T07:06:13Z</dcterms:modified>
</cp:coreProperties>
</file>