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24"/>
  <c r="C47"/>
  <c r="C31"/>
  <c r="C35"/>
  <c r="C37"/>
  <c r="C40"/>
  <c r="C15"/>
  <c r="C32"/>
  <c r="C29"/>
  <c r="C13"/>
  <c r="C12"/>
  <c r="C33" l="1"/>
  <c r="C49"/>
  <c r="C42"/>
  <c r="C34"/>
  <c r="C41"/>
  <c r="C19"/>
  <c r="C21"/>
  <c r="C25"/>
  <c r="C20" l="1"/>
  <c r="C22"/>
  <c r="C23"/>
  <c r="C14" l="1"/>
  <c r="C7" s="1"/>
  <c r="D14" l="1"/>
  <c r="D34"/>
  <c r="D44"/>
  <c r="M9"/>
  <c r="D25"/>
  <c r="D38"/>
  <c r="D31"/>
  <c r="N9"/>
  <c r="D48"/>
  <c r="D43"/>
  <c r="D36"/>
  <c r="D13"/>
  <c r="Q3"/>
  <c r="D12"/>
  <c r="D20"/>
  <c r="D15"/>
  <c r="D37"/>
  <c r="D39"/>
  <c r="D47"/>
  <c r="N8"/>
  <c r="D26"/>
  <c r="D22"/>
  <c r="D19"/>
  <c r="D45"/>
  <c r="D29"/>
  <c r="D46"/>
  <c r="D16"/>
  <c r="D41"/>
  <c r="D30"/>
  <c r="D28"/>
  <c r="D40"/>
  <c r="D27"/>
  <c r="D49"/>
  <c r="D7"/>
  <c r="E7" s="1"/>
  <c r="D24"/>
  <c r="D32"/>
  <c r="D35"/>
  <c r="D33"/>
  <c r="M8"/>
  <c r="D50"/>
  <c r="D42"/>
  <c r="D21"/>
  <c r="D18"/>
  <c r="D17"/>
  <c r="D23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N32" l="1"/>
  <c r="M32"/>
  <c r="N33" l="1"/>
  <c r="M33"/>
  <c r="N34" l="1"/>
  <c r="M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<sst xmlns="http://schemas.openxmlformats.org/spreadsheetml/2006/main" count="97" uniqueCount="60">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</sst>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976.94337625765297</c:v>
                </c:pt>
                <c:pt idx="1">
                  <c:v>879.08922609647061</c:v>
                </c:pt>
                <c:pt idx="2">
                  <c:v>209.68327372462713</c:v>
                </c:pt>
                <c:pt idx="3">
                  <c:v>728.86798708012236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976.94337625765297</v>
          </cell>
        </row>
      </sheetData>
      <sheetData sheetId="1">
        <row r="4">
          <cell r="J4">
            <v>879.08922609647061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0.73013907757955954</v>
          </cell>
        </row>
      </sheetData>
      <sheetData sheetId="4">
        <row r="46">
          <cell r="M46">
            <v>79.390000000000015</v>
          </cell>
          <cell r="O46">
            <v>0.86019739355455904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32.115958435710915</v>
          </cell>
        </row>
      </sheetData>
      <sheetData sheetId="8">
        <row r="4">
          <cell r="J4">
            <v>7.4011448214684599</v>
          </cell>
        </row>
      </sheetData>
      <sheetData sheetId="9">
        <row r="4">
          <cell r="J4">
            <v>18.893753021313476</v>
          </cell>
        </row>
      </sheetData>
      <sheetData sheetId="10">
        <row r="4">
          <cell r="J4">
            <v>11.473377804479664</v>
          </cell>
        </row>
      </sheetData>
      <sheetData sheetId="11">
        <row r="4">
          <cell r="J4">
            <v>37.681959589973829</v>
          </cell>
        </row>
      </sheetData>
      <sheetData sheetId="12">
        <row r="4">
          <cell r="J4">
            <v>1.9841208621058906</v>
          </cell>
        </row>
      </sheetData>
      <sheetData sheetId="13">
        <row r="4">
          <cell r="J4">
            <v>140.67126157187369</v>
          </cell>
        </row>
      </sheetData>
      <sheetData sheetId="14">
        <row r="4">
          <cell r="J4">
            <v>4.36943102138257</v>
          </cell>
        </row>
      </sheetData>
      <sheetData sheetId="15">
        <row r="4">
          <cell r="J4">
            <v>31.561819068732046</v>
          </cell>
        </row>
      </sheetData>
      <sheetData sheetId="16">
        <row r="4">
          <cell r="J4">
            <v>4.4389900903043209</v>
          </cell>
        </row>
      </sheetData>
      <sheetData sheetId="17">
        <row r="4">
          <cell r="J4">
            <v>6.2514617396008241</v>
          </cell>
        </row>
      </sheetData>
      <sheetData sheetId="18">
        <row r="4">
          <cell r="J4">
            <v>9.0871979633080606</v>
          </cell>
        </row>
      </sheetData>
      <sheetData sheetId="19">
        <row r="4">
          <cell r="J4">
            <v>8.8105358661813238</v>
          </cell>
        </row>
      </sheetData>
      <sheetData sheetId="20">
        <row r="4">
          <cell r="J4">
            <v>12.169481928366251</v>
          </cell>
        </row>
      </sheetData>
      <sheetData sheetId="21">
        <row r="4">
          <cell r="J4">
            <v>1.4676044834890556</v>
          </cell>
        </row>
      </sheetData>
      <sheetData sheetId="22">
        <row r="4">
          <cell r="J4">
            <v>29.786245295367724</v>
          </cell>
        </row>
      </sheetData>
      <sheetData sheetId="23">
        <row r="4">
          <cell r="J4">
            <v>37.371242904481313</v>
          </cell>
        </row>
      </sheetData>
      <sheetData sheetId="24">
        <row r="4">
          <cell r="J4">
            <v>25.211519000908758</v>
          </cell>
        </row>
      </sheetData>
      <sheetData sheetId="25">
        <row r="4">
          <cell r="J4">
            <v>31.331047309028392</v>
          </cell>
        </row>
      </sheetData>
      <sheetData sheetId="26">
        <row r="4">
          <cell r="J4">
            <v>3.4497522699244096</v>
          </cell>
        </row>
      </sheetData>
      <sheetData sheetId="27">
        <row r="4">
          <cell r="J4">
            <v>209.68327372462713</v>
          </cell>
        </row>
      </sheetData>
      <sheetData sheetId="28">
        <row r="4">
          <cell r="J4">
            <v>0.74958183817281854</v>
          </cell>
        </row>
      </sheetData>
      <sheetData sheetId="29">
        <row r="4">
          <cell r="J4">
            <v>9.7490268873737076</v>
          </cell>
        </row>
      </sheetData>
      <sheetData sheetId="30">
        <row r="4">
          <cell r="J4">
            <v>17.84032610909491</v>
          </cell>
        </row>
      </sheetData>
      <sheetData sheetId="31">
        <row r="4">
          <cell r="J4">
            <v>4.8339610961922315</v>
          </cell>
        </row>
      </sheetData>
      <sheetData sheetId="32">
        <row r="4">
          <cell r="J4">
            <v>2.6647799734762785</v>
          </cell>
        </row>
      </sheetData>
      <sheetData sheetId="33">
        <row r="4">
          <cell r="J4">
            <v>1.7040774009103807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2.8388980376559469E-2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2818.6993311697734</v>
      </c>
      <c r="D7" s="20">
        <f>(C7*[1]Feuil1!$K$2-C4)/C4</f>
        <v>4.7887387109899038E-2</v>
      </c>
      <c r="E7" s="31">
        <f>C7-C7/(1+D7)</f>
        <v>128.81169072033526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976.94337625765297</v>
      </c>
    </row>
    <row r="9" spans="2:20">
      <c r="M9" s="17" t="str">
        <f>IF(C13&gt;C7*[2]Params!F8,B13,"Others")</f>
        <v>BTC</v>
      </c>
      <c r="N9" s="18">
        <f>IF(C13&gt;C7*0.1,C13,C7)</f>
        <v>879.08922609647061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209.68327372462713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728.86798708012236</v>
      </c>
    </row>
    <row r="12" spans="2:20">
      <c r="B12" s="7" t="s">
        <v>19</v>
      </c>
      <c r="C12" s="1">
        <f>[2]ETH!J4</f>
        <v>976.94337625765297</v>
      </c>
      <c r="D12" s="20">
        <f>C12/$C$7</f>
        <v>0.34659368079965341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879.08922609647061</v>
      </c>
      <c r="D13" s="20">
        <f t="shared" ref="D13:D50" si="0">C13/$C$7</f>
        <v>0.3118776154573551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209.68327372462713</v>
      </c>
      <c r="D14" s="20">
        <f t="shared" si="0"/>
        <v>7.4390081767822885E-2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140.67126157187369</v>
      </c>
      <c r="D15" s="20">
        <f t="shared" si="0"/>
        <v>4.9906444442761641E-2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2.8165473032929978E-2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2.4532591765047334E-2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1.3314651756214409E-2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37.681959589973829</v>
      </c>
      <c r="D19" s="20">
        <f>C19/$C$7</f>
        <v>1.3368563001125643E-2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37.371242904481313</v>
      </c>
      <c r="D20" s="20">
        <f t="shared" si="0"/>
        <v>1.3258328936052954E-2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29.786245295367724</v>
      </c>
      <c r="D21" s="20">
        <f t="shared" si="0"/>
        <v>1.0567372321689342E-2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31.561819068732046</v>
      </c>
      <c r="D22" s="20">
        <f t="shared" si="0"/>
        <v>1.1197298952646271E-2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32.115958435710915</v>
      </c>
      <c r="D23" s="20">
        <f t="shared" si="0"/>
        <v>1.1393892949335125E-2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31.331047309028392</v>
      </c>
      <c r="D24" s="20">
        <f t="shared" si="0"/>
        <v>1.1115427233604891E-2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25.211519000908758</v>
      </c>
      <c r="D25" s="20">
        <f t="shared" si="0"/>
        <v>8.9443803821551478E-3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8.2804149211309422E-3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8.0415340565110557E-3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6.7939136992141193E-3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18.893753021313476</v>
      </c>
      <c r="D29" s="20">
        <f t="shared" si="0"/>
        <v>6.7030040460088662E-3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17.84032610909491</v>
      </c>
      <c r="D30" s="20">
        <f t="shared" si="0"/>
        <v>6.3292760287742686E-3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12.169481928366251</v>
      </c>
      <c r="D31" s="20">
        <f t="shared" si="0"/>
        <v>4.3174104431052815E-3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11.473377804479664</v>
      </c>
      <c r="D32" s="20">
        <f t="shared" si="0"/>
        <v>4.0704511040268202E-3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9.7490268873737076</v>
      </c>
      <c r="D33" s="20">
        <f t="shared" si="0"/>
        <v>3.4586969882054843E-3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9.0871979633080606</v>
      </c>
      <c r="D34" s="20">
        <f t="shared" si="0"/>
        <v>3.2238975838323383E-3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8.8105358661813238</v>
      </c>
      <c r="D35" s="20">
        <f t="shared" si="0"/>
        <v>3.1257451863533491E-3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7.4011448214684599</v>
      </c>
      <c r="D36" s="20">
        <f t="shared" si="0"/>
        <v>2.6257305061327526E-3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6.2514617396008241</v>
      </c>
      <c r="D37" s="20">
        <f t="shared" si="0"/>
        <v>2.2178533447930531E-3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1.9157772311099869E-3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4.8339610961922315</v>
      </c>
      <c r="D39" s="20">
        <f t="shared" si="0"/>
        <v>1.714961593362324E-3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4.4389900903043209</v>
      </c>
      <c r="D40" s="20">
        <f t="shared" si="0"/>
        <v>1.5748363229866448E-3</v>
      </c>
    </row>
    <row r="41" spans="2:14">
      <c r="B41" s="22" t="s">
        <v>51</v>
      </c>
      <c r="C41" s="9">
        <f>[2]DOGE!$J$4</f>
        <v>4.36943102138257</v>
      </c>
      <c r="D41" s="20">
        <f t="shared" si="0"/>
        <v>1.550158604383404E-3</v>
      </c>
    </row>
    <row r="42" spans="2:14">
      <c r="B42" s="22" t="s">
        <v>56</v>
      </c>
      <c r="C42" s="9">
        <f>[2]SHIB!$J$4</f>
        <v>3.4497522699244096</v>
      </c>
      <c r="D42" s="20">
        <f t="shared" si="0"/>
        <v>1.2238808984613291E-3</v>
      </c>
    </row>
    <row r="43" spans="2:14">
      <c r="B43" s="22" t="s">
        <v>50</v>
      </c>
      <c r="C43" s="9">
        <f>[2]KAVA!$J$4</f>
        <v>2.6647799734762785</v>
      </c>
      <c r="D43" s="20">
        <f t="shared" si="0"/>
        <v>9.4539348131550535E-4</v>
      </c>
    </row>
    <row r="44" spans="2:14">
      <c r="B44" s="22" t="s">
        <v>36</v>
      </c>
      <c r="C44" s="9">
        <f>[2]AMP!$J$4</f>
        <v>1.9841208621058906</v>
      </c>
      <c r="D44" s="20">
        <f t="shared" si="0"/>
        <v>7.0391362433199682E-4</v>
      </c>
    </row>
    <row r="45" spans="2:14">
      <c r="B45" s="22" t="s">
        <v>40</v>
      </c>
      <c r="C45" s="9">
        <f>[2]SHPING!$J$4</f>
        <v>1.7040774009103807</v>
      </c>
      <c r="D45" s="20">
        <f t="shared" si="0"/>
        <v>6.0456160828022078E-4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6.0197750829132338E-4</v>
      </c>
    </row>
    <row r="47" spans="2:14">
      <c r="B47" s="22" t="s">
        <v>23</v>
      </c>
      <c r="C47" s="9">
        <f>[2]LUNA!J4</f>
        <v>1.4676044834890556</v>
      </c>
      <c r="D47" s="20">
        <f t="shared" si="0"/>
        <v>5.2066726921171579E-4</v>
      </c>
    </row>
    <row r="48" spans="2:14">
      <c r="B48" s="7" t="s">
        <v>28</v>
      </c>
      <c r="C48" s="1">
        <f>[2]ATLAS!O46</f>
        <v>0.86019739355455904</v>
      </c>
      <c r="D48" s="20">
        <f t="shared" si="0"/>
        <v>3.051752927466631E-4</v>
      </c>
    </row>
    <row r="49" spans="2:4">
      <c r="B49" s="22" t="s">
        <v>43</v>
      </c>
      <c r="C49" s="9">
        <f>[2]TRX!$J$4</f>
        <v>0.74958183817281854</v>
      </c>
      <c r="D49" s="20">
        <f t="shared" si="0"/>
        <v>2.6593181822686231E-4</v>
      </c>
    </row>
    <row r="50" spans="2:4">
      <c r="B50" s="7" t="s">
        <v>25</v>
      </c>
      <c r="C50" s="1">
        <f>[2]POLIS!J4</f>
        <v>0.73013907757955954</v>
      </c>
      <c r="D50" s="20">
        <f t="shared" si="0"/>
        <v>2.5903404080936451E-4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2023-07-20T08:56:57Z</dcterms:modified>
</cp:coreProperties>
</file>