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33" l="1"/>
  <c r="C49"/>
  <c r="C36"/>
  <c r="C37"/>
  <c r="C40"/>
  <c r="C31" l="1"/>
  <c r="C45" l="1"/>
  <c r="C24"/>
  <c r="C22"/>
  <c r="C47"/>
  <c r="C32"/>
  <c r="C41"/>
  <c r="C20"/>
  <c r="C29"/>
  <c r="C35"/>
  <c r="C46"/>
  <c r="C26"/>
  <c r="C18"/>
  <c r="C13" l="1"/>
  <c r="C30"/>
  <c r="C19"/>
  <c r="C14"/>
  <c r="C12"/>
  <c r="C48"/>
  <c r="C42"/>
  <c r="C27" l="1"/>
  <c r="C25"/>
  <c r="C23"/>
  <c r="C21"/>
  <c r="C17" l="1"/>
  <c r="C50" l="1"/>
  <c r="C15" l="1"/>
  <c r="C7" l="1"/>
  <c r="D16" l="1"/>
  <c r="D31"/>
  <c r="Q3"/>
  <c r="D49"/>
  <c r="D34"/>
  <c r="D29"/>
  <c r="D39"/>
  <c r="D33"/>
  <c r="D36"/>
  <c r="D35"/>
  <c r="D41"/>
  <c r="D45"/>
  <c r="D28"/>
  <c r="D21"/>
  <c r="D25"/>
  <c r="D13"/>
  <c r="D19"/>
  <c r="D15"/>
  <c r="D30"/>
  <c r="N8"/>
  <c r="D22"/>
  <c r="D23"/>
  <c r="D20"/>
  <c r="D50"/>
  <c r="D38"/>
  <c r="D37"/>
  <c r="D44"/>
  <c r="D7"/>
  <c r="E7" s="1"/>
  <c r="D43"/>
  <c r="D27"/>
  <c r="D40"/>
  <c r="D47"/>
  <c r="D18"/>
  <c r="D32"/>
  <c r="D17"/>
  <c r="D46"/>
  <c r="D24"/>
  <c r="N9"/>
  <c r="D42"/>
  <c r="D48"/>
  <c r="M9"/>
  <c r="D12"/>
  <c r="M8"/>
  <c r="D26"/>
  <c r="D14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<sst xmlns="http://schemas.openxmlformats.org/spreadsheetml/2006/main" count="97" uniqueCount="60">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</sst>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940.29865001312851</c:v>
                </c:pt>
                <c:pt idx="1">
                  <c:v>876.84763677149715</c:v>
                </c:pt>
                <c:pt idx="2">
                  <c:v>167.24306753561245</c:v>
                </c:pt>
                <c:pt idx="3">
                  <c:v>716.04646796743236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940.29865001312851</v>
          </cell>
        </row>
      </sheetData>
      <sheetData sheetId="1">
        <row r="4">
          <cell r="J4">
            <v>876.84763677149715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0.77561750856834411</v>
          </cell>
        </row>
      </sheetData>
      <sheetData sheetId="4">
        <row r="46">
          <cell r="M46">
            <v>79.390000000000015</v>
          </cell>
          <cell r="O46">
            <v>0.67294740915287932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27.428777174019103</v>
          </cell>
        </row>
      </sheetData>
      <sheetData sheetId="8">
        <row r="4">
          <cell r="J4">
            <v>6.890392891157247</v>
          </cell>
        </row>
      </sheetData>
      <sheetData sheetId="9">
        <row r="4">
          <cell r="J4">
            <v>15.947440876592609</v>
          </cell>
        </row>
      </sheetData>
      <sheetData sheetId="10">
        <row r="4">
          <cell r="J4">
            <v>11.232999242777927</v>
          </cell>
        </row>
      </sheetData>
      <sheetData sheetId="11">
        <row r="4">
          <cell r="J4">
            <v>33.037059734666734</v>
          </cell>
        </row>
      </sheetData>
      <sheetData sheetId="12">
        <row r="4">
          <cell r="J4">
            <v>1.937071710816175</v>
          </cell>
        </row>
      </sheetData>
      <sheetData sheetId="13">
        <row r="4">
          <cell r="J4">
            <v>132.08438319075515</v>
          </cell>
        </row>
      </sheetData>
      <sheetData sheetId="14">
        <row r="4">
          <cell r="J4">
            <v>3.9855851675608251</v>
          </cell>
        </row>
      </sheetData>
      <sheetData sheetId="15">
        <row r="4">
          <cell r="J4">
            <v>28.873328758160767</v>
          </cell>
        </row>
      </sheetData>
      <sheetData sheetId="16">
        <row r="4">
          <cell r="J4">
            <v>4.3685818622846408</v>
          </cell>
        </row>
      </sheetData>
      <sheetData sheetId="17">
        <row r="4">
          <cell r="J4">
            <v>5.5632516359481166</v>
          </cell>
        </row>
      </sheetData>
      <sheetData sheetId="18">
        <row r="4">
          <cell r="J4">
            <v>7.8918580816942425</v>
          </cell>
        </row>
      </sheetData>
      <sheetData sheetId="19">
        <row r="4">
          <cell r="J4">
            <v>6.4267578687859581</v>
          </cell>
        </row>
      </sheetData>
      <sheetData sheetId="20">
        <row r="4">
          <cell r="J4">
            <v>9.1737663440945507</v>
          </cell>
        </row>
      </sheetData>
      <sheetData sheetId="21">
        <row r="4">
          <cell r="J4">
            <v>1.3470480758000052</v>
          </cell>
        </row>
      </sheetData>
      <sheetData sheetId="22">
        <row r="4">
          <cell r="J4">
            <v>28.200020018832777</v>
          </cell>
        </row>
      </sheetData>
      <sheetData sheetId="23">
        <row r="4">
          <cell r="J4">
            <v>34.025461141033112</v>
          </cell>
        </row>
      </sheetData>
      <sheetData sheetId="24">
        <row r="4">
          <cell r="J4">
            <v>25.256821131299041</v>
          </cell>
        </row>
      </sheetData>
      <sheetData sheetId="25">
        <row r="4">
          <cell r="J4">
            <v>25.312134572003451</v>
          </cell>
        </row>
      </sheetData>
      <sheetData sheetId="26">
        <row r="4">
          <cell r="J4">
            <v>3.3166243813898144</v>
          </cell>
        </row>
      </sheetData>
      <sheetData sheetId="27">
        <row r="4">
          <cell r="J4">
            <v>167.24306753561245</v>
          </cell>
        </row>
      </sheetData>
      <sheetData sheetId="28">
        <row r="4">
          <cell r="J4">
            <v>0.71411762127210221</v>
          </cell>
        </row>
      </sheetData>
      <sheetData sheetId="29">
        <row r="4">
          <cell r="J4">
            <v>7.5245174053151826</v>
          </cell>
        </row>
      </sheetData>
      <sheetData sheetId="30">
        <row r="4">
          <cell r="J4">
            <v>20.569975382945927</v>
          </cell>
        </row>
      </sheetData>
      <sheetData sheetId="31">
        <row r="4">
          <cell r="J4">
            <v>4.6648558506836961</v>
          </cell>
        </row>
      </sheetData>
      <sheetData sheetId="32">
        <row r="4">
          <cell r="J4">
            <v>2.9302507973173046</v>
          </cell>
        </row>
      </sheetData>
      <sheetData sheetId="33">
        <row r="4">
          <cell r="J4">
            <v>1.7524206694311462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1" sqref="H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4.0139021324269074E-2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2723.9328810912652</v>
      </c>
      <c r="D7" s="20">
        <f>(C7*[1]Feuil1!$K$2-C4)/C4</f>
        <v>4.6791249208005072E-2</v>
      </c>
      <c r="E7" s="31">
        <f>C7-C7/(1+D7)</f>
        <v>121.75896804778722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940.29865001312851</v>
      </c>
    </row>
    <row r="9" spans="2:20">
      <c r="M9" s="17" t="str">
        <f>IF(C13&gt;C7*[2]Params!F8,B13,"Others")</f>
        <v>BTC</v>
      </c>
      <c r="N9" s="18">
        <f>IF(C13&gt;C7*0.1,C13,C7)</f>
        <v>876.84763677149715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167.24306753561245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716.04646796743236</v>
      </c>
    </row>
    <row r="12" spans="2:20">
      <c r="B12" s="7" t="s">
        <v>19</v>
      </c>
      <c r="C12" s="1">
        <f>[2]ETH!J4</f>
        <v>940.29865001312851</v>
      </c>
      <c r="D12" s="20">
        <f>C12/$C$7</f>
        <v>0.34519890579551465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876.84763677149715</v>
      </c>
      <c r="D13" s="20">
        <f t="shared" ref="D13:D50" si="0">C13/$C$7</f>
        <v>0.32190500832759633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167.24306753561245</v>
      </c>
      <c r="D14" s="20">
        <f t="shared" si="0"/>
        <v>6.1397646284372227E-2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132.08438319075515</v>
      </c>
      <c r="D15" s="20">
        <f t="shared" si="0"/>
        <v>4.849032224973155E-2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3.1395780928984887E-2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2.9145358371750592E-2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2.5386088064070451E-2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34.025461141033112</v>
      </c>
      <c r="D19" s="20">
        <f>C19/$C$7</f>
        <v>1.2491299391856451E-2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33.037059734666734</v>
      </c>
      <c r="D20" s="20">
        <f t="shared" si="0"/>
        <v>1.2128441182967544E-2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28.873328758160767</v>
      </c>
      <c r="D21" s="20">
        <f t="shared" si="0"/>
        <v>1.0599867918402417E-2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28.200020018832777</v>
      </c>
      <c r="D22" s="20">
        <f t="shared" si="0"/>
        <v>1.0352685344998388E-2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27.428777174019103</v>
      </c>
      <c r="D23" s="20">
        <f t="shared" si="0"/>
        <v>1.0069549570924286E-2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25.256821131299041</v>
      </c>
      <c r="D24" s="20">
        <f t="shared" si="0"/>
        <v>9.2721892329375687E-3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25.312134572003451</v>
      </c>
      <c r="D25" s="20">
        <f t="shared" si="0"/>
        <v>9.292495695364885E-3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8.3213014623128023E-3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20.569975382945927</v>
      </c>
      <c r="D27" s="20">
        <f t="shared" si="0"/>
        <v>7.5515720397285116E-3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5.9861974254914359E-3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15.947440876592609</v>
      </c>
      <c r="D29" s="20">
        <f t="shared" si="0"/>
        <v>5.8545645479354562E-3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11.232999242777927</v>
      </c>
      <c r="D30" s="20">
        <f t="shared" si="0"/>
        <v>4.1238164569891121E-3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9.1737663440945507</v>
      </c>
      <c r="D31" s="20">
        <f t="shared" si="0"/>
        <v>3.3678386159130859E-3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7.8918580816942425</v>
      </c>
      <c r="D32" s="20">
        <f t="shared" si="0"/>
        <v>2.8972292733338558E-3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7.5245174053151826</v>
      </c>
      <c r="D33" s="20">
        <f t="shared" si="0"/>
        <v>2.7623725450609126E-3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2.757042969792756E-3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6.890392891157247</v>
      </c>
      <c r="D35" s="20">
        <f t="shared" si="0"/>
        <v>2.5295751371071998E-3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6.4267578687859581</v>
      </c>
      <c r="D36" s="20">
        <f t="shared" si="0"/>
        <v>2.3593671905055395E-3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5.5632516359481166</v>
      </c>
      <c r="D37" s="20">
        <f t="shared" si="0"/>
        <v>2.042360028239521E-3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1.9824277013156966E-3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4.6648558506836961</v>
      </c>
      <c r="D39" s="20">
        <f t="shared" si="0"/>
        <v>1.7125443446370293E-3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4.3685818622846408</v>
      </c>
      <c r="D40" s="20">
        <f t="shared" si="0"/>
        <v>1.603777351714516E-3</v>
      </c>
    </row>
    <row r="41" spans="2:14">
      <c r="B41" s="22" t="s">
        <v>51</v>
      </c>
      <c r="C41" s="9">
        <f>[2]DOGE!$J$4</f>
        <v>3.9855851675608251</v>
      </c>
      <c r="D41" s="20">
        <f t="shared" si="0"/>
        <v>1.4631730448380635E-3</v>
      </c>
    </row>
    <row r="42" spans="2:14">
      <c r="B42" s="22" t="s">
        <v>56</v>
      </c>
      <c r="C42" s="9">
        <f>[2]SHIB!$J$4</f>
        <v>3.3166243813898144</v>
      </c>
      <c r="D42" s="20">
        <f t="shared" si="0"/>
        <v>1.2175866756530009E-3</v>
      </c>
    </row>
    <row r="43" spans="2:14">
      <c r="B43" s="22" t="s">
        <v>50</v>
      </c>
      <c r="C43" s="9">
        <f>[2]KAVA!$J$4</f>
        <v>2.9302507973173046</v>
      </c>
      <c r="D43" s="20">
        <f t="shared" si="0"/>
        <v>1.0757426578526356E-3</v>
      </c>
    </row>
    <row r="44" spans="2:14">
      <c r="B44" s="22" t="s">
        <v>36</v>
      </c>
      <c r="C44" s="9">
        <f>[2]AMP!$J$4</f>
        <v>1.937071710816175</v>
      </c>
      <c r="D44" s="20">
        <f t="shared" si="0"/>
        <v>7.1113048499203224E-4</v>
      </c>
    </row>
    <row r="45" spans="2:14">
      <c r="B45" s="22" t="s">
        <v>40</v>
      </c>
      <c r="C45" s="9">
        <f>[2]SHPING!$J$4</f>
        <v>1.7524206694311462</v>
      </c>
      <c r="D45" s="20">
        <f t="shared" si="0"/>
        <v>6.4334208878490768E-4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6.2292048815836768E-4</v>
      </c>
    </row>
    <row r="47" spans="2:14">
      <c r="B47" s="22" t="s">
        <v>23</v>
      </c>
      <c r="C47" s="9">
        <f>[2]LUNA!J4</f>
        <v>1.3470480758000052</v>
      </c>
      <c r="D47" s="20">
        <f t="shared" si="0"/>
        <v>4.9452322601295127E-4</v>
      </c>
    </row>
    <row r="48" spans="2:14">
      <c r="B48" s="7" t="s">
        <v>25</v>
      </c>
      <c r="C48" s="1">
        <f>[2]POLIS!J4</f>
        <v>0.77561750856834411</v>
      </c>
      <c r="D48" s="20">
        <f t="shared" si="0"/>
        <v>2.8474178418728708E-4</v>
      </c>
    </row>
    <row r="49" spans="2:4">
      <c r="B49" s="22" t="s">
        <v>43</v>
      </c>
      <c r="C49" s="9">
        <f>[2]TRX!$J$4</f>
        <v>0.71411762127210221</v>
      </c>
      <c r="D49" s="20">
        <f t="shared" si="0"/>
        <v>2.6216417674212718E-4</v>
      </c>
    </row>
    <row r="50" spans="2:4">
      <c r="B50" s="7" t="s">
        <v>28</v>
      </c>
      <c r="C50" s="1">
        <f>[2]ATLAS!O46</f>
        <v>0.67294740915287932</v>
      </c>
      <c r="D50" s="20">
        <f t="shared" si="0"/>
        <v>2.4704992322838816E-4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2023-07-11T13:09:20Z</dcterms:modified>
</cp:coreProperties>
</file>