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26" l="1"/>
  <c r="C41"/>
  <c r="C19"/>
  <c r="C31"/>
  <c r="C35"/>
  <c r="C15"/>
  <c r="C18"/>
  <c r="C32"/>
  <c r="C27"/>
  <c r="C21"/>
  <c r="C33" l="1"/>
  <c r="C50"/>
  <c r="C22"/>
  <c r="C24"/>
  <c r="C37"/>
  <c r="C42"/>
  <c r="C12"/>
  <c r="C47"/>
  <c r="C23"/>
  <c r="C14" l="1"/>
  <c r="C34"/>
  <c r="C39"/>
  <c r="C36"/>
  <c r="C20" l="1"/>
  <c r="C13" l="1"/>
  <c r="C48" l="1"/>
  <c r="C7" l="1"/>
  <c r="M9" l="1"/>
  <c r="D13"/>
  <c r="D30"/>
  <c r="D38"/>
  <c r="D42"/>
  <c r="D27"/>
  <c r="D17"/>
  <c r="D25"/>
  <c r="D32"/>
  <c r="D12"/>
  <c r="D28"/>
  <c r="D35"/>
  <c r="D41"/>
  <c r="D33"/>
  <c r="D21"/>
  <c r="D39"/>
  <c r="D20"/>
  <c r="D16"/>
  <c r="M8"/>
  <c r="D44"/>
  <c r="D19"/>
  <c r="Q3"/>
  <c r="N9"/>
  <c r="D43"/>
  <c r="D36"/>
  <c r="D50"/>
  <c r="D15"/>
  <c r="D29"/>
  <c r="D45"/>
  <c r="D46"/>
  <c r="D23"/>
  <c r="D40"/>
  <c r="D34"/>
  <c r="D22"/>
  <c r="D7"/>
  <c r="E7" s="1"/>
  <c r="D24"/>
  <c r="D37"/>
  <c r="D26"/>
  <c r="D18"/>
  <c r="D31"/>
  <c r="D14"/>
  <c r="D49"/>
  <c r="D47"/>
  <c r="N8"/>
  <c r="D48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<sst xmlns="http://schemas.openxmlformats.org/spreadsheetml/2006/main" count="97" uniqueCount="60">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</sst>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945.08091797040356</c:v>
                </c:pt>
                <c:pt idx="1">
                  <c:v>854.39866452603371</c:v>
                </c:pt>
                <c:pt idx="2">
                  <c:v>194.73742956607984</c:v>
                </c:pt>
                <c:pt idx="3">
                  <c:v>674.32417780440517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945.08091797040356</v>
          </cell>
        </row>
      </sheetData>
      <sheetData sheetId="1">
        <row r="4">
          <cell r="J4">
            <v>854.39866452603371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1.0331600390462092</v>
          </cell>
        </row>
      </sheetData>
      <sheetData sheetId="4">
        <row r="46">
          <cell r="M46">
            <v>79.390000000000015</v>
          </cell>
          <cell r="O46">
            <v>1.0152430754599227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29.109040328905017</v>
          </cell>
        </row>
      </sheetData>
      <sheetData sheetId="8">
        <row r="4">
          <cell r="J4">
            <v>7.1295107621395077</v>
          </cell>
        </row>
      </sheetData>
      <sheetData sheetId="9">
        <row r="4">
          <cell r="J4">
            <v>18.770072289959241</v>
          </cell>
        </row>
      </sheetData>
      <sheetData sheetId="10">
        <row r="4">
          <cell r="J4">
            <v>10.225354747885998</v>
          </cell>
        </row>
      </sheetData>
      <sheetData sheetId="11">
        <row r="4">
          <cell r="J4">
            <v>33.408194180535062</v>
          </cell>
        </row>
      </sheetData>
      <sheetData sheetId="12">
        <row r="4">
          <cell r="J4">
            <v>2.2707599434442871</v>
          </cell>
        </row>
      </sheetData>
      <sheetData sheetId="13">
        <row r="4">
          <cell r="J4">
            <v>141.38304516913692</v>
          </cell>
        </row>
      </sheetData>
      <sheetData sheetId="14">
        <row r="4">
          <cell r="J4">
            <v>4.5241076258318493</v>
          </cell>
        </row>
      </sheetData>
      <sheetData sheetId="15">
        <row r="4">
          <cell r="J4">
            <v>29.866587674668743</v>
          </cell>
        </row>
      </sheetData>
      <sheetData sheetId="16">
        <row r="4">
          <cell r="J4">
            <v>3.7629165791274777</v>
          </cell>
        </row>
      </sheetData>
      <sheetData sheetId="17">
        <row r="4">
          <cell r="J4">
            <v>6.9032223449626784</v>
          </cell>
        </row>
      </sheetData>
      <sheetData sheetId="18">
        <row r="4">
          <cell r="J4">
            <v>8.2703009468022284</v>
          </cell>
        </row>
      </sheetData>
      <sheetData sheetId="19">
        <row r="4">
          <cell r="J4">
            <v>8.9599095937846833</v>
          </cell>
        </row>
      </sheetData>
      <sheetData sheetId="20">
        <row r="4">
          <cell r="J4">
            <v>10.447992936417531</v>
          </cell>
        </row>
      </sheetData>
      <sheetData sheetId="21">
        <row r="4">
          <cell r="J4">
            <v>1.4053001436354824</v>
          </cell>
        </row>
      </sheetData>
      <sheetData sheetId="22">
        <row r="4">
          <cell r="J4">
            <v>26.342574174097553</v>
          </cell>
        </row>
      </sheetData>
      <sheetData sheetId="23">
        <row r="4">
          <cell r="J4">
            <v>32.466280638510142</v>
          </cell>
        </row>
      </sheetData>
      <sheetData sheetId="24">
        <row r="4">
          <cell r="J4">
            <v>25.617221116856243</v>
          </cell>
        </row>
      </sheetData>
      <sheetData sheetId="25">
        <row r="4">
          <cell r="J4">
            <v>27.265573164173365</v>
          </cell>
        </row>
      </sheetData>
      <sheetData sheetId="26">
        <row r="4">
          <cell r="J4">
            <v>4.6381370482015951</v>
          </cell>
        </row>
      </sheetData>
      <sheetData sheetId="27">
        <row r="4">
          <cell r="J4">
            <v>194.73742956607984</v>
          </cell>
        </row>
      </sheetData>
      <sheetData sheetId="28">
        <row r="4">
          <cell r="J4">
            <v>0.71574960679765709</v>
          </cell>
        </row>
      </sheetData>
      <sheetData sheetId="29">
        <row r="4">
          <cell r="J4">
            <v>10.551208044413103</v>
          </cell>
        </row>
      </sheetData>
      <sheetData sheetId="30">
        <row r="4">
          <cell r="J4">
            <v>21.138355398658749</v>
          </cell>
        </row>
      </sheetData>
      <sheetData sheetId="31">
        <row r="4">
          <cell r="J4">
            <v>4.3743233037185227</v>
          </cell>
        </row>
      </sheetData>
      <sheetData sheetId="32">
        <row r="4">
          <cell r="J4">
            <v>2.4019940812500282</v>
          </cell>
        </row>
      </sheetData>
      <sheetData sheetId="33">
        <row r="4">
          <cell r="J4">
            <v>1.4760337608065095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13.11+0.42896</f>
        <v>13.538959999999999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1.6833783104297777E-2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2693.33160104841</v>
      </c>
      <c r="D7" s="20">
        <f>(C7*[1]Feuil1!$K$2-C4)/C4</f>
        <v>2.3781017942378059E-2</v>
      </c>
      <c r="E7" s="31">
        <f>C7-C7/(1+D7)</f>
        <v>62.562370279179049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945.08091797040356</v>
      </c>
    </row>
    <row r="9" spans="2:20">
      <c r="M9" s="17" t="str">
        <f>IF(C13&gt;C7*[2]Params!F8,B13,"Others")</f>
        <v>BTC</v>
      </c>
      <c r="N9" s="18">
        <f>IF(C13&gt;C7*0.1,C13,C7)</f>
        <v>854.39866452603371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194.73742956607984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674.32417780440517</v>
      </c>
    </row>
    <row r="12" spans="2:20">
      <c r="B12" s="7" t="s">
        <v>19</v>
      </c>
      <c r="C12" s="1">
        <f>[2]ETH!J4</f>
        <v>945.08091797040356</v>
      </c>
      <c r="D12" s="20">
        <f>C12/$C$7</f>
        <v>0.35089660612251389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854.39866452603371</v>
      </c>
      <c r="D13" s="20">
        <f t="shared" ref="D13:D50" si="0">C13/$C$7</f>
        <v>0.31722743096076594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194.73742956607984</v>
      </c>
      <c r="D14" s="20">
        <f t="shared" si="0"/>
        <v>7.2303547580355898E-2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141.38304516913692</v>
      </c>
      <c r="D15" s="20">
        <f t="shared" si="0"/>
        <v>5.2493738652196392E-2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2.9476504107068195E-2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2.5674521463707842E-2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33.408194180535062</v>
      </c>
      <c r="D18" s="20">
        <f>C18/$C$7</f>
        <v>1.2404040470742832E-2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32.466280638510142</v>
      </c>
      <c r="D19" s="20">
        <f>C19/$C$7</f>
        <v>1.2054319871297048E-2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29.866587674668743</v>
      </c>
      <c r="D20" s="20">
        <f t="shared" si="0"/>
        <v>1.1089086714403394E-2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29.109040328905017</v>
      </c>
      <c r="D21" s="20">
        <f t="shared" si="0"/>
        <v>1.0807818954626304E-2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27.265573164173365</v>
      </c>
      <c r="D22" s="20">
        <f t="shared" si="0"/>
        <v>1.0123362883931532E-2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26.342574174097553</v>
      </c>
      <c r="D23" s="20">
        <f t="shared" si="0"/>
        <v>9.7806650186866729E-3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25.617221116856243</v>
      </c>
      <c r="D24" s="20">
        <f t="shared" si="0"/>
        <v>9.5113505915441106E-3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8.4158469970216105E-3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21.138355398658749</v>
      </c>
      <c r="D26" s="20">
        <f t="shared" si="0"/>
        <v>7.8484043295784321E-3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18.770072289959241</v>
      </c>
      <c r="D27" s="20">
        <f t="shared" si="0"/>
        <v>6.9690907286175888E-3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6.1151029429829078E-3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15.33</v>
      </c>
      <c r="D29" s="20">
        <f t="shared" si="0"/>
        <v>5.691835344015057E-3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13.538959999999999</v>
      </c>
      <c r="D30" s="20">
        <f t="shared" si="0"/>
        <v>5.0268448172998102E-3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10.447992936417531</v>
      </c>
      <c r="D31" s="20">
        <f t="shared" si="0"/>
        <v>3.8792077931846681E-3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10.225354747885998</v>
      </c>
      <c r="D32" s="20">
        <f t="shared" si="0"/>
        <v>3.79654504625634E-3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10.551208044413103</v>
      </c>
      <c r="D33" s="20">
        <f t="shared" si="0"/>
        <v>3.917530258920188E-3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8.9599095937846833</v>
      </c>
      <c r="D34" s="20">
        <f t="shared" si="0"/>
        <v>3.3267012462546153E-3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8.2703009468022284</v>
      </c>
      <c r="D35" s="20">
        <f t="shared" si="0"/>
        <v>3.0706582671004637E-3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7.1295107621395077</v>
      </c>
      <c r="D36" s="20">
        <f t="shared" si="0"/>
        <v>2.6470972825493396E-3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6.9032223449626784</v>
      </c>
      <c r="D37" s="20">
        <f t="shared" si="0"/>
        <v>2.563079251836469E-3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2.0049517845845601E-3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4.5241076258318493</v>
      </c>
      <c r="D39" s="20">
        <f t="shared" si="0"/>
        <v>1.6797440107526266E-3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4.3743233037185227</v>
      </c>
      <c r="D40" s="20">
        <f t="shared" si="0"/>
        <v>1.624130984100052E-3</v>
      </c>
    </row>
    <row r="41" spans="2:14">
      <c r="B41" s="22" t="s">
        <v>56</v>
      </c>
      <c r="C41" s="9">
        <f>[2]SHIB!$J$4</f>
        <v>4.6381370482015951</v>
      </c>
      <c r="D41" s="20">
        <f t="shared" si="0"/>
        <v>1.7220816948036208E-3</v>
      </c>
    </row>
    <row r="42" spans="2:14">
      <c r="B42" s="22" t="s">
        <v>33</v>
      </c>
      <c r="C42" s="1">
        <f>[2]EGLD!$J$4</f>
        <v>3.7629165791274777</v>
      </c>
      <c r="D42" s="20">
        <f t="shared" si="0"/>
        <v>1.3971233908452712E-3</v>
      </c>
    </row>
    <row r="43" spans="2:14">
      <c r="B43" s="22" t="s">
        <v>50</v>
      </c>
      <c r="C43" s="9">
        <f>[2]KAVA!$J$4</f>
        <v>2.4019940812500282</v>
      </c>
      <c r="D43" s="20">
        <f t="shared" si="0"/>
        <v>8.9183005921551761E-4</v>
      </c>
    </row>
    <row r="44" spans="2:14">
      <c r="B44" s="22" t="s">
        <v>36</v>
      </c>
      <c r="C44" s="9">
        <f>[2]AMP!$J$4</f>
        <v>2.2707599434442871</v>
      </c>
      <c r="D44" s="20">
        <f t="shared" si="0"/>
        <v>8.4310448166143666E-4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6.2999802896141854E-4</v>
      </c>
    </row>
    <row r="46" spans="2:14">
      <c r="B46" s="22" t="s">
        <v>40</v>
      </c>
      <c r="C46" s="9">
        <f>[2]SHPING!$J$4</f>
        <v>1.4760337608065095</v>
      </c>
      <c r="D46" s="20">
        <f t="shared" si="0"/>
        <v>5.4803268941408718E-4</v>
      </c>
    </row>
    <row r="47" spans="2:14">
      <c r="B47" s="22" t="s">
        <v>23</v>
      </c>
      <c r="C47" s="9">
        <f>[2]LUNA!J4</f>
        <v>1.4053001436354824</v>
      </c>
      <c r="D47" s="20">
        <f t="shared" si="0"/>
        <v>5.2177019089979615E-4</v>
      </c>
    </row>
    <row r="48" spans="2:14">
      <c r="B48" s="7" t="s">
        <v>28</v>
      </c>
      <c r="C48" s="1">
        <f>[2]ATLAS!O46</f>
        <v>1.0152430754599227</v>
      </c>
      <c r="D48" s="20">
        <f t="shared" si="0"/>
        <v>3.7694692887601649E-4</v>
      </c>
    </row>
    <row r="49" spans="2:4">
      <c r="B49" s="7" t="s">
        <v>25</v>
      </c>
      <c r="C49" s="1">
        <f>[2]POLIS!J4</f>
        <v>1.0331600390462092</v>
      </c>
      <c r="D49" s="20">
        <f t="shared" si="0"/>
        <v>3.8359927111984276E-4</v>
      </c>
    </row>
    <row r="50" spans="2:4">
      <c r="B50" s="22" t="s">
        <v>43</v>
      </c>
      <c r="C50" s="9">
        <f>[2]TRX!$J$4</f>
        <v>0.71574960679765709</v>
      </c>
      <c r="D50" s="20">
        <f t="shared" si="0"/>
        <v>2.6574878730827034E-4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2023-08-15T16:44:10Z</dcterms:modified>
</cp:coreProperties>
</file>