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0" l="1"/>
  <c r="C41" l="1"/>
  <c r="C19"/>
  <c r="C35"/>
  <c r="C15"/>
  <c r="C18"/>
  <c r="C32"/>
  <c r="C33" l="1"/>
  <c r="C50"/>
  <c r="C22"/>
  <c r="C24"/>
  <c r="C37"/>
  <c r="C42"/>
  <c r="C47"/>
  <c r="C23"/>
  <c r="C14" l="1"/>
  <c r="C34"/>
  <c r="C39"/>
  <c r="C36"/>
  <c r="C20" l="1"/>
  <c r="C48" l="1"/>
  <c r="C31" l="1"/>
  <c r="C26" l="1"/>
  <c r="C27"/>
  <c r="C21" l="1"/>
  <c r="C13"/>
  <c r="C12" l="1"/>
  <c r="C16" l="1"/>
  <c r="C7" l="1"/>
  <c r="D16" s="1"/>
  <c r="D38" l="1"/>
  <c r="D31"/>
  <c r="D18"/>
  <c r="N9"/>
  <c r="D46"/>
  <c r="D21"/>
  <c r="D7"/>
  <c r="E7" s="1"/>
  <c r="M8"/>
  <c r="D26"/>
  <c r="D19"/>
  <c r="D22"/>
  <c r="D27"/>
  <c r="D40"/>
  <c r="D13"/>
  <c r="D34"/>
  <c r="D39"/>
  <c r="D41"/>
  <c r="D43"/>
  <c r="D36"/>
  <c r="D32"/>
  <c r="D24"/>
  <c r="D44"/>
  <c r="D23"/>
  <c r="D28"/>
  <c r="D30"/>
  <c r="D48"/>
  <c r="D47"/>
  <c r="D15"/>
  <c r="D17"/>
  <c r="D33"/>
  <c r="N8"/>
  <c r="Q3"/>
  <c r="D37"/>
  <c r="D50"/>
  <c r="D12"/>
  <c r="D14"/>
  <c r="D42"/>
  <c r="D45"/>
  <c r="D49"/>
  <c r="D25"/>
  <c r="D20"/>
  <c r="M9"/>
  <c r="D29"/>
  <c r="D35"/>
  <c r="N10" l="1"/>
  <c r="M10"/>
  <c r="N11" l="1"/>
  <c r="M11"/>
  <c r="N12" l="1"/>
  <c r="M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<sst xmlns="http://schemas.openxmlformats.org/spreadsheetml/2006/main" count="97" uniqueCount="60">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</sst>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856.22876662015381</c:v>
                </c:pt>
                <c:pt idx="1">
                  <c:v>760.5723912369042</c:v>
                </c:pt>
                <c:pt idx="2">
                  <c:v>166.95938243593542</c:v>
                </c:pt>
                <c:pt idx="3">
                  <c:v>591.42885147393088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856.22876662015381</v>
          </cell>
        </row>
      </sheetData>
      <sheetData sheetId="1">
        <row r="4">
          <cell r="J4">
            <v>760.5723912369042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0.77583149182716737</v>
          </cell>
        </row>
      </sheetData>
      <sheetData sheetId="4">
        <row r="46">
          <cell r="M46">
            <v>70.349999999999994</v>
          </cell>
          <cell r="O46">
            <v>1.0354110996891688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26.422297012700078</v>
          </cell>
        </row>
      </sheetData>
      <sheetData sheetId="8">
        <row r="4">
          <cell r="J4">
            <v>6.112059031611099</v>
          </cell>
        </row>
      </sheetData>
      <sheetData sheetId="9">
        <row r="4">
          <cell r="J4">
            <v>14.469579850665941</v>
          </cell>
        </row>
      </sheetData>
      <sheetData sheetId="10">
        <row r="4">
          <cell r="J4">
            <v>9.0807477133819283</v>
          </cell>
        </row>
      </sheetData>
      <sheetData sheetId="11">
        <row r="4">
          <cell r="J4">
            <v>28.115640314380613</v>
          </cell>
        </row>
      </sheetData>
      <sheetData sheetId="12">
        <row r="4">
          <cell r="J4">
            <v>1.9204579228749505</v>
          </cell>
        </row>
      </sheetData>
      <sheetData sheetId="13">
        <row r="4">
          <cell r="J4">
            <v>124.12280124347421</v>
          </cell>
        </row>
      </sheetData>
      <sheetData sheetId="14">
        <row r="4">
          <cell r="J4">
            <v>3.8661721483045639</v>
          </cell>
        </row>
      </sheetData>
      <sheetData sheetId="15">
        <row r="4">
          <cell r="J4">
            <v>26.753421985244771</v>
          </cell>
        </row>
      </sheetData>
      <sheetData sheetId="16">
        <row r="4">
          <cell r="J4">
            <v>3.2893610606156556</v>
          </cell>
        </row>
      </sheetData>
      <sheetData sheetId="17">
        <row r="4">
          <cell r="J4">
            <v>6.0198317379753652</v>
          </cell>
        </row>
      </sheetData>
      <sheetData sheetId="18">
        <row r="4">
          <cell r="J4">
            <v>7.5017626379252542</v>
          </cell>
        </row>
      </sheetData>
      <sheetData sheetId="19">
        <row r="4">
          <cell r="J4">
            <v>7.6329921608087838</v>
          </cell>
        </row>
      </sheetData>
      <sheetData sheetId="20">
        <row r="4">
          <cell r="J4">
            <v>10.870952426734931</v>
          </cell>
        </row>
      </sheetData>
      <sheetData sheetId="21">
        <row r="4">
          <cell r="J4">
            <v>1.1080312358374802</v>
          </cell>
        </row>
      </sheetData>
      <sheetData sheetId="22">
        <row r="4">
          <cell r="J4">
            <v>22.324435305213136</v>
          </cell>
        </row>
      </sheetData>
      <sheetData sheetId="23">
        <row r="4">
          <cell r="J4">
            <v>26.865740147476966</v>
          </cell>
        </row>
      </sheetData>
      <sheetData sheetId="24">
        <row r="4">
          <cell r="J4">
            <v>21.827347746948227</v>
          </cell>
        </row>
      </sheetData>
      <sheetData sheetId="25">
        <row r="4">
          <cell r="J4">
            <v>23.319539335951116</v>
          </cell>
        </row>
      </sheetData>
      <sheetData sheetId="26">
        <row r="4">
          <cell r="J4">
            <v>3.5070160893734657</v>
          </cell>
        </row>
      </sheetData>
      <sheetData sheetId="27">
        <row r="4">
          <cell r="J4">
            <v>166.95938243593542</v>
          </cell>
        </row>
      </sheetData>
      <sheetData sheetId="28">
        <row r="4">
          <cell r="J4">
            <v>0.6958505253940942</v>
          </cell>
        </row>
      </sheetData>
      <sheetData sheetId="29">
        <row r="4">
          <cell r="J4">
            <v>8.0096156949657313</v>
          </cell>
        </row>
      </sheetData>
      <sheetData sheetId="30">
        <row r="4">
          <cell r="J4">
            <v>17.56391498016821</v>
          </cell>
        </row>
      </sheetData>
      <sheetData sheetId="31">
        <row r="4">
          <cell r="J4">
            <v>3.7651858486847263</v>
          </cell>
        </row>
      </sheetData>
      <sheetData sheetId="32">
        <row r="4">
          <cell r="J4">
            <v>2.0383116428254313</v>
          </cell>
        </row>
      </sheetData>
      <sheetData sheetId="33">
        <row r="4">
          <cell r="J4">
            <v>1.340391187627924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6" sqref="C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1.7797811601201079E-2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2396.3620334716757</v>
      </c>
      <c r="D7" s="20">
        <f>(C7*[1]Feuil1!$K$2-C4)/C4</f>
        <v>-8.9102151019538389E-2</v>
      </c>
      <c r="E7" s="31">
        <f>C7-C7/(1+D7)</f>
        <v>-234.40719729755483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856.22876662015381</v>
      </c>
    </row>
    <row r="9" spans="2:20">
      <c r="M9" s="17" t="str">
        <f>IF(C13&gt;C7*[2]Params!F8,B13,"Others")</f>
        <v>BTC</v>
      </c>
      <c r="N9" s="18">
        <f>IF(C13&gt;C7*0.1,C13,C7)</f>
        <v>760.5723912369042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166.95938243593542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591.42885147393088</v>
      </c>
    </row>
    <row r="12" spans="2:20">
      <c r="B12" s="7" t="s">
        <v>19</v>
      </c>
      <c r="C12" s="1">
        <f>[2]ETH!J4</f>
        <v>856.22876662015381</v>
      </c>
      <c r="D12" s="20">
        <f>C12/$C$7</f>
        <v>0.35730359380619614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760.5723912369042</v>
      </c>
      <c r="D13" s="20">
        <f t="shared" ref="D13:D50" si="0">C13/$C$7</f>
        <v>0.31738626326634045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166.95938243593542</v>
      </c>
      <c r="D14" s="20">
        <f t="shared" si="0"/>
        <v>6.9672019546252267E-2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124.12280124347421</v>
      </c>
      <c r="D15" s="20">
        <f t="shared" si="0"/>
        <v>5.1796347759547036E-2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2.9356999909601309E-2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2.8856240849309607E-2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28.115640314380613</v>
      </c>
      <c r="D18" s="20">
        <f>C18/$C$7</f>
        <v>1.1732634686107387E-2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26.865740147476966</v>
      </c>
      <c r="D19" s="20">
        <f>C19/$C$7</f>
        <v>1.1211052325243121E-2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26.753421985244771</v>
      </c>
      <c r="D20" s="20">
        <f t="shared" si="0"/>
        <v>1.1164182044098884E-2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26.422297012700078</v>
      </c>
      <c r="D21" s="20">
        <f t="shared" si="0"/>
        <v>1.1026003852356719E-2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23.319539335951116</v>
      </c>
      <c r="D22" s="20">
        <f t="shared" si="0"/>
        <v>9.7312255035886443E-3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22.324435305213136</v>
      </c>
      <c r="D23" s="20">
        <f t="shared" si="0"/>
        <v>9.3159693708179444E-3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21.827347746948227</v>
      </c>
      <c r="D24" s="20">
        <f t="shared" si="0"/>
        <v>9.1085351220184154E-3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5.4248898198268241E-3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17.56391498016821</v>
      </c>
      <c r="D26" s="20">
        <f t="shared" si="0"/>
        <v>7.3294079670937215E-3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14.469579850665941</v>
      </c>
      <c r="D27" s="20">
        <f t="shared" si="0"/>
        <v>6.0381443406960769E-3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6.8729181025036761E-3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5.2746621017393126E-3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5.6502313969580917E-3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10.870952426734931</v>
      </c>
      <c r="D31" s="20">
        <f t="shared" si="0"/>
        <v>4.5364399347396951E-3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9.0807477133819283</v>
      </c>
      <c r="D32" s="20">
        <f t="shared" si="0"/>
        <v>3.7893889097493335E-3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8.0096156949657313</v>
      </c>
      <c r="D33" s="20">
        <f t="shared" si="0"/>
        <v>3.3424063572572884E-3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7.6329921608087838</v>
      </c>
      <c r="D34" s="20">
        <f t="shared" si="0"/>
        <v>3.1852416513838094E-3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7.5017626379252542</v>
      </c>
      <c r="D35" s="20">
        <f t="shared" si="0"/>
        <v>3.1304796742490718E-3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6.112059031611099</v>
      </c>
      <c r="D36" s="20">
        <f t="shared" si="0"/>
        <v>2.5505574475975113E-3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6.0198317379753652</v>
      </c>
      <c r="D37" s="20">
        <f t="shared" si="0"/>
        <v>2.5120710701856137E-3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2.2534157713126808E-3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3.8661721483045639</v>
      </c>
      <c r="D39" s="20">
        <f t="shared" si="0"/>
        <v>1.6133506099258023E-3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3.7651858486847263</v>
      </c>
      <c r="D40" s="20">
        <f t="shared" si="0"/>
        <v>1.5712091061758301E-3</v>
      </c>
    </row>
    <row r="41" spans="2:14">
      <c r="B41" s="22" t="s">
        <v>56</v>
      </c>
      <c r="C41" s="9">
        <f>[2]SHIB!$J$4</f>
        <v>3.5070160893734657</v>
      </c>
      <c r="D41" s="20">
        <f t="shared" si="0"/>
        <v>1.4634750677854609E-3</v>
      </c>
    </row>
    <row r="42" spans="2:14">
      <c r="B42" s="22" t="s">
        <v>33</v>
      </c>
      <c r="C42" s="1">
        <f>[2]EGLD!$J$4</f>
        <v>3.2893610606156556</v>
      </c>
      <c r="D42" s="20">
        <f t="shared" si="0"/>
        <v>1.3726477947283565E-3</v>
      </c>
    </row>
    <row r="43" spans="2:14">
      <c r="B43" s="22" t="s">
        <v>50</v>
      </c>
      <c r="C43" s="9">
        <f>[2]KAVA!$J$4</f>
        <v>2.0383116428254313</v>
      </c>
      <c r="D43" s="20">
        <f t="shared" si="0"/>
        <v>8.5058585236909008E-4</v>
      </c>
    </row>
    <row r="44" spans="2:14">
      <c r="B44" s="22" t="s">
        <v>36</v>
      </c>
      <c r="C44" s="9">
        <f>[2]AMP!$J$4</f>
        <v>1.9204579228749505</v>
      </c>
      <c r="D44" s="20">
        <f t="shared" si="0"/>
        <v>8.014055873238529E-4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7.0807064053748524E-4</v>
      </c>
    </row>
    <row r="46" spans="2:14">
      <c r="B46" s="22" t="s">
        <v>40</v>
      </c>
      <c r="C46" s="9">
        <f>[2]SHPING!$J$4</f>
        <v>1.340391187627924</v>
      </c>
      <c r="D46" s="20">
        <f t="shared" si="0"/>
        <v>5.5934419294987009E-4</v>
      </c>
    </row>
    <row r="47" spans="2:14">
      <c r="B47" s="22" t="s">
        <v>23</v>
      </c>
      <c r="C47" s="9">
        <f>[2]LUNA!J4</f>
        <v>1.1080312358374802</v>
      </c>
      <c r="D47" s="20">
        <f t="shared" si="0"/>
        <v>4.6238056702652933E-4</v>
      </c>
    </row>
    <row r="48" spans="2:14">
      <c r="B48" s="7" t="s">
        <v>28</v>
      </c>
      <c r="C48" s="1">
        <f>[2]ATLAS!O46</f>
        <v>1.0354110996891688</v>
      </c>
      <c r="D48" s="20">
        <f t="shared" si="0"/>
        <v>4.320762410799591E-4</v>
      </c>
    </row>
    <row r="49" spans="2:4">
      <c r="B49" s="7" t="s">
        <v>25</v>
      </c>
      <c r="C49" s="1">
        <f>[2]POLIS!J4</f>
        <v>0.77583149182716737</v>
      </c>
      <c r="D49" s="20">
        <f t="shared" si="0"/>
        <v>3.2375387399340448E-4</v>
      </c>
    </row>
    <row r="50" spans="2:4">
      <c r="B50" s="22" t="s">
        <v>43</v>
      </c>
      <c r="C50" s="9">
        <f>[2]TRX!$J$4</f>
        <v>0.6958505253940942</v>
      </c>
      <c r="D50" s="20">
        <f t="shared" si="0"/>
        <v>2.9037787933319759E-4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2023-08-22T08:19:41Z</dcterms:modified>
</cp:coreProperties>
</file>