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24"/>
  <c r="C47"/>
  <c r="C31"/>
  <c r="C35"/>
  <c r="C37"/>
  <c r="C40"/>
  <c r="C15"/>
  <c r="C32"/>
  <c r="C29"/>
  <c r="C13"/>
  <c r="C12"/>
  <c r="C33" l="1"/>
  <c r="C49"/>
  <c r="C42"/>
  <c r="C34"/>
  <c r="C41"/>
  <c r="C19"/>
  <c r="C21"/>
  <c r="C25"/>
  <c r="C20" l="1"/>
  <c r="C22"/>
  <c r="C23"/>
  <c r="C14" l="1"/>
  <c r="C7" s="1"/>
  <c r="D14" l="1"/>
  <c r="D34"/>
  <c r="D44"/>
  <c r="M9"/>
  <c r="D25"/>
  <c r="D38"/>
  <c r="D31"/>
  <c r="N9"/>
  <c r="D48"/>
  <c r="D43"/>
  <c r="D36"/>
  <c r="D13"/>
  <c r="Q3"/>
  <c r="D12"/>
  <c r="D20"/>
  <c r="D15"/>
  <c r="D37"/>
  <c r="D39"/>
  <c r="D47"/>
  <c r="N8"/>
  <c r="D26"/>
  <c r="D22"/>
  <c r="D19"/>
  <c r="D45"/>
  <c r="D29"/>
  <c r="D46"/>
  <c r="D16"/>
  <c r="D41"/>
  <c r="D30"/>
  <c r="D28"/>
  <c r="D40"/>
  <c r="D27"/>
  <c r="D49"/>
  <c r="D7"/>
  <c r="E7" s="1"/>
  <c r="D24"/>
  <c r="D32"/>
  <c r="D35"/>
  <c r="D33"/>
  <c r="M8"/>
  <c r="D50"/>
  <c r="D42"/>
  <c r="D21"/>
  <c r="D18"/>
  <c r="D17"/>
  <c r="D23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N32" l="1"/>
  <c r="M32"/>
  <c r="N33" l="1"/>
  <c r="M33"/>
  <c r="N34" l="1"/>
  <c r="M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<sst xmlns="http://schemas.openxmlformats.org/spreadsheetml/2006/main" count="97" uniqueCount="60">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</sst>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972.78384563510122</c:v>
                </c:pt>
                <c:pt idx="1">
                  <c:v>870.87455179417304</c:v>
                </c:pt>
                <c:pt idx="2">
                  <c:v>203.14969825877537</c:v>
                </c:pt>
                <c:pt idx="3">
                  <c:v>716.42801511145501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972.78384563510122</v>
          </cell>
        </row>
      </sheetData>
      <sheetData sheetId="1">
        <row r="4">
          <cell r="J4">
            <v>870.87455179417304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0.75413813764743265</v>
          </cell>
        </row>
      </sheetData>
      <sheetData sheetId="4">
        <row r="46">
          <cell r="M46">
            <v>79.390000000000015</v>
          </cell>
          <cell r="O46">
            <v>0.84319229154145425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30.704943894067711</v>
          </cell>
        </row>
      </sheetData>
      <sheetData sheetId="8">
        <row r="4">
          <cell r="J4">
            <v>7.1437687163080668</v>
          </cell>
        </row>
      </sheetData>
      <sheetData sheetId="9">
        <row r="4">
          <cell r="J4">
            <v>18.561395308371665</v>
          </cell>
        </row>
      </sheetData>
      <sheetData sheetId="10">
        <row r="4">
          <cell r="J4">
            <v>11.144301912128634</v>
          </cell>
        </row>
      </sheetData>
      <sheetData sheetId="11">
        <row r="4">
          <cell r="J4">
            <v>36.65623753457961</v>
          </cell>
        </row>
      </sheetData>
      <sheetData sheetId="12">
        <row r="4">
          <cell r="J4">
            <v>1.9397970253359582</v>
          </cell>
        </row>
      </sheetData>
      <sheetData sheetId="13">
        <row r="4">
          <cell r="J4">
            <v>138.81979755206601</v>
          </cell>
        </row>
      </sheetData>
      <sheetData sheetId="14">
        <row r="4">
          <cell r="J4">
            <v>4.3156723941286357</v>
          </cell>
        </row>
      </sheetData>
      <sheetData sheetId="15">
        <row r="4">
          <cell r="J4">
            <v>30.453186129462331</v>
          </cell>
        </row>
      </sheetData>
      <sheetData sheetId="16">
        <row r="4">
          <cell r="J4">
            <v>4.4602093377607819</v>
          </cell>
        </row>
      </sheetData>
      <sheetData sheetId="17">
        <row r="4">
          <cell r="J4">
            <v>6.1370316501826077</v>
          </cell>
        </row>
      </sheetData>
      <sheetData sheetId="18">
        <row r="4">
          <cell r="J4">
            <v>8.8380429940547796</v>
          </cell>
        </row>
      </sheetData>
      <sheetData sheetId="19">
        <row r="4">
          <cell r="J4">
            <v>8.0336342309372313</v>
          </cell>
        </row>
      </sheetData>
      <sheetData sheetId="20">
        <row r="4">
          <cell r="J4">
            <v>11.877181073178463</v>
          </cell>
        </row>
      </sheetData>
      <sheetData sheetId="21">
        <row r="4">
          <cell r="J4">
            <v>1.4597739024398901</v>
          </cell>
        </row>
      </sheetData>
      <sheetData sheetId="22">
        <row r="4">
          <cell r="J4">
            <v>29.897865415176106</v>
          </cell>
        </row>
      </sheetData>
      <sheetData sheetId="23">
        <row r="4">
          <cell r="J4">
            <v>35.523064539384272</v>
          </cell>
        </row>
      </sheetData>
      <sheetData sheetId="24">
        <row r="4">
          <cell r="J4">
            <v>24.744878949626695</v>
          </cell>
        </row>
      </sheetData>
      <sheetData sheetId="25">
        <row r="4">
          <cell r="J4">
            <v>29.492471716476963</v>
          </cell>
        </row>
      </sheetData>
      <sheetData sheetId="26">
        <row r="4">
          <cell r="J4">
            <v>3.4198946693859353</v>
          </cell>
        </row>
      </sheetData>
      <sheetData sheetId="27">
        <row r="4">
          <cell r="J4">
            <v>203.14969825877537</v>
          </cell>
        </row>
      </sheetData>
      <sheetData sheetId="28">
        <row r="4">
          <cell r="J4">
            <v>0.74143681815232698</v>
          </cell>
        </row>
      </sheetData>
      <sheetData sheetId="29">
        <row r="4">
          <cell r="J4">
            <v>9.5126394765005351</v>
          </cell>
        </row>
      </sheetData>
      <sheetData sheetId="30">
        <row r="4">
          <cell r="J4">
            <v>17.496049347504627</v>
          </cell>
        </row>
      </sheetData>
      <sheetData sheetId="31">
        <row r="4">
          <cell r="J4">
            <v>4.7648580047821465</v>
          </cell>
        </row>
      </sheetData>
      <sheetData sheetId="32">
        <row r="4">
          <cell r="J4">
            <v>2.6579385596116083</v>
          </cell>
        </row>
      </sheetData>
      <sheetData sheetId="33">
        <row r="4">
          <cell r="J4">
            <v>1.7003431864456633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2.8709555692994406E-2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2787.2253007219533</v>
      </c>
      <c r="D7" s="20">
        <f>(C7*[1]Feuil1!$K$2-C4)/C4</f>
        <v>3.6186515305989354E-2</v>
      </c>
      <c r="E7" s="31">
        <f>C7-C7/(1+D7)</f>
        <v>97.337660272514768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972.78384563510122</v>
      </c>
    </row>
    <row r="9" spans="2:20">
      <c r="M9" s="17" t="str">
        <f>IF(C13&gt;C7*[2]Params!F8,B13,"Others")</f>
        <v>BTC</v>
      </c>
      <c r="N9" s="18">
        <f>IF(C13&gt;C7*0.1,C13,C7)</f>
        <v>870.87455179417304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203.14969825877537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716.42801511145501</v>
      </c>
    </row>
    <row r="12" spans="2:20">
      <c r="B12" s="7" t="s">
        <v>19</v>
      </c>
      <c r="C12" s="1">
        <f>[2]ETH!J4</f>
        <v>972.78384563510122</v>
      </c>
      <c r="D12" s="20">
        <f>C12/$C$7</f>
        <v>0.34901514613229456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870.87455179417304</v>
      </c>
      <c r="D13" s="20">
        <f t="shared" ref="D13:D50" si="0">C13/$C$7</f>
        <v>0.31245215504056928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203.14969825877537</v>
      </c>
      <c r="D14" s="20">
        <f t="shared" si="0"/>
        <v>7.2885998202640842E-2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138.81979755206601</v>
      </c>
      <c r="D15" s="20">
        <f t="shared" si="0"/>
        <v>4.9805732430782901E-2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2.8483524449722897E-2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2.4809619797182745E-2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1.3465004063460136E-2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36.65623753457961</v>
      </c>
      <c r="D19" s="20">
        <f>C19/$C$7</f>
        <v>1.3151515783487194E-2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35.523064539384272</v>
      </c>
      <c r="D20" s="20">
        <f t="shared" si="0"/>
        <v>1.274495625817655E-2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29.897865415176106</v>
      </c>
      <c r="D21" s="20">
        <f t="shared" si="0"/>
        <v>1.0726748715804171E-2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30.453186129462331</v>
      </c>
      <c r="D22" s="20">
        <f t="shared" si="0"/>
        <v>1.0925986543525662E-2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30.704943894067711</v>
      </c>
      <c r="D23" s="20">
        <f t="shared" si="0"/>
        <v>1.1016312131679648E-2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29.492471716476963</v>
      </c>
      <c r="D24" s="20">
        <f t="shared" si="0"/>
        <v>1.0581301665436861E-2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24.744878949626695</v>
      </c>
      <c r="D25" s="20">
        <f t="shared" si="0"/>
        <v>8.8779615136304994E-3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8.3739193935827225E-3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8.1323410277581425E-3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6.8706322359515471E-3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18.561395308371665</v>
      </c>
      <c r="D29" s="20">
        <f t="shared" si="0"/>
        <v>6.6594527911194874E-3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17.496049347504627</v>
      </c>
      <c r="D30" s="20">
        <f t="shared" si="0"/>
        <v>6.2772282323114541E-3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11.877181073178463</v>
      </c>
      <c r="D31" s="20">
        <f t="shared" si="0"/>
        <v>4.2612920706847808E-3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11.144301912128634</v>
      </c>
      <c r="D32" s="20">
        <f t="shared" si="0"/>
        <v>3.9983498676056124E-3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9.5126394765005351</v>
      </c>
      <c r="D33" s="20">
        <f t="shared" si="0"/>
        <v>3.4129424248683987E-3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8.8380429940547796</v>
      </c>
      <c r="D34" s="20">
        <f t="shared" si="0"/>
        <v>3.1709108667195042E-3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8.0336342309372313</v>
      </c>
      <c r="D35" s="20">
        <f t="shared" si="0"/>
        <v>2.8823052908052826E-3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7.1437687163080668</v>
      </c>
      <c r="D36" s="20">
        <f t="shared" si="0"/>
        <v>2.563039562843259E-3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6.1370316501826077</v>
      </c>
      <c r="D37" s="20">
        <f t="shared" si="0"/>
        <v>2.2018426887101591E-3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1.9374106566129694E-3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4.7648580047821465</v>
      </c>
      <c r="D39" s="20">
        <f t="shared" si="0"/>
        <v>1.7095345695763964E-3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4.4602093377607819</v>
      </c>
      <c r="D40" s="20">
        <f t="shared" si="0"/>
        <v>1.600232796611558E-3</v>
      </c>
    </row>
    <row r="41" spans="2:14">
      <c r="B41" s="22" t="s">
        <v>51</v>
      </c>
      <c r="C41" s="9">
        <f>[2]DOGE!$J$4</f>
        <v>4.3156723941286357</v>
      </c>
      <c r="D41" s="20">
        <f t="shared" si="0"/>
        <v>1.5483758679324491E-3</v>
      </c>
    </row>
    <row r="42" spans="2:14">
      <c r="B42" s="22" t="s">
        <v>56</v>
      </c>
      <c r="C42" s="9">
        <f>[2]SHIB!$J$4</f>
        <v>3.4198946693859353</v>
      </c>
      <c r="D42" s="20">
        <f t="shared" si="0"/>
        <v>1.2269889586967034E-3</v>
      </c>
    </row>
    <row r="43" spans="2:14">
      <c r="B43" s="22" t="s">
        <v>50</v>
      </c>
      <c r="C43" s="9">
        <f>[2]KAVA!$J$4</f>
        <v>2.6579385596116083</v>
      </c>
      <c r="D43" s="20">
        <f t="shared" si="0"/>
        <v>9.5361453518778806E-4</v>
      </c>
    </row>
    <row r="44" spans="2:14">
      <c r="B44" s="22" t="s">
        <v>36</v>
      </c>
      <c r="C44" s="9">
        <f>[2]AMP!$J$4</f>
        <v>1.9397970253359582</v>
      </c>
      <c r="D44" s="20">
        <f t="shared" si="0"/>
        <v>6.9595989417630061E-4</v>
      </c>
    </row>
    <row r="45" spans="2:14">
      <c r="B45" s="22" t="s">
        <v>40</v>
      </c>
      <c r="C45" s="9">
        <f>[2]SHPING!$J$4</f>
        <v>1.7003431864456633</v>
      </c>
      <c r="D45" s="20">
        <f t="shared" si="0"/>
        <v>6.1004870542945939E-4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6.0877518568753402E-4</v>
      </c>
    </row>
    <row r="47" spans="2:14">
      <c r="B47" s="22" t="s">
        <v>23</v>
      </c>
      <c r="C47" s="9">
        <f>[2]LUNA!J4</f>
        <v>1.4597739024398901</v>
      </c>
      <c r="D47" s="20">
        <f t="shared" si="0"/>
        <v>5.237373175615822E-4</v>
      </c>
    </row>
    <row r="48" spans="2:14">
      <c r="B48" s="7" t="s">
        <v>28</v>
      </c>
      <c r="C48" s="1">
        <f>[2]ATLAS!O46</f>
        <v>0.84319229154145425</v>
      </c>
      <c r="D48" s="20">
        <f t="shared" si="0"/>
        <v>3.0252032059376353E-4</v>
      </c>
    </row>
    <row r="49" spans="2:4">
      <c r="B49" s="22" t="s">
        <v>43</v>
      </c>
      <c r="C49" s="9">
        <f>[2]TRX!$J$4</f>
        <v>0.74143681815232698</v>
      </c>
      <c r="D49" s="20">
        <f t="shared" si="0"/>
        <v>2.6601251716546859E-4</v>
      </c>
    </row>
    <row r="50" spans="2:4">
      <c r="B50" s="7" t="s">
        <v>25</v>
      </c>
      <c r="C50" s="1">
        <f>[2]POLIS!J4</f>
        <v>0.75413813764743265</v>
      </c>
      <c r="D50" s="20">
        <f t="shared" si="0"/>
        <v>2.7056949341414707E-4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2023-07-19T17:20:00Z</dcterms:modified>
</cp:coreProperties>
</file>