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49" l="1"/>
  <c r="C40"/>
  <c r="C31" l="1"/>
  <c r="C45" l="1"/>
  <c r="C22"/>
  <c r="C47"/>
  <c r="C41"/>
  <c r="C35"/>
  <c r="C46"/>
  <c r="C26"/>
  <c r="C18"/>
  <c r="C30" l="1"/>
  <c r="C48"/>
  <c r="C42"/>
  <c r="C27" l="1"/>
  <c r="C17" l="1"/>
  <c r="C50" l="1"/>
  <c r="C25" l="1"/>
  <c r="C24"/>
  <c r="C19"/>
  <c r="C29"/>
  <c r="C21" l="1"/>
  <c r="C23"/>
  <c r="C33" l="1"/>
  <c r="C14"/>
  <c r="C15"/>
  <c r="C20"/>
  <c r="C32" l="1"/>
  <c r="C12"/>
  <c r="C37" l="1"/>
  <c r="C36"/>
  <c r="C13" l="1"/>
  <c r="N9" l="1"/>
  <c r="C7"/>
  <c r="D13"/>
  <c r="M9"/>
  <c r="M10" l="1"/>
  <c r="N10"/>
  <c r="D20"/>
  <c r="D43"/>
  <c r="D34"/>
  <c r="D22"/>
  <c r="D38"/>
  <c r="D46"/>
  <c r="D28"/>
  <c r="D7"/>
  <c r="E7" s="1"/>
  <c r="D25"/>
  <c r="D16"/>
  <c r="D47"/>
  <c r="D21"/>
  <c r="D17"/>
  <c r="D31"/>
  <c r="D44"/>
  <c r="D23"/>
  <c r="D30"/>
  <c r="D14"/>
  <c r="D45"/>
  <c r="D26"/>
  <c r="D37"/>
  <c r="D33"/>
  <c r="D42"/>
  <c r="N8"/>
  <c r="D18"/>
  <c r="D19"/>
  <c r="D24"/>
  <c r="D35"/>
  <c r="D36"/>
  <c r="D12"/>
  <c r="D50"/>
  <c r="D29"/>
  <c r="D48"/>
  <c r="M8"/>
  <c r="D39"/>
  <c r="D40"/>
  <c r="D41"/>
  <c r="D27"/>
  <c r="Q3"/>
  <c r="D32"/>
  <c r="D15"/>
  <c r="D49"/>
  <c r="N11" l="1"/>
  <c r="M11"/>
  <c r="M12" l="1"/>
  <c r="N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<sst xmlns="http://schemas.openxmlformats.org/spreadsheetml/2006/main" count="97" uniqueCount="60">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</sst>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954.7166366627655</c:v>
                </c:pt>
                <c:pt idx="1">
                  <c:v>889.36829999756822</c:v>
                </c:pt>
                <c:pt idx="2">
                  <c:v>168.24293149554413</c:v>
                </c:pt>
                <c:pt idx="3">
                  <c:v>726.20836038879838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954.7166366627655</v>
          </cell>
        </row>
      </sheetData>
      <sheetData sheetId="1">
        <row r="4">
          <cell r="J4">
            <v>889.36829999756822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0.74462685908931947</v>
          </cell>
        </row>
      </sheetData>
      <sheetData sheetId="4">
        <row r="46">
          <cell r="M46">
            <v>79.390000000000015</v>
          </cell>
          <cell r="O46">
            <v>0.66119695600855266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27.81321374120245</v>
          </cell>
        </row>
      </sheetData>
      <sheetData sheetId="8">
        <row r="4">
          <cell r="J4">
            <v>6.9946607468704967</v>
          </cell>
        </row>
      </sheetData>
      <sheetData sheetId="9">
        <row r="4">
          <cell r="J4">
            <v>16.183241731634133</v>
          </cell>
        </row>
      </sheetData>
      <sheetData sheetId="10">
        <row r="4">
          <cell r="J4">
            <v>11.216788793130187</v>
          </cell>
        </row>
      </sheetData>
      <sheetData sheetId="11">
        <row r="4">
          <cell r="J4">
            <v>33.656293515733473</v>
          </cell>
        </row>
      </sheetData>
      <sheetData sheetId="12">
        <row r="4">
          <cell r="J4">
            <v>1.9281728992896674</v>
          </cell>
        </row>
      </sheetData>
      <sheetData sheetId="13">
        <row r="4">
          <cell r="J4">
            <v>136.18415140558082</v>
          </cell>
        </row>
      </sheetData>
      <sheetData sheetId="14">
        <row r="4">
          <cell r="J4">
            <v>4.0206649957134619</v>
          </cell>
        </row>
      </sheetData>
      <sheetData sheetId="15">
        <row r="4">
          <cell r="J4">
            <v>29.758608458752267</v>
          </cell>
        </row>
      </sheetData>
      <sheetData sheetId="16">
        <row r="4">
          <cell r="J4">
            <v>4.4231419301497148</v>
          </cell>
        </row>
      </sheetData>
      <sheetData sheetId="17">
        <row r="4">
          <cell r="J4">
            <v>6.3638048409822696</v>
          </cell>
        </row>
      </sheetData>
      <sheetData sheetId="18">
        <row r="4">
          <cell r="J4">
            <v>8.2643369150368464</v>
          </cell>
        </row>
      </sheetData>
      <sheetData sheetId="19">
        <row r="4">
          <cell r="J4">
            <v>7.2819754509482442</v>
          </cell>
        </row>
      </sheetData>
      <sheetData sheetId="20">
        <row r="4">
          <cell r="J4">
            <v>9.1684375622479681</v>
          </cell>
        </row>
      </sheetData>
      <sheetData sheetId="21">
        <row r="4">
          <cell r="J4">
            <v>1.3391925478030295</v>
          </cell>
        </row>
      </sheetData>
      <sheetData sheetId="22">
        <row r="4">
          <cell r="J4">
            <v>28.354735818866263</v>
          </cell>
        </row>
      </sheetData>
      <sheetData sheetId="23">
        <row r="4">
          <cell r="J4">
            <v>34.292460094943685</v>
          </cell>
        </row>
      </sheetData>
      <sheetData sheetId="24">
        <row r="4">
          <cell r="J4">
            <v>24.54810948228436</v>
          </cell>
        </row>
      </sheetData>
      <sheetData sheetId="25">
        <row r="4">
          <cell r="J4">
            <v>26.10211612185288</v>
          </cell>
        </row>
      </sheetData>
      <sheetData sheetId="26">
        <row r="4">
          <cell r="J4">
            <v>3.3390970020479052</v>
          </cell>
        </row>
      </sheetData>
      <sheetData sheetId="27">
        <row r="4">
          <cell r="J4">
            <v>168.24293149554413</v>
          </cell>
        </row>
      </sheetData>
      <sheetData sheetId="28">
        <row r="4">
          <cell r="J4">
            <v>0.71937905450387463</v>
          </cell>
        </row>
      </sheetData>
      <sheetData sheetId="29">
        <row r="4">
          <cell r="J4">
            <v>8.6816597062136438</v>
          </cell>
        </row>
      </sheetData>
      <sheetData sheetId="30">
        <row r="4">
          <cell r="J4">
            <v>20.677748989926272</v>
          </cell>
        </row>
      </sheetData>
      <sheetData sheetId="31">
        <row r="4">
          <cell r="J4">
            <v>4.7233503459253257</v>
          </cell>
        </row>
      </sheetData>
      <sheetData sheetId="32">
        <row r="4">
          <cell r="J4">
            <v>3.0851878418726324</v>
          </cell>
        </row>
      </sheetData>
      <sheetData sheetId="33">
        <row r="4">
          <cell r="J4">
            <v>1.784580107738051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3.9581819648909083E-2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2762.2782623388921</v>
      </c>
      <c r="D7" s="20">
        <f>(C7*[1]Feuil1!$K$2-C4)/C4</f>
        <v>6.1527151776015407E-2</v>
      </c>
      <c r="E7" s="31">
        <f>C7-C7/(1+D7)</f>
        <v>160.10434929541407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954.7166366627655</v>
      </c>
    </row>
    <row r="9" spans="2:20">
      <c r="M9" s="17" t="str">
        <f>IF(C13&gt;C7*[2]Params!F8,B13,"Others")</f>
        <v>BTC</v>
      </c>
      <c r="N9" s="18">
        <f>IF(C13&gt;C7*0.1,C13,C7)</f>
        <v>889.36829999756822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168.24293149554413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726.20836038879838</v>
      </c>
    </row>
    <row r="12" spans="2:20">
      <c r="B12" s="7" t="s">
        <v>19</v>
      </c>
      <c r="C12" s="1">
        <f>[2]ETH!J4</f>
        <v>954.7166366627655</v>
      </c>
      <c r="D12" s="20">
        <f>C12/$C$7</f>
        <v>0.34562652491584334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889.36829999756822</v>
      </c>
      <c r="D13" s="20">
        <f t="shared" ref="D13:D50" si="0">C13/$C$7</f>
        <v>0.32196911952111484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168.24293149554413</v>
      </c>
      <c r="D14" s="20">
        <f t="shared" si="0"/>
        <v>6.0907307489394102E-2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136.18415140558082</v>
      </c>
      <c r="D15" s="20">
        <f t="shared" si="0"/>
        <v>4.9301387648856998E-2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3.0959951126570431E-2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2.8740768474490495E-2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2.5033683587492347E-2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34.292460094943685</v>
      </c>
      <c r="D19" s="20">
        <f>C19/$C$7</f>
        <v>1.2414556694917252E-2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33.656293515733473</v>
      </c>
      <c r="D20" s="20">
        <f t="shared" si="0"/>
        <v>1.2184251664506755E-2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29.758608458752267</v>
      </c>
      <c r="D21" s="20">
        <f t="shared" si="0"/>
        <v>1.0773211687064028E-2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28.354735818866263</v>
      </c>
      <c r="D22" s="20">
        <f t="shared" si="0"/>
        <v>1.0264981702045317E-2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27.81321374120245</v>
      </c>
      <c r="D23" s="20">
        <f t="shared" si="0"/>
        <v>1.006893987488874E-2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24.54810948228436</v>
      </c>
      <c r="D24" s="20">
        <f t="shared" si="0"/>
        <v>8.8869068033351727E-3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26.10211612185288</v>
      </c>
      <c r="D25" s="20">
        <f t="shared" si="0"/>
        <v>9.4494883001944724E-3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8.2057868592406834E-3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20.677748989926272</v>
      </c>
      <c r="D27" s="20">
        <f t="shared" si="0"/>
        <v>7.4857588650094542E-3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5.9030982585343492E-3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16.183241731634133</v>
      </c>
      <c r="D29" s="20">
        <f t="shared" si="0"/>
        <v>5.8586573091775939E-3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11.216788793130187</v>
      </c>
      <c r="D30" s="20">
        <f t="shared" si="0"/>
        <v>4.0607019741858456E-3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9.1684375622479681</v>
      </c>
      <c r="D31" s="20">
        <f t="shared" si="0"/>
        <v>3.3191578441792522E-3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8.2643369150368464</v>
      </c>
      <c r="D32" s="20">
        <f t="shared" si="0"/>
        <v>2.9918553201947222E-3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8.6816597062136438</v>
      </c>
      <c r="D33" s="20">
        <f t="shared" si="0"/>
        <v>3.142934520602084E-3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2.7187702638043023E-3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6.9946607468704967</v>
      </c>
      <c r="D35" s="20">
        <f t="shared" si="0"/>
        <v>2.5322071430080827E-3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7.2819754509482442</v>
      </c>
      <c r="D36" s="20">
        <f t="shared" si="0"/>
        <v>2.6362208146193094E-3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6.3638048409822696</v>
      </c>
      <c r="D37" s="20">
        <f t="shared" si="0"/>
        <v>2.30382468259873E-3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1.9549080458779273E-3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4.7233503459253257</v>
      </c>
      <c r="D39" s="20">
        <f t="shared" si="0"/>
        <v>1.7099473323610574E-3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4.4231419301497148</v>
      </c>
      <c r="D40" s="20">
        <f t="shared" si="0"/>
        <v>1.6012658791314264E-3</v>
      </c>
    </row>
    <row r="41" spans="2:14">
      <c r="B41" s="22" t="s">
        <v>51</v>
      </c>
      <c r="C41" s="9">
        <f>[2]DOGE!$J$4</f>
        <v>4.0206649957134619</v>
      </c>
      <c r="D41" s="20">
        <f t="shared" si="0"/>
        <v>1.4555611759074054E-3</v>
      </c>
    </row>
    <row r="42" spans="2:14">
      <c r="B42" s="22" t="s">
        <v>56</v>
      </c>
      <c r="C42" s="9">
        <f>[2]SHIB!$J$4</f>
        <v>3.3390970020479052</v>
      </c>
      <c r="D42" s="20">
        <f t="shared" si="0"/>
        <v>1.2088199250500583E-3</v>
      </c>
    </row>
    <row r="43" spans="2:14">
      <c r="B43" s="22" t="s">
        <v>50</v>
      </c>
      <c r="C43" s="9">
        <f>[2]KAVA!$J$4</f>
        <v>3.0851878418726324</v>
      </c>
      <c r="D43" s="20">
        <f t="shared" si="0"/>
        <v>1.1168997287262163E-3</v>
      </c>
    </row>
    <row r="44" spans="2:14">
      <c r="B44" s="22" t="s">
        <v>36</v>
      </c>
      <c r="C44" s="9">
        <f>[2]AMP!$J$4</f>
        <v>1.9281728992896674</v>
      </c>
      <c r="D44" s="20">
        <f t="shared" si="0"/>
        <v>6.9803716938243352E-4</v>
      </c>
    </row>
    <row r="45" spans="2:14">
      <c r="B45" s="22" t="s">
        <v>40</v>
      </c>
      <c r="C45" s="9">
        <f>[2]SHPING!$J$4</f>
        <v>1.784580107738051</v>
      </c>
      <c r="D45" s="20">
        <f t="shared" si="0"/>
        <v>6.4605370576496562E-4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6.1427323348780985E-4</v>
      </c>
    </row>
    <row r="47" spans="2:14">
      <c r="B47" s="22" t="s">
        <v>23</v>
      </c>
      <c r="C47" s="9">
        <f>[2]LUNA!J4</f>
        <v>1.3391925478030295</v>
      </c>
      <c r="D47" s="20">
        <f t="shared" si="0"/>
        <v>4.8481449753331541E-4</v>
      </c>
    </row>
    <row r="48" spans="2:14">
      <c r="B48" s="7" t="s">
        <v>25</v>
      </c>
      <c r="C48" s="1">
        <f>[2]POLIS!J4</f>
        <v>0.74462685908931947</v>
      </c>
      <c r="D48" s="20">
        <f t="shared" si="0"/>
        <v>2.6956982185380001E-4</v>
      </c>
    </row>
    <row r="49" spans="2:4">
      <c r="B49" s="22" t="s">
        <v>43</v>
      </c>
      <c r="C49" s="9">
        <f>[2]TRX!$J$4</f>
        <v>0.71937905450387463</v>
      </c>
      <c r="D49" s="20">
        <f t="shared" si="0"/>
        <v>2.6042961142327416E-4</v>
      </c>
    </row>
    <row r="50" spans="2:4">
      <c r="B50" s="7" t="s">
        <v>28</v>
      </c>
      <c r="C50" s="1">
        <f>[2]ATLAS!O46</f>
        <v>0.66119695600855266</v>
      </c>
      <c r="D50" s="20">
        <f t="shared" si="0"/>
        <v>2.3936652763168769E-4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2023-07-12T13:31:18Z</dcterms:modified>
</cp:coreProperties>
</file>