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9653632"/>
        <axId val="89655552"/>
      </lineChart>
      <dateAx>
        <axId val="896536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9655552"/>
        <crosses val="autoZero"/>
        <lblOffset val="100"/>
      </dateAx>
      <valAx>
        <axId val="896555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96536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2300.872060404164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0.0066504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0.11612225</v>
      </c>
      <c r="C35" s="56">
        <f>(D35/B35)</f>
        <v/>
      </c>
      <c r="D35" s="57" t="n">
        <v>195.09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0.2246005250872542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0.5658884199999999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1.661819370136368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0.5815026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10.87997126759407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0.02681579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39.73889719863472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0.01614493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0.003571710103222968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  <row r="19">
      <c r="K19" s="5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316.6237703265271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0.0023599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0.56393247</v>
      </c>
      <c r="C11" s="55">
        <f>(D11/B11)</f>
        <v/>
      </c>
      <c r="D11" s="55" t="n">
        <v>160.17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0.09016099896115054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0.27881651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8.477037272187474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0.07355941000000001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70.01680010842067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0.00294631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0.1811504001421518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42512.53204359153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0.000351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0.00699648</v>
      </c>
      <c r="C23" s="55">
        <f>(D23/B23)</f>
        <v/>
      </c>
      <c r="D23" s="55" t="n">
        <v>171.6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13.82384378186553</v>
      </c>
      <c r="M3" t="inlineStr">
        <is>
          <t>Objectif :</t>
        </is>
      </c>
      <c r="N3" s="58">
        <f>(INDEX(N5:N19,MATCH(MAX(O6:O8),O5:O19,0))/0.85)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5">
        <f>(T5/R5)</f>
        <v/>
      </c>
      <c r="T5" s="55">
        <f>(D5)+(B7)*4.615+(B8)*4.6733+B11*4.7693</f>
        <v/>
      </c>
    </row>
    <row r="6">
      <c r="B6" s="2" t="n">
        <v>0.00228557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-B11</f>
        <v/>
      </c>
      <c r="O8" s="55">
        <f>P8/N8</f>
        <v/>
      </c>
      <c r="P8" s="55">
        <f>-D11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B13/2</f>
        <v/>
      </c>
      <c r="O9" s="55">
        <f>($S$5*[1]Params!K11)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>
        <f>B11-B11</f>
        <v/>
      </c>
      <c r="S10" s="55" t="n">
        <v>0</v>
      </c>
      <c r="T10" s="55">
        <f>(D11)-B11*4.7693</f>
        <v/>
      </c>
    </row>
    <row r="11">
      <c r="B11" s="1" t="n">
        <v>-0.53</v>
      </c>
      <c r="C11" s="55">
        <f>(D11/B11)</f>
        <v/>
      </c>
      <c r="D11" s="55">
        <f>-5.68000015</f>
        <v/>
      </c>
      <c r="R11" s="1" t="n"/>
      <c r="S11" s="55" t="n"/>
      <c r="T11" s="55" t="n"/>
    </row>
    <row r="12">
      <c r="F12" t="inlineStr">
        <is>
          <t>Moy</t>
        </is>
      </c>
      <c r="G12" s="55">
        <f>(D13/B13)</f>
        <v/>
      </c>
      <c r="P12" s="55">
        <f>(SUM(P6:P9))</f>
        <v/>
      </c>
      <c r="R12" s="1" t="n"/>
      <c r="S12" s="55" t="n"/>
      <c r="T12" s="55" t="n"/>
    </row>
    <row r="13">
      <c r="B13">
        <f>(SUM(B5:B12))</f>
        <v/>
      </c>
      <c r="D13" s="55">
        <f>(SUM(D5:D12))</f>
        <v/>
      </c>
      <c r="R13" s="1" t="n"/>
      <c r="S13" s="55" t="n"/>
      <c r="T13" s="55" t="n"/>
    </row>
    <row r="14">
      <c r="R14" s="1" t="n"/>
      <c r="S14" s="55" t="n"/>
      <c r="T14" s="56" t="n"/>
    </row>
    <row r="15">
      <c r="P15" s="5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5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0.8795821338914054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2.751188757307066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0.01799262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15.35585624569862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0.00237843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73.97220836014759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0.00117732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0.867783494827384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0.05617094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0.0001450950198924548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4872.0511279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0.9957073942622463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0.32063236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57"/>
    <col width="9.140625" customWidth="1" style="14" min="158" max="16384"/>
  </cols>
  <sheetData>
    <row r="1"/>
    <row r="2"/>
    <row r="3">
      <c r="I3" t="inlineStr">
        <is>
          <t>Actual Price :</t>
        </is>
      </c>
      <c r="J3" s="77" t="n">
        <v>0.02832314687615215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0.0521764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1.401860188465588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0.33762864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3.732837628480485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0.10083627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78"/>
    <col width="9.140625" customWidth="1" style="14" min="17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0.5827482213719053</v>
      </c>
      <c r="M3" t="inlineStr">
        <is>
          <t>Objectif :</t>
        </is>
      </c>
      <c r="N3" s="67">
        <f>(INDEX(N5:N22,MATCH(MAX(O6:O8),O5:O22,0))/0.85)</f>
        <v/>
      </c>
      <c r="O3" s="56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0.07518484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inlineStr">
        <is>
          <t>Done</t>
        </is>
      </c>
      <c r="R7" s="67" t="n"/>
      <c r="S7" s="55" t="n"/>
      <c r="T7" s="55" t="n"/>
      <c r="U7" s="56" t="n"/>
    </row>
    <row r="8">
      <c r="B8" s="67" t="n">
        <v>-1.89</v>
      </c>
      <c r="C8" s="55">
        <f>D8/B8</f>
        <v/>
      </c>
      <c r="D8" s="55" t="n">
        <v>-1.04446569</v>
      </c>
      <c r="N8" s="67">
        <f>-B8</f>
        <v/>
      </c>
      <c r="O8" s="55">
        <f>P8/N8</f>
        <v/>
      </c>
      <c r="P8" s="55">
        <f>-D8</f>
        <v/>
      </c>
      <c r="Q8" s="56" t="inlineStr">
        <is>
          <t>Done</t>
        </is>
      </c>
      <c r="R8" s="67" t="n"/>
      <c r="S8" s="55" t="n"/>
      <c r="T8" s="55" t="n"/>
    </row>
    <row r="9">
      <c r="B9" s="67" t="n"/>
      <c r="C9" s="55" t="n"/>
      <c r="D9" s="55" t="n"/>
      <c r="N9" s="67">
        <f>4*($B$14-B7-B8)/5+B7+B8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1.055515211510182e-05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259.26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0.004796443091706484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103.3364139407115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6.0534095</v>
      </c>
      <c r="C17" s="55">
        <f>(D17/B17)</f>
        <v/>
      </c>
      <c r="D17" s="55" t="n">
        <v>123.54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0.06311124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48"/>
    <row r="49"/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0.1068083703422552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0.24975039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7.583361750661759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0.00260959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0.6224272895321444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0.81036621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1"/>
    <col width="9.140625" customWidth="1" style="14" min="142" max="16384"/>
  </cols>
  <sheetData>
    <row r="1"/>
    <row r="2"/>
    <row r="3">
      <c r="I3" t="inlineStr">
        <is>
          <t>Actual Price :</t>
        </is>
      </c>
      <c r="J3" s="77" t="n">
        <v>12.48061428725318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1.18133934</v>
      </c>
      <c r="C5" s="55">
        <f>(D5/B5)</f>
        <v/>
      </c>
      <c r="D5" s="55" t="n">
        <v>14.9993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0.00046012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41"/>
    <col width="9.140625" customWidth="1" style="14" min="142" max="16384"/>
  </cols>
  <sheetData>
    <row r="1"/>
    <row r="2"/>
    <row r="3">
      <c r="I3" t="inlineStr">
        <is>
          <t>Actual Price :</t>
        </is>
      </c>
      <c r="J3" s="77" t="n">
        <v>3.005120555126861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4.20588913</v>
      </c>
      <c r="C5" s="55">
        <f>(D5/B5)</f>
        <v/>
      </c>
      <c r="D5" s="55" t="n">
        <v>12.9989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8.095e-05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0.4244455021846455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0.005728420615656402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48"/>
    <col width="9.140625" customWidth="1" style="14" min="14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10.33179238806825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1.116e-05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0.6023286829870004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0.73320442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2023-12-31T14:58:45Z</dcterms:modified>
  <cp:lastModifiedBy>Tiko</cp:lastModifiedBy>
</cp:coreProperties>
</file>