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8" l="1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28" l="1"/>
  <c r="C25"/>
  <c r="C23" l="1"/>
  <c r="C34" l="1"/>
  <c r="C27" l="1"/>
  <c r="C29" l="1"/>
  <c r="C33" l="1"/>
  <c r="C15" l="1"/>
  <c r="C17" l="1"/>
  <c r="C49" l="1"/>
  <c r="C31" l="1"/>
  <c r="C45" l="1"/>
  <c r="C26"/>
  <c r="C43" l="1"/>
  <c r="C24" l="1"/>
  <c r="C37" l="1"/>
  <c r="C7" l="1"/>
  <c r="D21" l="1"/>
  <c r="D51"/>
  <c r="D31"/>
  <c r="D29"/>
  <c r="D24"/>
  <c r="D28"/>
  <c r="D33"/>
  <c r="Q3"/>
  <c r="D13"/>
  <c r="D53"/>
  <c r="D15"/>
  <c r="D41"/>
  <c r="D20"/>
  <c r="D50"/>
  <c r="D35"/>
  <c r="M8"/>
  <c r="D27"/>
  <c r="M9"/>
  <c r="D45"/>
  <c r="D48"/>
  <c r="D38"/>
  <c r="D22"/>
  <c r="D25"/>
  <c r="D43"/>
  <c r="D55"/>
  <c r="D49"/>
  <c r="D39"/>
  <c r="N9"/>
  <c r="D46"/>
  <c r="D16"/>
  <c r="N8"/>
  <c r="D44"/>
  <c r="D54"/>
  <c r="D14"/>
  <c r="D19"/>
  <c r="D17"/>
  <c r="D26"/>
  <c r="D7"/>
  <c r="E7" s="1"/>
  <c r="D12"/>
  <c r="D52"/>
  <c r="D32"/>
  <c r="D18"/>
  <c r="D40"/>
  <c r="D47"/>
  <c r="D30"/>
  <c r="D42"/>
  <c r="D23"/>
  <c r="D34"/>
  <c r="D36"/>
  <c r="D37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M35" l="1"/>
  <c r="N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<sst xmlns="http://schemas.openxmlformats.org/spreadsheetml/2006/main" count="107" uniqueCount="67">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</sst>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1284.2875336948139</c:v>
                </c:pt>
                <c:pt idx="1">
                  <c:v>1290.3406747104834</c:v>
                </c:pt>
                <c:pt idx="2">
                  <c:v>541.92999999999995</c:v>
                </c:pt>
                <c:pt idx="3">
                  <c:v>271.81036439369717</c:v>
                </c:pt>
                <c:pt idx="4">
                  <c:v>230.3207565892024</c:v>
                </c:pt>
                <c:pt idx="5">
                  <c:v>826.27166830731539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1284.2875336948139</v>
          </cell>
        </row>
      </sheetData>
      <sheetData sheetId="1">
        <row r="4">
          <cell r="J4">
            <v>1290.3406747104834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2.6081605384392801</v>
          </cell>
        </row>
      </sheetData>
      <sheetData sheetId="4">
        <row r="47">
          <cell r="M47">
            <v>111.75</v>
          </cell>
          <cell r="O47">
            <v>2.2431270943696973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2.7525068796222811</v>
          </cell>
        </row>
      </sheetData>
      <sheetData sheetId="8">
        <row r="4">
          <cell r="J4">
            <v>40.823929286299183</v>
          </cell>
        </row>
      </sheetData>
      <sheetData sheetId="9">
        <row r="4">
          <cell r="J4">
            <v>10.087238738158808</v>
          </cell>
        </row>
      </sheetData>
      <sheetData sheetId="10">
        <row r="4">
          <cell r="J4">
            <v>20.623506010395111</v>
          </cell>
        </row>
      </sheetData>
      <sheetData sheetId="11">
        <row r="4">
          <cell r="J4">
            <v>12.591563498081252</v>
          </cell>
        </row>
      </sheetData>
      <sheetData sheetId="12">
        <row r="4">
          <cell r="J4">
            <v>52.119024376662175</v>
          </cell>
        </row>
      </sheetData>
      <sheetData sheetId="13">
        <row r="4">
          <cell r="J4">
            <v>3.2192365585259779</v>
          </cell>
        </row>
      </sheetData>
      <sheetData sheetId="14">
        <row r="4">
          <cell r="J4">
            <v>230.3207565892024</v>
          </cell>
        </row>
      </sheetData>
      <sheetData sheetId="15">
        <row r="4">
          <cell r="J4">
            <v>5.1298687476738802</v>
          </cell>
        </row>
      </sheetData>
      <sheetData sheetId="16">
        <row r="4">
          <cell r="J4">
            <v>46.780642205951352</v>
          </cell>
        </row>
      </sheetData>
      <sheetData sheetId="17">
        <row r="4">
          <cell r="J4">
            <v>6.0926645703530014</v>
          </cell>
        </row>
      </sheetData>
      <sheetData sheetId="18">
        <row r="4">
          <cell r="J4">
            <v>5.1390786602680665</v>
          </cell>
        </row>
      </sheetData>
      <sheetData sheetId="19">
        <row r="4">
          <cell r="J4">
            <v>13.163014807408457</v>
          </cell>
        </row>
      </sheetData>
      <sheetData sheetId="20">
        <row r="4">
          <cell r="J4">
            <v>2.4076225962754854</v>
          </cell>
        </row>
      </sheetData>
      <sheetData sheetId="21">
        <row r="4">
          <cell r="J4">
            <v>14.573704504105445</v>
          </cell>
        </row>
      </sheetData>
      <sheetData sheetId="22">
        <row r="4">
          <cell r="J4">
            <v>8.5735561472029591</v>
          </cell>
        </row>
      </sheetData>
      <sheetData sheetId="23">
        <row r="4">
          <cell r="J4">
            <v>10.824193403025504</v>
          </cell>
        </row>
      </sheetData>
      <sheetData sheetId="24">
        <row r="4">
          <cell r="J4">
            <v>5.5178372254620083</v>
          </cell>
        </row>
      </sheetData>
      <sheetData sheetId="25">
        <row r="4">
          <cell r="J4">
            <v>16.83483873538453</v>
          </cell>
        </row>
      </sheetData>
      <sheetData sheetId="26">
        <row r="4">
          <cell r="J4">
            <v>50.059598665040689</v>
          </cell>
        </row>
      </sheetData>
      <sheetData sheetId="27">
        <row r="4">
          <cell r="J4">
            <v>1.6170308543717147</v>
          </cell>
        </row>
      </sheetData>
      <sheetData sheetId="28">
        <row r="4">
          <cell r="J4">
            <v>43.651728611740332</v>
          </cell>
        </row>
      </sheetData>
      <sheetData sheetId="29">
        <row r="4">
          <cell r="J4">
            <v>37.458135495552021</v>
          </cell>
        </row>
      </sheetData>
      <sheetData sheetId="30">
        <row r="4">
          <cell r="J4">
            <v>2.8680106961259821</v>
          </cell>
        </row>
      </sheetData>
      <sheetData sheetId="31">
        <row r="4">
          <cell r="J4">
            <v>4.3339322536046536</v>
          </cell>
        </row>
      </sheetData>
      <sheetData sheetId="32">
        <row r="4">
          <cell r="J4">
            <v>2.685515630337886</v>
          </cell>
        </row>
      </sheetData>
      <sheetData sheetId="33">
        <row r="4">
          <cell r="J4">
            <v>271.81036439369717</v>
          </cell>
        </row>
      </sheetData>
      <sheetData sheetId="34">
        <row r="4">
          <cell r="J4">
            <v>0.99417449821952075</v>
          </cell>
        </row>
      </sheetData>
      <sheetData sheetId="35">
        <row r="4">
          <cell r="J4">
            <v>11.45126823047166</v>
          </cell>
        </row>
      </sheetData>
      <sheetData sheetId="36">
        <row r="4">
          <cell r="J4">
            <v>17.88004731735602</v>
          </cell>
        </row>
      </sheetData>
      <sheetData sheetId="37">
        <row r="4">
          <cell r="J4">
            <v>20.393283079618488</v>
          </cell>
        </row>
      </sheetData>
      <sheetData sheetId="38">
        <row r="4">
          <cell r="J4">
            <v>17.196834791212066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0.13476158740437913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4444.9609976955117</v>
      </c>
      <c r="D7" s="20">
        <f>(C7*[1]Feuil1!$K$2-C4)/C4</f>
        <v>0.55933481414915798</v>
      </c>
      <c r="E7" s="31">
        <f>C7-C7/(1+D7)</f>
        <v>1594.4115471460614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1284.2875336948139</v>
      </c>
    </row>
    <row r="9" spans="2:20">
      <c r="M9" s="17" t="str">
        <f>IF(C13&gt;C7*Params!F8,B13,"Others")</f>
        <v>BTC</v>
      </c>
      <c r="N9" s="18">
        <f>IF(C13&gt;C7*0.1,C13,C7)</f>
        <v>1290.3406747104834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271.81036439369717</v>
      </c>
    </row>
    <row r="12" spans="2:20">
      <c r="B12" s="7" t="s">
        <v>19</v>
      </c>
      <c r="C12" s="1">
        <f>[2]ETH!J4</f>
        <v>1284.2875336948139</v>
      </c>
      <c r="D12" s="20">
        <f>C12/$C$7</f>
        <v>0.28893111421239742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230.3207565892024</v>
      </c>
    </row>
    <row r="13" spans="2:20">
      <c r="B13" s="7" t="s">
        <v>4</v>
      </c>
      <c r="C13" s="1">
        <f>[2]BTC!J4</f>
        <v>1290.3406747104834</v>
      </c>
      <c r="D13" s="20">
        <f t="shared" ref="D13:D55" si="0">C13/$C$7</f>
        <v>0.29029291266660384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826.27166830731539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0.12192007990193016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271.81036439369717</v>
      </c>
      <c r="D15" s="20">
        <f t="shared" si="0"/>
        <v>6.1150224835407364E-2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230.3207565892024</v>
      </c>
      <c r="D16" s="20">
        <f t="shared" si="0"/>
        <v>5.1816147927644836E-2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2.514082802029911E-2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2.0247646727757671E-2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1.4072114475791582E-2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50.059598665040689</v>
      </c>
      <c r="D20" s="20">
        <f t="shared" si="0"/>
        <v>1.1262100767811926E-2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52.119024376662175</v>
      </c>
      <c r="D21" s="20">
        <f t="shared" si="0"/>
        <v>1.1725417704156069E-2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1.1406174323303488E-2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40.823929286299183</v>
      </c>
      <c r="D23" s="20">
        <f t="shared" si="0"/>
        <v>9.1843166469771798E-3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43.651728611740332</v>
      </c>
      <c r="D24" s="20">
        <f t="shared" si="0"/>
        <v>9.8204975554052228E-3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37.458135495552021</v>
      </c>
      <c r="D25" s="20">
        <f t="shared" si="0"/>
        <v>8.427101051049081E-3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46.780642205951352</v>
      </c>
      <c r="D26" s="20">
        <f t="shared" si="0"/>
        <v>1.052442130093037E-2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20.623506010395111</v>
      </c>
      <c r="D27" s="20">
        <f t="shared" si="0"/>
        <v>4.6397495998474134E-3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17.88004731735602</v>
      </c>
      <c r="D28" s="20">
        <f t="shared" si="0"/>
        <v>4.0225431284157329E-3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16.83483873538453</v>
      </c>
      <c r="D29" s="20">
        <f t="shared" si="0"/>
        <v>3.7873985270315187E-3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1.4353331791454882E-3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13.163014807408457</v>
      </c>
      <c r="D31" s="20">
        <f t="shared" si="0"/>
        <v>2.9613341521405514E-3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12.591563498081252</v>
      </c>
      <c r="D32" s="20">
        <f t="shared" si="0"/>
        <v>2.8327725495475311E-3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14.573704504105445</v>
      </c>
      <c r="D33" s="20">
        <f t="shared" si="0"/>
        <v>3.2787024479317538E-3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11.45126823047166</v>
      </c>
      <c r="D34" s="20">
        <f t="shared" si="0"/>
        <v>2.5762359301709434E-3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10.824193403025504</v>
      </c>
      <c r="D35" s="20">
        <f t="shared" si="0"/>
        <v>2.4351604904153945E-3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10.087238738158808</v>
      </c>
      <c r="D36" s="20">
        <f t="shared" si="0"/>
        <v>2.2693649603199068E-3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20.393283079618488</v>
      </c>
      <c r="D37" s="20">
        <f t="shared" si="0"/>
        <v>4.5879554601697022E-3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17.196834791212066</v>
      </c>
      <c r="D38" s="20">
        <f t="shared" si="0"/>
        <v>3.8688381743119363E-3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2.3622254515717283E-3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8.5735561472029591</v>
      </c>
      <c r="D40" s="20">
        <f t="shared" si="0"/>
        <v>1.9288259563240073E-3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5.1298687476738802</v>
      </c>
      <c r="D41" s="20">
        <f t="shared" si="0"/>
        <v>1.1540863351407265E-3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5.1390786602680665</v>
      </c>
      <c r="D42" s="20">
        <f t="shared" si="0"/>
        <v>1.156158324658511E-3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6.0926645703530014</v>
      </c>
      <c r="D43" s="20">
        <f t="shared" si="0"/>
        <v>1.3706902205692561E-3</v>
      </c>
    </row>
    <row r="44" spans="2:14">
      <c r="B44" s="22" t="s">
        <v>56</v>
      </c>
      <c r="C44" s="9">
        <f>[2]SHIB!$J$4</f>
        <v>4.3339322536046536</v>
      </c>
      <c r="D44" s="20">
        <f t="shared" si="0"/>
        <v>9.7502143570024104E-4</v>
      </c>
    </row>
    <row r="45" spans="2:14">
      <c r="B45" s="22" t="s">
        <v>23</v>
      </c>
      <c r="C45" s="9">
        <f>[2]LUNA!J4</f>
        <v>5.5178372254620083</v>
      </c>
      <c r="D45" s="20">
        <f t="shared" si="0"/>
        <v>1.2413690982491701E-3</v>
      </c>
    </row>
    <row r="46" spans="2:14">
      <c r="B46" s="22" t="s">
        <v>36</v>
      </c>
      <c r="C46" s="9">
        <f>[2]AMP!$J$4</f>
        <v>3.2192365585259779</v>
      </c>
      <c r="D46" s="20">
        <f t="shared" si="0"/>
        <v>7.2424405077907092E-4</v>
      </c>
    </row>
    <row r="47" spans="2:14">
      <c r="B47" s="22" t="s">
        <v>64</v>
      </c>
      <c r="C47" s="10">
        <f>[2]ACE!$J$4</f>
        <v>2.7525068796222811</v>
      </c>
      <c r="D47" s="20">
        <f t="shared" si="0"/>
        <v>6.1924207682571733E-4</v>
      </c>
    </row>
    <row r="48" spans="2:14">
      <c r="B48" s="22" t="s">
        <v>40</v>
      </c>
      <c r="C48" s="9">
        <f>[2]SHPING!$J$4</f>
        <v>2.685515630337886</v>
      </c>
      <c r="D48" s="20">
        <f t="shared" si="0"/>
        <v>6.0417079738836639E-4</v>
      </c>
    </row>
    <row r="49" spans="2:4">
      <c r="B49" s="22" t="s">
        <v>62</v>
      </c>
      <c r="C49" s="10">
        <f>[2]SEI!$J$4</f>
        <v>2.8680106961259821</v>
      </c>
      <c r="D49" s="20">
        <f t="shared" si="0"/>
        <v>6.4522741540654711E-4</v>
      </c>
    </row>
    <row r="50" spans="2:4">
      <c r="B50" s="22" t="s">
        <v>50</v>
      </c>
      <c r="C50" s="9">
        <f>[2]KAVA!$J$4</f>
        <v>2.4076225962754854</v>
      </c>
      <c r="D50" s="20">
        <f t="shared" si="0"/>
        <v>5.416521309239196E-4</v>
      </c>
    </row>
    <row r="51" spans="2:4">
      <c r="B51" s="7" t="s">
        <v>25</v>
      </c>
      <c r="C51" s="1">
        <f>[2]POLIS!J4</f>
        <v>2.6081605384392801</v>
      </c>
      <c r="D51" s="20">
        <f t="shared" si="0"/>
        <v>5.8676792435107526E-4</v>
      </c>
    </row>
    <row r="52" spans="2:4">
      <c r="B52" s="7" t="s">
        <v>28</v>
      </c>
      <c r="C52" s="1">
        <f>[2]ATLAS!O47</f>
        <v>2.2431270943696973</v>
      </c>
      <c r="D52" s="20">
        <f t="shared" si="0"/>
        <v>5.0464494413621306E-4</v>
      </c>
    </row>
    <row r="53" spans="2:4">
      <c r="B53" s="22" t="s">
        <v>63</v>
      </c>
      <c r="C53" s="10">
        <f>[2]MEME!$J$4</f>
        <v>1.6170308543717147</v>
      </c>
      <c r="D53" s="20">
        <f t="shared" si="0"/>
        <v>3.6378966096891821E-4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3.8173419314133507E-4</v>
      </c>
    </row>
    <row r="55" spans="2:4">
      <c r="B55" s="22" t="s">
        <v>43</v>
      </c>
      <c r="C55" s="9">
        <f>[2]TRX!$J$4</f>
        <v>0.99417449821952075</v>
      </c>
      <c r="D55" s="20">
        <f t="shared" si="0"/>
        <v>2.2366326695216226E-4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2024-01-05T09:33:35Z</dcterms:modified>
</cp:coreProperties>
</file>