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17" l="1"/>
  <c r="T2"/>
  <c r="C23" i="2" l="1"/>
  <c r="C19" i="1" l="1"/>
  <c r="C4"/>
  <c r="C36"/>
  <c r="C30"/>
  <c r="Q2" l="1"/>
  <c r="C45" l="1"/>
  <c r="C43" l="1"/>
  <c r="C48" l="1"/>
  <c r="C44" l="1"/>
  <c r="C16" l="1"/>
  <c r="C47" l="1"/>
  <c r="C39"/>
  <c r="C32" l="1"/>
  <c r="C22"/>
  <c r="C40" l="1"/>
  <c r="C42" l="1"/>
  <c r="C18" l="1"/>
  <c r="C15" l="1"/>
  <c r="C26"/>
  <c r="C23"/>
  <c r="C37" l="1"/>
  <c r="C35"/>
  <c r="C38" l="1"/>
  <c r="C25" l="1"/>
  <c r="C34" l="1"/>
  <c r="C50" l="1"/>
  <c r="C27" l="1"/>
  <c r="C33"/>
  <c r="C24" l="1"/>
  <c r="C31"/>
  <c r="C29" l="1"/>
  <c r="C21"/>
  <c r="C20"/>
  <c r="C49" l="1"/>
  <c r="C13" l="1"/>
  <c r="C14" l="1"/>
  <c r="C12" l="1"/>
  <c r="C7" s="1"/>
  <c r="D13" l="1"/>
  <c r="D43"/>
  <c r="D15"/>
  <c r="D49"/>
  <c r="D42"/>
  <c r="D50"/>
  <c r="D48"/>
  <c r="D44"/>
  <c r="D25"/>
  <c r="D39"/>
  <c r="D7"/>
  <c r="E7" s="1"/>
  <c r="N8"/>
  <c r="Q3"/>
  <c r="D16"/>
  <c r="D17"/>
  <c r="D32"/>
  <c r="D22"/>
  <c r="D26"/>
  <c r="D41"/>
  <c r="D18"/>
  <c r="D35"/>
  <c r="N9"/>
  <c r="D21"/>
  <c r="D46"/>
  <c r="D20"/>
  <c r="D30"/>
  <c r="D23"/>
  <c r="D38"/>
  <c r="D24"/>
  <c r="D37"/>
  <c r="D19"/>
  <c r="D40"/>
  <c r="D33"/>
  <c r="D34"/>
  <c r="D47"/>
  <c r="D27"/>
  <c r="D12"/>
  <c r="D29"/>
  <c r="D36"/>
  <c r="D45"/>
  <c r="D28"/>
  <c r="M8"/>
  <c r="D31"/>
  <c r="M9"/>
  <c r="D14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<sst xmlns="http://schemas.openxmlformats.org/spreadsheetml/2006/main" count="92" uniqueCount="59">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</sst>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895.38123548026851</c:v>
                </c:pt>
                <c:pt idx="1">
                  <c:v>758.92820052615673</c:v>
                </c:pt>
                <c:pt idx="2">
                  <c:v>875.82027102103484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895.38123548026851</v>
          </cell>
        </row>
      </sheetData>
      <sheetData sheetId="1">
        <row r="4">
          <cell r="J4">
            <v>758.92820052615673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0.97601007969866216</v>
          </cell>
        </row>
      </sheetData>
      <sheetData sheetId="4">
        <row r="46">
          <cell r="M46">
            <v>76.27000000000001</v>
          </cell>
          <cell r="O46">
            <v>0.60006974499109234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29.226225109935935</v>
          </cell>
        </row>
      </sheetData>
      <sheetData sheetId="8">
        <row r="4">
          <cell r="J4">
            <v>9.4294764462034415</v>
          </cell>
        </row>
      </sheetData>
      <sheetData sheetId="9">
        <row r="4">
          <cell r="J4">
            <v>22.579449646896098</v>
          </cell>
        </row>
      </sheetData>
      <sheetData sheetId="10">
        <row r="4">
          <cell r="J4">
            <v>12.707200453933396</v>
          </cell>
        </row>
      </sheetData>
      <sheetData sheetId="11">
        <row r="4">
          <cell r="J4">
            <v>29.963691060923516</v>
          </cell>
        </row>
      </sheetData>
      <sheetData sheetId="12">
        <row r="4">
          <cell r="J4">
            <v>2.4849362942638851</v>
          </cell>
        </row>
      </sheetData>
      <sheetData sheetId="13">
        <row r="4">
          <cell r="J4">
            <v>145.2982937712849</v>
          </cell>
        </row>
      </sheetData>
      <sheetData sheetId="14">
        <row r="4">
          <cell r="J4">
            <v>4.3727263110568337</v>
          </cell>
        </row>
      </sheetData>
      <sheetData sheetId="15">
        <row r="4">
          <cell r="J4">
            <v>25.417413764893144</v>
          </cell>
        </row>
      </sheetData>
      <sheetData sheetId="16">
        <row r="4">
          <cell r="J4">
            <v>4.422653561697155</v>
          </cell>
        </row>
      </sheetData>
      <sheetData sheetId="17">
        <row r="4">
          <cell r="J4">
            <v>5.8433220802278676</v>
          </cell>
        </row>
      </sheetData>
      <sheetData sheetId="18">
        <row r="4">
          <cell r="J4">
            <v>7.7686350090467595</v>
          </cell>
        </row>
      </sheetData>
      <sheetData sheetId="19">
        <row r="4">
          <cell r="J4">
            <v>5.7382121777871458</v>
          </cell>
        </row>
      </sheetData>
      <sheetData sheetId="20">
        <row r="4">
          <cell r="J4">
            <v>10.746882024033157</v>
          </cell>
        </row>
      </sheetData>
      <sheetData sheetId="21">
        <row r="4">
          <cell r="J4">
            <v>1.3859294929632917</v>
          </cell>
        </row>
      </sheetData>
      <sheetData sheetId="22">
        <row r="4">
          <cell r="J4">
            <v>29.388676432839951</v>
          </cell>
        </row>
      </sheetData>
      <sheetData sheetId="23">
        <row r="4">
          <cell r="J4">
            <v>38.580732127990949</v>
          </cell>
        </row>
      </sheetData>
      <sheetData sheetId="24">
        <row r="4">
          <cell r="J4">
            <v>29.986789769135779</v>
          </cell>
        </row>
      </sheetData>
      <sheetData sheetId="25">
        <row r="4">
          <cell r="J4">
            <v>26.990380205778688</v>
          </cell>
        </row>
      </sheetData>
      <sheetData sheetId="26">
        <row r="4">
          <cell r="J4">
            <v>3.748746348777416</v>
          </cell>
        </row>
      </sheetData>
      <sheetData sheetId="27">
        <row r="4">
          <cell r="J4">
            <v>125.98693296055049</v>
          </cell>
        </row>
      </sheetData>
      <sheetData sheetId="28">
        <row r="4">
          <cell r="J4">
            <v>0.70340509863999856</v>
          </cell>
        </row>
      </sheetData>
      <sheetData sheetId="29">
        <row r="4">
          <cell r="J4">
            <v>7.2120389841649253</v>
          </cell>
        </row>
      </sheetData>
      <sheetData sheetId="30">
        <row r="4">
          <cell r="J4">
            <v>20.42326543371145</v>
          </cell>
        </row>
      </sheetData>
      <sheetData sheetId="31">
        <row r="4">
          <cell r="J4">
            <v>3.0858619540095753</v>
          </cell>
        </row>
      </sheetData>
      <sheetData sheetId="32">
        <row r="4">
          <cell r="J4">
            <v>3.2973401190888429</v>
          </cell>
        </row>
      </sheetData>
      <sheetData sheetId="33">
        <row r="4">
          <cell r="J4">
            <v>2.1210416596364445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3" workbookViewId="0">
      <selection activeCell="B37" sqref="B37:D3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50+15.37</f>
        <v>65.37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121.99000000000001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4.7753024889649026E-2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2554.6025677305865</v>
      </c>
      <c r="D7" s="20">
        <f>(C7*[1]Feuil1!$K$2-C4)/C4</f>
        <v>4.2466164102433278E-2</v>
      </c>
      <c r="E7" s="32">
        <f>C7-C7/(1+D7)</f>
        <v>104.06493332198443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895.38123548026851</v>
      </c>
    </row>
    <row r="9" spans="2:20">
      <c r="M9" s="17" t="str">
        <f>IF(C13&gt;C7*[2]Params!F8,B13,"Others")</f>
        <v>BTC</v>
      </c>
      <c r="N9" s="18">
        <f>IF(C13&gt;C7*0.1,C13,C7)</f>
        <v>758.92820052615673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875.82027102103484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895.38123548026851</v>
      </c>
      <c r="D12" s="30">
        <f>C12/$C$7</f>
        <v>0.35049727374058492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758.92820052615673</v>
      </c>
      <c r="D13" s="30">
        <f t="shared" ref="D13:D50" si="0">C13/$C$7</f>
        <v>0.29708268914814417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145.2982937712849</v>
      </c>
      <c r="D14" s="30">
        <f t="shared" si="0"/>
        <v>5.6877064012490396E-2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125.98693296055049</v>
      </c>
      <c r="D15" s="30">
        <f t="shared" si="0"/>
        <v>4.9317625587635958E-2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2.9855916127006568E-2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5</v>
      </c>
      <c r="C17" s="1">
        <f>H$2</f>
        <v>65.37</v>
      </c>
      <c r="D17" s="30">
        <f t="shared" si="0"/>
        <v>2.5589107607478949E-2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2.5228973310417898E-2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1.5368339676757279E-2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38.580732127990949</v>
      </c>
      <c r="D20" s="30">
        <f t="shared" si="0"/>
        <v>1.5102440048928875E-2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29.986789769135779</v>
      </c>
      <c r="D21" s="30">
        <f t="shared" si="0"/>
        <v>1.1738338537635982E-2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29.388676432839951</v>
      </c>
      <c r="D22" s="30">
        <f t="shared" si="0"/>
        <v>1.1504206879016704E-2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29.226225109935935</v>
      </c>
      <c r="D23" s="30">
        <f t="shared" si="0"/>
        <v>1.1440615256211623E-2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29.963691060923516</v>
      </c>
      <c r="D24" s="30">
        <f t="shared" si="0"/>
        <v>1.1729296540847894E-2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26.990380205778688</v>
      </c>
      <c r="D25" s="30">
        <f t="shared" si="0"/>
        <v>1.0565393046541848E-2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25.417413764893144</v>
      </c>
      <c r="D26" s="30">
        <f t="shared" si="0"/>
        <v>9.949654825358225E-3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22.579449646896098</v>
      </c>
      <c r="D27" s="30">
        <f t="shared" si="0"/>
        <v>8.8387328550111176E-3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7.8290064578488434E-3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20.42326543371145</v>
      </c>
      <c r="D29" s="30">
        <f t="shared" si="0"/>
        <v>7.9946938485444003E-3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6.795577605412796E-3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12.707200453933396</v>
      </c>
      <c r="D31" s="30">
        <f t="shared" si="0"/>
        <v>4.9742377207512159E-3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10.746882024033157</v>
      </c>
      <c r="D32" s="30">
        <f t="shared" si="0"/>
        <v>4.206870438394762E-3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9.4294764462034415</v>
      </c>
      <c r="D33" s="30">
        <f t="shared" si="0"/>
        <v>3.6911715995730154E-3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7.7686350090467595</v>
      </c>
      <c r="D34" s="30">
        <f t="shared" si="0"/>
        <v>3.0410346827248846E-3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7.2120389841649253</v>
      </c>
      <c r="D35" s="30">
        <f t="shared" si="0"/>
        <v>2.8231549890642407E-3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2.113831743619188E-3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5.8433220802278676</v>
      </c>
      <c r="D37" s="30">
        <f t="shared" si="0"/>
        <v>2.2873703150697359E-3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5.7382121777871458</v>
      </c>
      <c r="D38" s="30">
        <f t="shared" si="0"/>
        <v>2.2462250098201218E-3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4.422653561697155</v>
      </c>
      <c r="D39" s="30">
        <f t="shared" si="0"/>
        <v>1.7312491647677607E-3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4.3727263110568337</v>
      </c>
      <c r="D40" s="30">
        <f t="shared" si="0"/>
        <v>1.7117051263834751E-3</v>
      </c>
    </row>
    <row r="41" spans="2:14">
      <c r="B41" s="22" t="s">
        <v>56</v>
      </c>
      <c r="C41" s="9">
        <f>[2]SHIB!$J$4</f>
        <v>3.748746348777416</v>
      </c>
      <c r="D41" s="30">
        <f t="shared" si="0"/>
        <v>1.4674479686707831E-3</v>
      </c>
    </row>
    <row r="42" spans="2:14">
      <c r="B42" s="22" t="s">
        <v>50</v>
      </c>
      <c r="C42" s="9">
        <f>[2]KAVA!$J$4</f>
        <v>3.2973401190888429</v>
      </c>
      <c r="D42" s="30">
        <f t="shared" si="0"/>
        <v>1.2907448543035313E-3</v>
      </c>
    </row>
    <row r="43" spans="2:14">
      <c r="B43" s="22" t="s">
        <v>37</v>
      </c>
      <c r="C43" s="9">
        <f>[2]GRT!$J$4</f>
        <v>3.0858619540095753</v>
      </c>
      <c r="D43" s="30">
        <f t="shared" si="0"/>
        <v>1.2079616582985509E-3</v>
      </c>
    </row>
    <row r="44" spans="2:14">
      <c r="B44" s="22" t="s">
        <v>36</v>
      </c>
      <c r="C44" s="9">
        <f>[2]AMP!$J$4</f>
        <v>2.4849362942638851</v>
      </c>
      <c r="D44" s="30">
        <f t="shared" si="0"/>
        <v>9.7272911475674651E-4</v>
      </c>
    </row>
    <row r="45" spans="2:14">
      <c r="B45" s="22" t="s">
        <v>40</v>
      </c>
      <c r="C45" s="9">
        <f>[2]SHPING!$J$4</f>
        <v>2.1210416596364445</v>
      </c>
      <c r="D45" s="30">
        <f t="shared" si="0"/>
        <v>8.3028244253300764E-4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6.642104026018293E-4</v>
      </c>
    </row>
    <row r="47" spans="2:14">
      <c r="B47" s="22" t="s">
        <v>23</v>
      </c>
      <c r="C47" s="9">
        <f>[2]LUNA!J4</f>
        <v>1.3859294929632917</v>
      </c>
      <c r="D47" s="30">
        <f t="shared" si="0"/>
        <v>5.4252254752663919E-4</v>
      </c>
    </row>
    <row r="48" spans="2:14">
      <c r="B48" s="7" t="s">
        <v>25</v>
      </c>
      <c r="C48" s="1">
        <f>[2]POLIS!J4</f>
        <v>0.97601007969866216</v>
      </c>
      <c r="D48" s="30">
        <f t="shared" si="0"/>
        <v>3.8205946084431954E-4</v>
      </c>
    </row>
    <row r="49" spans="2:4">
      <c r="B49" s="22" t="s">
        <v>43</v>
      </c>
      <c r="C49" s="9">
        <f>[2]TRX!$J$4</f>
        <v>0.70340509863999856</v>
      </c>
      <c r="D49" s="30">
        <f t="shared" si="0"/>
        <v>2.7534815298681757E-4</v>
      </c>
    </row>
    <row r="50" spans="2:4">
      <c r="B50" s="7" t="s">
        <v>28</v>
      </c>
      <c r="C50" s="1">
        <f>[2]ATLAS!O46</f>
        <v>0.60006974499109234</v>
      </c>
      <c r="D50" s="30">
        <f t="shared" si="0"/>
        <v>2.3489749543474854E-4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2023-05-27T09:33:38Z</dcterms:modified>
</cp:coreProperties>
</file>