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<sst xmlns="http://schemas.openxmlformats.org/spreadsheetml/2006/main" count="97" uniqueCount="60">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</sst>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949.2168869598994</c:v>
                </c:pt>
                <c:pt idx="1">
                  <c:v>850.20270866066551</c:v>
                </c:pt>
                <c:pt idx="2">
                  <c:v>185.06371186500718</c:v>
                </c:pt>
                <c:pt idx="3">
                  <c:v>704.79063633540909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949.2168869598994</v>
          </cell>
        </row>
      </sheetData>
      <sheetData sheetId="1">
        <row r="4">
          <cell r="J4">
            <v>850.20270866066551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0.58583564640497821</v>
          </cell>
        </row>
      </sheetData>
      <sheetData sheetId="4">
        <row r="46">
          <cell r="M46">
            <v>79.390000000000015</v>
          </cell>
          <cell r="O46">
            <v>0.87205821065817979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30.119566507852014</v>
          </cell>
        </row>
      </sheetData>
      <sheetData sheetId="8">
        <row r="4">
          <cell r="J4">
            <v>6.9312600574259138</v>
          </cell>
        </row>
      </sheetData>
      <sheetData sheetId="9">
        <row r="4">
          <cell r="J4">
            <v>18.325522951352582</v>
          </cell>
        </row>
      </sheetData>
      <sheetData sheetId="10">
        <row r="4">
          <cell r="J4">
            <v>10.756051702025813</v>
          </cell>
        </row>
      </sheetData>
      <sheetData sheetId="11">
        <row r="4">
          <cell r="J4">
            <v>35.82803130294208</v>
          </cell>
        </row>
      </sheetData>
      <sheetData sheetId="12">
        <row r="4">
          <cell r="J4">
            <v>2.6845467431563592</v>
          </cell>
        </row>
      </sheetData>
      <sheetData sheetId="13">
        <row r="4">
          <cell r="J4">
            <v>139.22598710223244</v>
          </cell>
        </row>
      </sheetData>
      <sheetData sheetId="14">
        <row r="4">
          <cell r="J4">
            <v>4.9339134624536243</v>
          </cell>
        </row>
      </sheetData>
      <sheetData sheetId="15">
        <row r="4">
          <cell r="J4">
            <v>30.970650073201842</v>
          </cell>
        </row>
      </sheetData>
      <sheetData sheetId="16">
        <row r="4">
          <cell r="J4">
            <v>3.991603732115002</v>
          </cell>
        </row>
      </sheetData>
      <sheetData sheetId="17">
        <row r="4">
          <cell r="J4">
            <v>6.896448037337537</v>
          </cell>
        </row>
      </sheetData>
      <sheetData sheetId="18">
        <row r="4">
          <cell r="J4">
            <v>8.7363993320073128</v>
          </cell>
        </row>
      </sheetData>
      <sheetData sheetId="19">
        <row r="4">
          <cell r="J4">
            <v>9.2244922387097326</v>
          </cell>
        </row>
      </sheetData>
      <sheetData sheetId="20">
        <row r="4">
          <cell r="J4">
            <v>11.527426216569713</v>
          </cell>
        </row>
      </sheetData>
      <sheetData sheetId="21">
        <row r="4">
          <cell r="J4">
            <v>1.3564047516645528</v>
          </cell>
        </row>
      </sheetData>
      <sheetData sheetId="22">
        <row r="4">
          <cell r="J4">
            <v>27.75063309895928</v>
          </cell>
        </row>
      </sheetData>
      <sheetData sheetId="23">
        <row r="4">
          <cell r="J4">
            <v>34.199299827865985</v>
          </cell>
        </row>
      </sheetData>
      <sheetData sheetId="24">
        <row r="4">
          <cell r="J4">
            <v>23.721206836843319</v>
          </cell>
        </row>
      </sheetData>
      <sheetData sheetId="25">
        <row r="4">
          <cell r="J4">
            <v>27.14253010363322</v>
          </cell>
        </row>
      </sheetData>
      <sheetData sheetId="26">
        <row r="4">
          <cell r="J4">
            <v>3.4566878866134618</v>
          </cell>
        </row>
      </sheetData>
      <sheetData sheetId="27">
        <row r="4">
          <cell r="J4">
            <v>185.06371186500718</v>
          </cell>
        </row>
      </sheetData>
      <sheetData sheetId="28">
        <row r="4">
          <cell r="J4">
            <v>0.75736565901894337</v>
          </cell>
        </row>
      </sheetData>
      <sheetData sheetId="29">
        <row r="4">
          <cell r="J4">
            <v>9.8303520778348545</v>
          </cell>
        </row>
      </sheetData>
      <sheetData sheetId="30">
        <row r="4">
          <cell r="J4">
            <v>15.179977749412153</v>
          </cell>
        </row>
      </sheetData>
      <sheetData sheetId="31">
        <row r="4">
          <cell r="J4">
            <v>4.4781344525366675</v>
          </cell>
        </row>
      </sheetData>
      <sheetData sheetId="32">
        <row r="4">
          <cell r="J4">
            <v>2.49667689112735</v>
          </cell>
        </row>
      </sheetData>
      <sheetData sheetId="33">
        <row r="4">
          <cell r="J4">
            <v>1.6366382249297173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2.849938816746643E-2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2713.7424686291242</v>
      </c>
      <c r="D7" s="20">
        <f>(C7*[1]Feuil1!$K$2-C4)/C4</f>
        <v>2.0203935574858695E-2</v>
      </c>
      <c r="E7" s="31">
        <f>C7-C7/(1+D7)</f>
        <v>53.742468629124232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949.2168869598994</v>
      </c>
    </row>
    <row r="9" spans="2:20">
      <c r="M9" s="17" t="str">
        <f>IF(C13&gt;C7*[2]Params!F8,B13,"Others")</f>
        <v>BTC</v>
      </c>
      <c r="N9" s="18">
        <f>IF(C13&gt;C7*0.1,C13,C7)</f>
        <v>850.20270866066551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185.06371186500718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704.79063633540909</v>
      </c>
    </row>
    <row r="12" spans="2:20">
      <c r="B12" s="7" t="s">
        <v>19</v>
      </c>
      <c r="C12" s="1">
        <f>[2]ETH!J4</f>
        <v>949.2168869598994</v>
      </c>
      <c r="D12" s="20">
        <f>C12/$C$7</f>
        <v>0.34978149103419026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850.20270866066551</v>
      </c>
      <c r="D13" s="20">
        <f t="shared" ref="D13:D50" si="0">C13/$C$7</f>
        <v>0.31329528077517038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185.06371186500718</v>
      </c>
      <c r="D14" s="20">
        <f t="shared" si="0"/>
        <v>6.8195016293677302E-2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139.22598710223244</v>
      </c>
      <c r="D15" s="20">
        <f t="shared" si="0"/>
        <v>5.1304052875939962E-2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2.9254802516358421E-2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2.5481415719941863E-2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1.3829610006788404E-2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35.82803130294208</v>
      </c>
      <c r="D19" s="20">
        <f>C19/$C$7</f>
        <v>1.3202443384777402E-2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34.199299827865985</v>
      </c>
      <c r="D20" s="20">
        <f t="shared" si="0"/>
        <v>1.2602264298550821E-2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27.75063309895928</v>
      </c>
      <c r="D21" s="20">
        <f t="shared" si="0"/>
        <v>1.022596411404425E-2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30.970650073201842</v>
      </c>
      <c r="D22" s="20">
        <f t="shared" si="0"/>
        <v>1.1412523638931367E-2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30.119566507852014</v>
      </c>
      <c r="D23" s="20">
        <f t="shared" si="0"/>
        <v>1.1098903767042874E-2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27.14253010363322</v>
      </c>
      <c r="D24" s="20">
        <f t="shared" si="0"/>
        <v>1.0001881319764493E-2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23.721206836843319</v>
      </c>
      <c r="D25" s="20">
        <f t="shared" si="0"/>
        <v>8.7411414719932284E-3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8.6006687332385104E-3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8.3525488983178919E-3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6.0691094274395148E-3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18.325522951352582</v>
      </c>
      <c r="D29" s="20">
        <f t="shared" si="0"/>
        <v>6.7528599943420253E-3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15.179977749412153</v>
      </c>
      <c r="D30" s="20">
        <f t="shared" si="0"/>
        <v>5.5937429306180553E-3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11.527426216569713</v>
      </c>
      <c r="D31" s="20">
        <f t="shared" si="0"/>
        <v>4.2477966681904473E-3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10.756051702025813</v>
      </c>
      <c r="D32" s="20">
        <f t="shared" si="0"/>
        <v>3.9635491673826167E-3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9.8303520778348545</v>
      </c>
      <c r="D33" s="20">
        <f t="shared" si="0"/>
        <v>3.6224336654910225E-3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8.7363993320073128</v>
      </c>
      <c r="D34" s="20">
        <f t="shared" si="0"/>
        <v>3.2193177624627724E-3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9.2244922387097326</v>
      </c>
      <c r="D35" s="20">
        <f t="shared" si="0"/>
        <v>3.3991774626166288E-3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6.9312600574259138</v>
      </c>
      <c r="D36" s="20">
        <f t="shared" si="0"/>
        <v>2.5541333186738656E-3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6.896448037337537</v>
      </c>
      <c r="D37" s="20">
        <f t="shared" si="0"/>
        <v>2.5413052701428042E-3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1.989871943422792E-3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4.4781344525366675</v>
      </c>
      <c r="D39" s="20">
        <f t="shared" si="0"/>
        <v>1.650169278884759E-3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3.991603732115002</v>
      </c>
      <c r="D40" s="20">
        <f t="shared" si="0"/>
        <v>1.4708852362587681E-3</v>
      </c>
    </row>
    <row r="41" spans="2:14">
      <c r="B41" s="22" t="s">
        <v>51</v>
      </c>
      <c r="C41" s="9">
        <f>[2]DOGE!$J$4</f>
        <v>4.9339134624536243</v>
      </c>
      <c r="D41" s="20">
        <f t="shared" si="0"/>
        <v>1.818121475965272E-3</v>
      </c>
    </row>
    <row r="42" spans="2:14">
      <c r="B42" s="22" t="s">
        <v>56</v>
      </c>
      <c r="C42" s="9">
        <f>[2]SHIB!$J$4</f>
        <v>3.4566878866134618</v>
      </c>
      <c r="D42" s="20">
        <f t="shared" si="0"/>
        <v>1.2737715264336208E-3</v>
      </c>
    </row>
    <row r="43" spans="2:14">
      <c r="B43" s="22" t="s">
        <v>50</v>
      </c>
      <c r="C43" s="9">
        <f>[2]KAVA!$J$4</f>
        <v>2.49667689112735</v>
      </c>
      <c r="D43" s="20">
        <f t="shared" si="0"/>
        <v>9.2001246249006556E-4</v>
      </c>
    </row>
    <row r="44" spans="2:14">
      <c r="B44" s="22" t="s">
        <v>36</v>
      </c>
      <c r="C44" s="9">
        <f>[2]AMP!$J$4</f>
        <v>2.6845467431563592</v>
      </c>
      <c r="D44" s="20">
        <f t="shared" si="0"/>
        <v>9.8924152685442041E-4</v>
      </c>
    </row>
    <row r="45" spans="2:14">
      <c r="B45" s="22" t="s">
        <v>40</v>
      </c>
      <c r="C45" s="9">
        <f>[2]SHPING!$J$4</f>
        <v>1.6366382249297173</v>
      </c>
      <c r="D45" s="20">
        <f t="shared" si="0"/>
        <v>6.0309268246683798E-4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6.2525962563321393E-4</v>
      </c>
    </row>
    <row r="47" spans="2:14">
      <c r="B47" s="22" t="s">
        <v>23</v>
      </c>
      <c r="C47" s="9">
        <f>[2]LUNA!J4</f>
        <v>1.3564047516645528</v>
      </c>
      <c r="D47" s="20">
        <f t="shared" si="0"/>
        <v>4.998281035671579E-4</v>
      </c>
    </row>
    <row r="48" spans="2:14">
      <c r="B48" s="7" t="s">
        <v>28</v>
      </c>
      <c r="C48" s="1">
        <f>[2]ATLAS!O46</f>
        <v>0.87205821065817979</v>
      </c>
      <c r="D48" s="20">
        <f t="shared" si="0"/>
        <v>3.2134891970744345E-4</v>
      </c>
    </row>
    <row r="49" spans="2:4">
      <c r="B49" s="22" t="s">
        <v>43</v>
      </c>
      <c r="C49" s="9">
        <f>[2]TRX!$J$4</f>
        <v>0.75736565901894337</v>
      </c>
      <c r="D49" s="20">
        <f t="shared" si="0"/>
        <v>2.7908531033216821E-4</v>
      </c>
    </row>
    <row r="50" spans="2:4">
      <c r="B50" s="7" t="s">
        <v>25</v>
      </c>
      <c r="C50" s="1">
        <f>[2]POLIS!J4</f>
        <v>0.58583564640497821</v>
      </c>
      <c r="D50" s="20">
        <f t="shared" si="0"/>
        <v>2.1587739189596694E-4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2023-07-26T08:29:43Z</dcterms:modified>
</cp:coreProperties>
</file>