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0" l="1"/>
  <c r="C41" l="1"/>
  <c r="C19"/>
  <c r="C35"/>
  <c r="C15"/>
  <c r="C18"/>
  <c r="C32"/>
  <c r="C33" l="1"/>
  <c r="C50"/>
  <c r="C22"/>
  <c r="C24"/>
  <c r="C37"/>
  <c r="C42"/>
  <c r="C47"/>
  <c r="C23"/>
  <c r="C14" l="1"/>
  <c r="C34"/>
  <c r="C39"/>
  <c r="C36"/>
  <c r="C20" l="1"/>
  <c r="C48" l="1"/>
  <c r="C31" l="1"/>
  <c r="C26" l="1"/>
  <c r="C27"/>
  <c r="C21" l="1"/>
  <c r="C13"/>
  <c r="C12" l="1"/>
  <c r="C16" l="1"/>
  <c r="C7" l="1"/>
  <c r="D16" s="1"/>
  <c r="D38" l="1"/>
  <c r="D31"/>
  <c r="D18"/>
  <c r="N9"/>
  <c r="D46"/>
  <c r="D21"/>
  <c r="D7"/>
  <c r="E7" s="1"/>
  <c r="M8"/>
  <c r="D26"/>
  <c r="D19"/>
  <c r="D22"/>
  <c r="D27"/>
  <c r="D40"/>
  <c r="D13"/>
  <c r="D34"/>
  <c r="D39"/>
  <c r="D41"/>
  <c r="D43"/>
  <c r="D36"/>
  <c r="D32"/>
  <c r="D24"/>
  <c r="D44"/>
  <c r="D23"/>
  <c r="D28"/>
  <c r="D30"/>
  <c r="D48"/>
  <c r="D47"/>
  <c r="D15"/>
  <c r="D17"/>
  <c r="D33"/>
  <c r="N8"/>
  <c r="Q3"/>
  <c r="D37"/>
  <c r="D50"/>
  <c r="D12"/>
  <c r="D14"/>
  <c r="D42"/>
  <c r="D45"/>
  <c r="D49"/>
  <c r="D25"/>
  <c r="D20"/>
  <c r="M9"/>
  <c r="D29"/>
  <c r="D35"/>
  <c r="N10" l="1"/>
  <c r="M10"/>
  <c r="N11" l="1"/>
  <c r="M11"/>
  <c r="N12" l="1"/>
  <c r="M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<sst xmlns="http://schemas.openxmlformats.org/spreadsheetml/2006/main" count="97" uniqueCount="60">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</sst>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848.16446787084487</c:v>
                </c:pt>
                <c:pt idx="1">
                  <c:v>759.58040291851739</c:v>
                </c:pt>
                <c:pt idx="2">
                  <c:v>162.8515765972484</c:v>
                </c:pt>
                <c:pt idx="3">
                  <c:v>593.31857248884535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848.16446787084487</v>
          </cell>
        </row>
      </sheetData>
      <sheetData sheetId="1">
        <row r="4">
          <cell r="J4">
            <v>759.58040291851739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0.73467196194299278</v>
          </cell>
        </row>
      </sheetData>
      <sheetData sheetId="4">
        <row r="46">
          <cell r="M46">
            <v>70.349999999999994</v>
          </cell>
          <cell r="O46">
            <v>1.0467001029221716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26.589470687354041</v>
          </cell>
        </row>
      </sheetData>
      <sheetData sheetId="8">
        <row r="4">
          <cell r="J4">
            <v>6.0077720243092401</v>
          </cell>
        </row>
      </sheetData>
      <sheetData sheetId="9">
        <row r="4">
          <cell r="J4">
            <v>13.378896476495889</v>
          </cell>
        </row>
      </sheetData>
      <sheetData sheetId="10">
        <row r="4">
          <cell r="J4">
            <v>8.6506341167554268</v>
          </cell>
        </row>
      </sheetData>
      <sheetData sheetId="11">
        <row r="4">
          <cell r="J4">
            <v>27.786931388080319</v>
          </cell>
        </row>
      </sheetData>
      <sheetData sheetId="12">
        <row r="4">
          <cell r="J4">
            <v>1.8595044336208948</v>
          </cell>
        </row>
      </sheetData>
      <sheetData sheetId="13">
        <row r="4">
          <cell r="J4">
            <v>128.34119880539311</v>
          </cell>
        </row>
      </sheetData>
      <sheetData sheetId="14">
        <row r="4">
          <cell r="J4">
            <v>3.879686819510332</v>
          </cell>
        </row>
      </sheetData>
      <sheetData sheetId="15">
        <row r="4">
          <cell r="J4">
            <v>27.255981986666793</v>
          </cell>
        </row>
      </sheetData>
      <sheetData sheetId="16">
        <row r="4">
          <cell r="J4">
            <v>3.098923318944641</v>
          </cell>
        </row>
      </sheetData>
      <sheetData sheetId="17">
        <row r="4">
          <cell r="J4">
            <v>6.1014262350177635</v>
          </cell>
        </row>
      </sheetData>
      <sheetData sheetId="18">
        <row r="4">
          <cell r="J4">
            <v>7.2346120261263822</v>
          </cell>
        </row>
      </sheetData>
      <sheetData sheetId="19">
        <row r="4">
          <cell r="J4">
            <v>7.3639753996431496</v>
          </cell>
        </row>
      </sheetData>
      <sheetData sheetId="20">
        <row r="4">
          <cell r="J4">
            <v>10.671110382526054</v>
          </cell>
        </row>
      </sheetData>
      <sheetData sheetId="21">
        <row r="4">
          <cell r="J4">
            <v>1.0614821159170535</v>
          </cell>
        </row>
      </sheetData>
      <sheetData sheetId="22">
        <row r="4">
          <cell r="J4">
            <v>21.196743970720075</v>
          </cell>
        </row>
      </sheetData>
      <sheetData sheetId="23">
        <row r="4">
          <cell r="J4">
            <v>26.816819032581623</v>
          </cell>
        </row>
      </sheetData>
      <sheetData sheetId="24">
        <row r="4">
          <cell r="J4">
            <v>21.208514629668073</v>
          </cell>
        </row>
      </sheetData>
      <sheetData sheetId="25">
        <row r="4">
          <cell r="J4">
            <v>24.617680176405166</v>
          </cell>
        </row>
      </sheetData>
      <sheetData sheetId="26">
        <row r="4">
          <cell r="J4">
            <v>3.5618468289714</v>
          </cell>
        </row>
      </sheetData>
      <sheetData sheetId="27">
        <row r="4">
          <cell r="J4">
            <v>162.8515765972484</v>
          </cell>
        </row>
      </sheetData>
      <sheetData sheetId="28">
        <row r="4">
          <cell r="J4">
            <v>0.71853853555134184</v>
          </cell>
        </row>
      </sheetData>
      <sheetData sheetId="29">
        <row r="4">
          <cell r="J4">
            <v>7.8226382823439895</v>
          </cell>
        </row>
      </sheetData>
      <sheetData sheetId="30">
        <row r="4">
          <cell r="J4">
            <v>17.844480049248112</v>
          </cell>
        </row>
      </sheetData>
      <sheetData sheetId="31">
        <row r="4">
          <cell r="J4">
            <v>3.6439554285354401</v>
          </cell>
        </row>
      </sheetData>
      <sheetData sheetId="32">
        <row r="4">
          <cell r="J4">
            <v>1.9909489004761656</v>
          </cell>
        </row>
      </sheetData>
      <sheetData sheetId="33">
        <row r="4">
          <cell r="J4">
            <v>1.2166170341128395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6" sqref="C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1.7886011780774702E-2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2384.5450021364509</v>
      </c>
      <c r="D7" s="20">
        <f>(C7*[1]Feuil1!$K$2-C4)/C4</f>
        <v>-9.3594005035851927E-2</v>
      </c>
      <c r="E7" s="31">
        <f>C7-C7/(1+D7)</f>
        <v>-246.22422863277961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848.16446787084487</v>
      </c>
    </row>
    <row r="9" spans="2:20">
      <c r="M9" s="17" t="str">
        <f>IF(C13&gt;C7*[2]Params!F8,B13,"Others")</f>
        <v>BTC</v>
      </c>
      <c r="N9" s="18">
        <f>IF(C13&gt;C7*0.1,C13,C7)</f>
        <v>759.58040291851739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162.8515765972484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593.31857248884535</v>
      </c>
    </row>
    <row r="12" spans="2:20">
      <c r="B12" s="7" t="s">
        <v>19</v>
      </c>
      <c r="C12" s="1">
        <f>[2]ETH!J4</f>
        <v>848.16446787084487</v>
      </c>
      <c r="D12" s="20">
        <f>C12/$C$7</f>
        <v>0.35569237196652848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759.58040291851739</v>
      </c>
      <c r="D13" s="20">
        <f t="shared" ref="D13:D50" si="0">C13/$C$7</f>
        <v>0.31854311922734346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162.8515765972484</v>
      </c>
      <c r="D14" s="20">
        <f t="shared" si="0"/>
        <v>6.8294612368959409E-2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128.34119880539311</v>
      </c>
      <c r="D15" s="20">
        <f t="shared" si="0"/>
        <v>5.3822091296412883E-2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2.9502483675908565E-2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2.8999243016191577E-2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27.786931388080319</v>
      </c>
      <c r="D18" s="20">
        <f>C18/$C$7</f>
        <v>1.1652928069373574E-2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26.816819032581623</v>
      </c>
      <c r="D19" s="20">
        <f>C19/$C$7</f>
        <v>1.1246094751222936E-2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27.255981986666793</v>
      </c>
      <c r="D20" s="20">
        <f t="shared" si="0"/>
        <v>1.1430265296837171E-2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26.589470687354041</v>
      </c>
      <c r="D21" s="20">
        <f t="shared" si="0"/>
        <v>1.115075230852469E-2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24.617680176405166</v>
      </c>
      <c r="D22" s="20">
        <f t="shared" si="0"/>
        <v>1.0323848010563345E-2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21.196743970720075</v>
      </c>
      <c r="D23" s="20">
        <f t="shared" si="0"/>
        <v>8.8892195163977582E-3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21.208514629668073</v>
      </c>
      <c r="D24" s="20">
        <f t="shared" si="0"/>
        <v>8.8941557448763368E-3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5.4517738136007302E-3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17.844480049248112</v>
      </c>
      <c r="D26" s="20">
        <f t="shared" si="0"/>
        <v>7.4833899269085786E-3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13.378896476495889</v>
      </c>
      <c r="D27" s="20">
        <f t="shared" si="0"/>
        <v>5.6106705742642584E-3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6.9069780546156942E-3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5.3008016156856335E-3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5.6782321104733753E-3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10.671110382526054</v>
      </c>
      <c r="D31" s="20">
        <f t="shared" si="0"/>
        <v>4.475113857346032E-3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8.6506341167554268</v>
      </c>
      <c r="D32" s="20">
        <f t="shared" si="0"/>
        <v>3.6277923499052553E-3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7.8226382823439895</v>
      </c>
      <c r="D33" s="20">
        <f t="shared" si="0"/>
        <v>3.2805580416118119E-3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7.3639753996431496</v>
      </c>
      <c r="D34" s="20">
        <f t="shared" si="0"/>
        <v>3.0882098652134228E-3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7.2346120261263822</v>
      </c>
      <c r="D35" s="20">
        <f t="shared" si="0"/>
        <v>3.0339591073535949E-3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6.0077720243092401</v>
      </c>
      <c r="D36" s="20">
        <f t="shared" si="0"/>
        <v>2.5194626307855511E-3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6.1014262350177635</v>
      </c>
      <c r="D37" s="20">
        <f t="shared" si="0"/>
        <v>2.5587381364374105E-3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2.2645829687264574E-3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3.879686819510332</v>
      </c>
      <c r="D39" s="20">
        <f t="shared" si="0"/>
        <v>1.62701346212141E-3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3.6439554285354401</v>
      </c>
      <c r="D40" s="20">
        <f t="shared" si="0"/>
        <v>1.528155444862903E-3</v>
      </c>
    </row>
    <row r="41" spans="2:14">
      <c r="B41" s="22" t="s">
        <v>56</v>
      </c>
      <c r="C41" s="9">
        <f>[2]SHIB!$J$4</f>
        <v>3.5618468289714</v>
      </c>
      <c r="D41" s="20">
        <f t="shared" si="0"/>
        <v>1.4937217900186982E-3</v>
      </c>
    </row>
    <row r="42" spans="2:14">
      <c r="B42" s="22" t="s">
        <v>33</v>
      </c>
      <c r="C42" s="1">
        <f>[2]EGLD!$J$4</f>
        <v>3.098923318944641</v>
      </c>
      <c r="D42" s="20">
        <f t="shared" si="0"/>
        <v>1.2995868461983891E-3</v>
      </c>
    </row>
    <row r="43" spans="2:14">
      <c r="B43" s="22" t="s">
        <v>50</v>
      </c>
      <c r="C43" s="9">
        <f>[2]KAVA!$J$4</f>
        <v>1.9909489004761656</v>
      </c>
      <c r="D43" s="20">
        <f t="shared" si="0"/>
        <v>8.34938698448702E-4</v>
      </c>
    </row>
    <row r="44" spans="2:14">
      <c r="B44" s="22" t="s">
        <v>36</v>
      </c>
      <c r="C44" s="9">
        <f>[2]AMP!$J$4</f>
        <v>1.8595044336208948</v>
      </c>
      <c r="D44" s="20">
        <f t="shared" si="0"/>
        <v>7.7981519826837318E-4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7.1157960888963928E-4</v>
      </c>
    </row>
    <row r="46" spans="2:14">
      <c r="B46" s="22" t="s">
        <v>40</v>
      </c>
      <c r="C46" s="9">
        <f>[2]SHPING!$J$4</f>
        <v>1.2166170341128395</v>
      </c>
      <c r="D46" s="20">
        <f t="shared" si="0"/>
        <v>5.1020929905822802E-4</v>
      </c>
    </row>
    <row r="47" spans="2:14">
      <c r="B47" s="22" t="s">
        <v>23</v>
      </c>
      <c r="C47" s="9">
        <f>[2]LUNA!J4</f>
        <v>1.0614821159170535</v>
      </c>
      <c r="D47" s="20">
        <f t="shared" si="0"/>
        <v>4.4515080024323751E-4</v>
      </c>
    </row>
    <row r="48" spans="2:14">
      <c r="B48" s="7" t="s">
        <v>28</v>
      </c>
      <c r="C48" s="1">
        <f>[2]ATLAS!O46</f>
        <v>1.0467001029221716</v>
      </c>
      <c r="D48" s="20">
        <f t="shared" si="0"/>
        <v>4.389517086003296E-4</v>
      </c>
    </row>
    <row r="49" spans="2:4">
      <c r="B49" s="7" t="s">
        <v>25</v>
      </c>
      <c r="C49" s="1">
        <f>[2]POLIS!J4</f>
        <v>0.73467196194299278</v>
      </c>
      <c r="D49" s="20">
        <f t="shared" si="0"/>
        <v>3.0809733566980615E-4</v>
      </c>
    </row>
    <row r="50" spans="2:4">
      <c r="B50" s="22" t="s">
        <v>43</v>
      </c>
      <c r="C50" s="9">
        <f>[2]TRX!$J$4</f>
        <v>0.71853853555134184</v>
      </c>
      <c r="D50" s="20">
        <f t="shared" si="0"/>
        <v>3.0133150555244789E-4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2023-08-27T11:50:29Z</dcterms:modified>
</cp:coreProperties>
</file>