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 s="1"/>
  <c r="C32"/>
  <c r="C31"/>
  <c r="C30"/>
  <c r="D29"/>
  <c r="C29"/>
  <c r="B28"/>
  <c r="C28" s="1"/>
  <c r="C27"/>
  <c r="B26"/>
  <c r="C26" s="1"/>
  <c r="C25"/>
  <c r="C24"/>
  <c r="N23"/>
  <c r="C23"/>
  <c r="T22"/>
  <c r="R22"/>
  <c r="S22" s="1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N8"/>
  <c r="C8"/>
  <c r="T7"/>
  <c r="R7"/>
  <c r="N7"/>
  <c r="E7"/>
  <c r="U6"/>
  <c r="T6"/>
  <c r="R6"/>
  <c r="S6" s="1"/>
  <c r="N6"/>
  <c r="C6"/>
  <c r="O17" s="1"/>
  <c r="T5"/>
  <c r="T22" s="1"/>
  <c r="R5"/>
  <c r="R22" s="1"/>
  <c r="C5"/>
  <c r="O9" s="1"/>
  <c r="P9" s="1"/>
  <c r="J4"/>
  <c r="B10" i="25"/>
  <c r="N9"/>
  <c r="N8"/>
  <c r="N7"/>
  <c r="D7"/>
  <c r="N6"/>
  <c r="E6"/>
  <c r="D6"/>
  <c r="D10" s="1"/>
  <c r="G9" s="1"/>
  <c r="C5"/>
  <c r="O9" s="1"/>
  <c r="P9" s="1"/>
  <c r="J4"/>
  <c r="E7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D15" s="1"/>
  <c r="T5"/>
  <c r="S5" s="1"/>
  <c r="R5"/>
  <c r="R21" s="1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P11" s="1"/>
  <c r="N6"/>
  <c r="E6"/>
  <c r="D6"/>
  <c r="K4"/>
  <c r="J4"/>
  <c r="C10" i="16"/>
  <c r="O9"/>
  <c r="D9"/>
  <c r="B9"/>
  <c r="O8"/>
  <c r="D8"/>
  <c r="C8" s="1"/>
  <c r="B8"/>
  <c r="B14" s="1"/>
  <c r="T7"/>
  <c r="S7"/>
  <c r="R7"/>
  <c r="C7"/>
  <c r="T6"/>
  <c r="S6" s="1"/>
  <c r="R6"/>
  <c r="E6"/>
  <c r="D6"/>
  <c r="T5"/>
  <c r="R5"/>
  <c r="C5"/>
  <c r="D13" i="15"/>
  <c r="B13"/>
  <c r="G12"/>
  <c r="N9"/>
  <c r="N8"/>
  <c r="N7"/>
  <c r="N6"/>
  <c r="E6"/>
  <c r="D6"/>
  <c r="C5"/>
  <c r="O9" s="1"/>
  <c r="P9" s="1"/>
  <c r="J4"/>
  <c r="K4" s="1"/>
  <c r="B17" i="14"/>
  <c r="J4" s="1"/>
  <c r="C15"/>
  <c r="D14"/>
  <c r="C14"/>
  <c r="C13"/>
  <c r="C12"/>
  <c r="S9" s="1"/>
  <c r="C11"/>
  <c r="T10"/>
  <c r="R10"/>
  <c r="E10"/>
  <c r="R9"/>
  <c r="N17" s="1"/>
  <c r="D9"/>
  <c r="G17" s="1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N24" s="1"/>
  <c r="D5"/>
  <c r="D17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R6"/>
  <c r="R13" s="1"/>
  <c r="O6"/>
  <c r="P6" s="1"/>
  <c r="N6"/>
  <c r="E6"/>
  <c r="D6"/>
  <c r="D13" s="1"/>
  <c r="G12" s="1"/>
  <c r="T5"/>
  <c r="T13" s="1"/>
  <c r="R5"/>
  <c r="U5" s="1"/>
  <c r="C5"/>
  <c r="O7" s="1"/>
  <c r="P7" s="1"/>
  <c r="B14" i="11"/>
  <c r="N9"/>
  <c r="N8"/>
  <c r="N7"/>
  <c r="D7"/>
  <c r="D14" s="1"/>
  <c r="G13" s="1"/>
  <c r="N6"/>
  <c r="E6"/>
  <c r="D6"/>
  <c r="C5"/>
  <c r="O8" s="1"/>
  <c r="P8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T5"/>
  <c r="T14" s="1"/>
  <c r="R5"/>
  <c r="R14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B13" i="8"/>
  <c r="N9" s="1"/>
  <c r="O9"/>
  <c r="C9"/>
  <c r="T8"/>
  <c r="R8"/>
  <c r="O8"/>
  <c r="C8"/>
  <c r="T7"/>
  <c r="S7"/>
  <c r="O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R6"/>
  <c r="T6" s="1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8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T5" i="31" l="1"/>
  <c r="T17" s="1"/>
  <c r="G13" i="10"/>
  <c r="P7" i="8"/>
  <c r="O37" i="1"/>
  <c r="P37" s="1"/>
  <c r="O35"/>
  <c r="O36"/>
  <c r="O34"/>
  <c r="O29"/>
  <c r="O28"/>
  <c r="P28" s="1"/>
  <c r="O27"/>
  <c r="O26"/>
  <c r="L39" i="5"/>
  <c r="M38"/>
  <c r="O22" i="2"/>
  <c r="O46"/>
  <c r="K4" i="4"/>
  <c r="K4" i="10"/>
  <c r="O9" i="2"/>
  <c r="O14" s="1"/>
  <c r="N4"/>
  <c r="H36" i="5"/>
  <c r="H37"/>
  <c r="P26" i="4"/>
  <c r="J14" i="5"/>
  <c r="I36"/>
  <c r="K36" s="1"/>
  <c r="I37"/>
  <c r="K37" s="1"/>
  <c r="P9" i="8"/>
  <c r="K4" i="9"/>
  <c r="O7" i="16"/>
  <c r="O6"/>
  <c r="O25" i="28"/>
  <c r="O24"/>
  <c r="O26"/>
  <c r="P26" s="1"/>
  <c r="G12" i="31"/>
  <c r="K4"/>
  <c r="P6" i="32"/>
  <c r="N29" i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M37" i="5"/>
  <c r="J4" i="8"/>
  <c r="S5"/>
  <c r="N6"/>
  <c r="P6" s="1"/>
  <c r="T6"/>
  <c r="T13" s="1"/>
  <c r="N8"/>
  <c r="P8" s="1"/>
  <c r="O6" i="9"/>
  <c r="P6" s="1"/>
  <c r="N6" i="10"/>
  <c r="P6" s="1"/>
  <c r="N8"/>
  <c r="P8" s="1"/>
  <c r="N9"/>
  <c r="P9" s="1"/>
  <c r="K4" i="11"/>
  <c r="K4" i="12"/>
  <c r="S6"/>
  <c r="P9"/>
  <c r="K4" i="14"/>
  <c r="P17" i="26"/>
  <c r="O9" i="11"/>
  <c r="P9" s="1"/>
  <c r="O7"/>
  <c r="P7" s="1"/>
  <c r="O16" i="12"/>
  <c r="P16" s="1"/>
  <c r="O14"/>
  <c r="P14" s="1"/>
  <c r="S5" i="13"/>
  <c r="T15"/>
  <c r="O15" i="14"/>
  <c r="O14"/>
  <c r="O17"/>
  <c r="P17" s="1"/>
  <c r="O16"/>
  <c r="N9" i="16"/>
  <c r="P9" s="1"/>
  <c r="N8"/>
  <c r="N6"/>
  <c r="J4"/>
  <c r="N7"/>
  <c r="G9" i="18"/>
  <c r="K4"/>
  <c r="G9" i="20"/>
  <c r="K4"/>
  <c r="G14" i="21"/>
  <c r="K4"/>
  <c r="R9" i="24"/>
  <c r="D16"/>
  <c r="T9" s="1"/>
  <c r="O16" i="28"/>
  <c r="O17"/>
  <c r="P17" s="1"/>
  <c r="O15"/>
  <c r="N3"/>
  <c r="P23"/>
  <c r="O3"/>
  <c r="P3" s="1"/>
  <c r="N26" i="1"/>
  <c r="N27"/>
  <c r="B39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B37" s="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T6" i="9"/>
  <c r="T17" s="1"/>
  <c r="O7"/>
  <c r="P7" s="1"/>
  <c r="O8"/>
  <c r="P8" s="1"/>
  <c r="U5" i="10"/>
  <c r="N7"/>
  <c r="P7" s="1"/>
  <c r="O6" i="11"/>
  <c r="P6" s="1"/>
  <c r="P12" s="1"/>
  <c r="O15" i="12"/>
  <c r="P15" s="1"/>
  <c r="O17"/>
  <c r="P17" s="1"/>
  <c r="P8" i="16"/>
  <c r="R17" i="24"/>
  <c r="O9" i="14"/>
  <c r="P9" s="1"/>
  <c r="T9"/>
  <c r="N14"/>
  <c r="N15"/>
  <c r="N23"/>
  <c r="N25"/>
  <c r="R37"/>
  <c r="O6" i="15"/>
  <c r="P6" s="1"/>
  <c r="O8"/>
  <c r="P8" s="1"/>
  <c r="U5" i="16"/>
  <c r="R8"/>
  <c r="R13" s="1"/>
  <c r="T8"/>
  <c r="S8" s="1"/>
  <c r="D14"/>
  <c r="G13" s="1"/>
  <c r="O6" i="19"/>
  <c r="O8"/>
  <c r="O9"/>
  <c r="P9" s="1"/>
  <c r="N7" i="21"/>
  <c r="N9"/>
  <c r="P9" s="1"/>
  <c r="T21"/>
  <c r="O8" i="24"/>
  <c r="O14"/>
  <c r="N15"/>
  <c r="P15" s="1"/>
  <c r="O16"/>
  <c r="O17"/>
  <c r="P17" s="1"/>
  <c r="B18"/>
  <c r="J4" s="1"/>
  <c r="K4" i="25"/>
  <c r="O7"/>
  <c r="P7" s="1"/>
  <c r="S5" i="26"/>
  <c r="O6"/>
  <c r="P6" s="1"/>
  <c r="O7"/>
  <c r="P7" s="1"/>
  <c r="O8"/>
  <c r="P8" s="1"/>
  <c r="V8"/>
  <c r="O14"/>
  <c r="O15"/>
  <c r="O16"/>
  <c r="D19"/>
  <c r="G18" s="1"/>
  <c r="O6" i="27"/>
  <c r="P6" s="1"/>
  <c r="O8"/>
  <c r="P8" s="1"/>
  <c r="R5" i="28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S5" i="14"/>
  <c r="O6"/>
  <c r="P6" s="1"/>
  <c r="P11" s="1"/>
  <c r="T8"/>
  <c r="T37" s="1"/>
  <c r="N16"/>
  <c r="N22"/>
  <c r="O7" i="15"/>
  <c r="P7" s="1"/>
  <c r="O6" i="18"/>
  <c r="P6" s="1"/>
  <c r="P11" s="1"/>
  <c r="O8"/>
  <c r="P8" s="1"/>
  <c r="N6" i="19"/>
  <c r="N8"/>
  <c r="O6" i="20"/>
  <c r="P6" s="1"/>
  <c r="P11" s="1"/>
  <c r="O8"/>
  <c r="P8" s="1"/>
  <c r="O3" i="21"/>
  <c r="P3" s="1"/>
  <c r="N6"/>
  <c r="N3" s="1"/>
  <c r="O7"/>
  <c r="P7" s="1"/>
  <c r="N8"/>
  <c r="P8" s="1"/>
  <c r="S5" i="24"/>
  <c r="T6"/>
  <c r="T17" s="1"/>
  <c r="N14"/>
  <c r="D15"/>
  <c r="T10" s="1"/>
  <c r="N16"/>
  <c r="O6" i="25"/>
  <c r="P6" s="1"/>
  <c r="O8"/>
  <c r="P8" s="1"/>
  <c r="C9" i="26"/>
  <c r="N14"/>
  <c r="N15"/>
  <c r="N16"/>
  <c r="O7" i="27"/>
  <c r="P7" s="1"/>
  <c r="D5" i="28"/>
  <c r="D36" s="1"/>
  <c r="G36" s="1"/>
  <c r="N9"/>
  <c r="P9" s="1"/>
  <c r="P11" s="1"/>
  <c r="N15"/>
  <c r="O6" i="29"/>
  <c r="P6" s="1"/>
  <c r="O7"/>
  <c r="P7" s="1"/>
  <c r="O6" i="30"/>
  <c r="P6" s="1"/>
  <c r="O8"/>
  <c r="P8" s="1"/>
  <c r="S5" i="31"/>
  <c r="O8"/>
  <c r="P8" s="1"/>
  <c r="S5" i="32"/>
  <c r="T5" s="1"/>
  <c r="T35" s="1"/>
  <c r="W35" s="1"/>
  <c r="O6" i="33"/>
  <c r="P6" s="1"/>
  <c r="P11" s="1"/>
  <c r="O8"/>
  <c r="P8" s="1"/>
  <c r="K4" i="8" l="1"/>
  <c r="J4" i="2"/>
  <c r="J7"/>
  <c r="J8" s="1"/>
  <c r="P11" i="10"/>
  <c r="P11" i="8"/>
  <c r="O25" i="14"/>
  <c r="P25" s="1"/>
  <c r="O23"/>
  <c r="P23" s="1"/>
  <c r="O24"/>
  <c r="P24" s="1"/>
  <c r="O22"/>
  <c r="P22" s="1"/>
  <c r="P27" s="1"/>
  <c r="P7" i="31"/>
  <c r="P11" s="1"/>
  <c r="O3"/>
  <c r="N3"/>
  <c r="R38" i="28"/>
  <c r="T5"/>
  <c r="T38" s="1"/>
  <c r="W38" s="1"/>
  <c r="O21" i="1"/>
  <c r="P21" s="1"/>
  <c r="O19"/>
  <c r="P19" s="1"/>
  <c r="P23" s="1"/>
  <c r="O20"/>
  <c r="P20" s="1"/>
  <c r="P6"/>
  <c r="O6"/>
  <c r="L41" i="5"/>
  <c r="M41" s="1"/>
  <c r="M39"/>
  <c r="M46" s="1"/>
  <c r="P11" i="34"/>
  <c r="P11" i="27"/>
  <c r="P16" i="26"/>
  <c r="P14"/>
  <c r="P11"/>
  <c r="P16" i="24"/>
  <c r="P14"/>
  <c r="P8" i="19"/>
  <c r="P11" i="15"/>
  <c r="P6" i="21"/>
  <c r="P11" s="1"/>
  <c r="P15" i="14"/>
  <c r="P12" i="9"/>
  <c r="N3" i="32"/>
  <c r="O3"/>
  <c r="P24" i="28"/>
  <c r="P6" i="16"/>
  <c r="K14" i="5"/>
  <c r="P27" i="1"/>
  <c r="P29"/>
  <c r="P36"/>
  <c r="R22" i="2"/>
  <c r="M57"/>
  <c r="O57" s="1"/>
  <c r="D31"/>
  <c r="D37" s="1"/>
  <c r="G36" s="1"/>
  <c r="T22"/>
  <c r="T20"/>
  <c r="R20"/>
  <c r="D39" i="1"/>
  <c r="D42" s="1"/>
  <c r="T22"/>
  <c r="T18"/>
  <c r="R18"/>
  <c r="N10"/>
  <c r="P10" s="1"/>
  <c r="R22"/>
  <c r="N8" i="24"/>
  <c r="N6"/>
  <c r="P6" s="1"/>
  <c r="N9"/>
  <c r="P9" s="1"/>
  <c r="N7"/>
  <c r="P7" s="1"/>
  <c r="H41" i="5"/>
  <c r="I41" s="1"/>
  <c r="K41" s="1"/>
  <c r="H38"/>
  <c r="M4" i="2"/>
  <c r="O4" s="1"/>
  <c r="P11" i="30"/>
  <c r="P11" i="29"/>
  <c r="P11" i="25"/>
  <c r="P15" i="26"/>
  <c r="P8" i="24"/>
  <c r="P6" i="19"/>
  <c r="P11" s="1"/>
  <c r="T13" i="16"/>
  <c r="K4" i="28"/>
  <c r="D18" i="24"/>
  <c r="G17" s="1"/>
  <c r="T32" i="1"/>
  <c r="P15" i="28"/>
  <c r="P19" s="1"/>
  <c r="P16"/>
  <c r="K4" i="16"/>
  <c r="P16" i="14"/>
  <c r="P14"/>
  <c r="P19" s="1"/>
  <c r="P19" i="12"/>
  <c r="K4" i="26"/>
  <c r="O74" i="2"/>
  <c r="O78" s="1"/>
  <c r="P11" i="32"/>
  <c r="P25" i="28"/>
  <c r="P28" s="1"/>
  <c r="P7" i="16"/>
  <c r="T36" i="2"/>
  <c r="B42" i="1"/>
  <c r="P26"/>
  <c r="P31" s="1"/>
  <c r="P34"/>
  <c r="P39" s="1"/>
  <c r="P35"/>
  <c r="H39" i="5" l="1"/>
  <c r="I39" s="1"/>
  <c r="K39" s="1"/>
  <c r="I38"/>
  <c r="K38" s="1"/>
  <c r="J13" s="1"/>
  <c r="N11" i="1"/>
  <c r="R32"/>
  <c r="M58" i="2"/>
  <c r="R36"/>
  <c r="P11" i="24"/>
  <c r="K4" i="2"/>
  <c r="J12" i="1"/>
  <c r="J13" s="1"/>
  <c r="J4"/>
  <c r="G7"/>
  <c r="I42"/>
  <c r="S18"/>
  <c r="S20" i="2"/>
  <c r="P12" i="16"/>
  <c r="P3" i="32"/>
  <c r="P20" i="24"/>
  <c r="K4"/>
  <c r="P19" i="26"/>
  <c r="N3" i="1"/>
  <c r="P3" s="1"/>
  <c r="P3" i="31"/>
  <c r="K4" i="1" l="1"/>
  <c r="N59" i="2"/>
  <c r="O59" s="1"/>
  <c r="N60"/>
  <c r="O60" s="1"/>
  <c r="N58"/>
  <c r="O58" s="1"/>
  <c r="O62" s="1"/>
  <c r="O12" i="1"/>
  <c r="P12" s="1"/>
  <c r="O11"/>
  <c r="P11" s="1"/>
  <c r="P15" s="1"/>
  <c r="O13"/>
  <c r="P13" s="1"/>
  <c r="O46" i="5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<sst xmlns="http://schemas.openxmlformats.org/spreadsheetml/2006/main" count="697" uniqueCount="88">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</sst>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270784"/>
        <c:axId val="73272704"/>
      </c:lineChart>
      <c:dateAx>
        <c:axId val="73270784"/>
        <c:scaling>
          <c:orientation val="minMax"/>
        </c:scaling>
        <c:axPos val="b"/>
        <c:numFmt formatCode="dd/mm/yy;@" sourceLinked="1"/>
        <c:majorTickMark val="none"/>
        <c:tickLblPos val="nextTo"/>
        <c:crossAx val="73272704"/>
        <c:crosses val="autoZero"/>
        <c:lblOffset val="100"/>
      </c:dateAx>
      <c:valAx>
        <c:axId val="7327270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270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8"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1802.817281073028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926.61224246398854</v>
      </c>
      <c r="K4" s="4">
        <f>(J4/D42-1)</f>
        <v>-0.34892289064631865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8.857169189220544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155.07812617982822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1.700290318847427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16.096744361905479</v>
      </c>
      <c r="K4" s="4">
        <f>(J4/D14-1)</f>
        <v>-0.52249941943377154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0.78638428946983818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0.78638428946983818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0.30170169212995401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7.6849443334509617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9.3208500379786123</v>
      </c>
      <c r="K4" s="4">
        <f>(J4/D14-1)</f>
        <v>-0.14722323531760173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0.6757838028524471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0.13921099649122728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11.24040189127504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30.683380278890073</v>
      </c>
      <c r="K4" s="4">
        <f>(J4/D13-1)</f>
        <v>-0.27215274002461853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0.1281250698059255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0.1281250698059255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0.56668704911466095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2.249848244871868E-3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2.1492490674894436</v>
      </c>
      <c r="K4" s="4">
        <f>(J4/D13-1)</f>
        <v>-0.24112751093972296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231.67625721709999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137.08614278202339</v>
      </c>
      <c r="K4" s="4">
        <f>(J4/D17-1)</f>
        <v>-0.20146369532046637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5.4443920446018493E-2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2.2004610910480157E-2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0.30622040973927406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6.7055500186658359E-2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4.1140018590757288</v>
      </c>
      <c r="K4" s="4">
        <f>(J4/D13-1)</f>
        <v>-0.17719962818485424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1.5628804466689964E-2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4.6015935776490133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27.768419381971306</v>
      </c>
      <c r="K4" s="4">
        <f>(J4/D14-1)</f>
        <v>-0.18792359750792742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0.14235908636830555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0.14235908636830555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28.242672508950921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3.48691575589068</v>
      </c>
      <c r="K4" s="4">
        <f>(J4/D13-1)</f>
        <v>-0.32943927771333081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7.3854588610906657E-2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3.6247171394566688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6.2121959876963215</v>
      </c>
      <c r="K4" s="4">
        <f>(J4/D10-1)</f>
        <v>-0.27086901552860077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4.537964622742776E-3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1.6741974005923881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7.6429212789619729</v>
      </c>
      <c r="K4" s="4">
        <f>(J4/D10-1)</f>
        <v>-0.24848365005290329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2.5672042488839645E-2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28861.952436123611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841.37353573452299</v>
      </c>
      <c r="K4" s="4">
        <f>(J4/D37-1)</f>
        <v>0.21644067543098711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9.6121846393266068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24.485037349185298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6.6779466047185414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8.2175075942130356</v>
      </c>
      <c r="K4" s="4">
        <f>(J4/D10-1)</f>
        <v>-1.1130253403966894E-2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1.0135253120913424E-2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B10" sqref="B10:D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74.123972135590449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12.12597840488703</v>
      </c>
      <c r="K4" s="4">
        <f>(J4/D15-1)</f>
        <v>0.22005502543356226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4.6914544444057911E-2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1.3064209916173875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0.46790153580352839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1.2023811189340601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2.1009672649511812E-2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6.5028652027656952E-5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22.093402720726793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0.2987415800631425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4.0377698356483434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0.61120811320511303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29.905438597264194</v>
      </c>
      <c r="K4" s="4">
        <f>(J4/D18-1)</f>
        <v>-0.32289064247165011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0.17017849159726567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0.17017849159726567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0.43139137768387742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23.573209199333963</v>
      </c>
      <c r="K4" s="4">
        <f>(J4/D10-1)</f>
        <v>-0.40456657743536351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1.0271453291961647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0.37467541579931796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1.199247051402019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24.674149714461549</v>
      </c>
      <c r="K4" s="4">
        <f>(J4/D19-1)</f>
        <v>-0.3258258493966566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7.2789115272840502E-2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0.29769693208286913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0.31158075774652294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9.3708849513906995E-6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4.1208282904395555</v>
      </c>
      <c r="K4" s="4">
        <f>(J4/D13-1)</f>
        <v>-0.18074984285495921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2.0274846680828919E-3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22.56736822565205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177.85794496498679</v>
      </c>
      <c r="K4" s="4">
        <f>(J4/D36-1)</f>
        <v>-0.10201621722898524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4.7391473273869299E-2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0.1390378490140303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1.1910560467398334E-2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0.7716530176238704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7.4572490063208791E-2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0.69179201910909938</v>
      </c>
      <c r="K4" s="4">
        <f>(J4/D13-1)</f>
        <v>0.38358403821819875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1.3088519749578531E-2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0.13835840382181988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5.3695672650769657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9.0639264641390529</v>
      </c>
      <c r="K4" s="4">
        <f>(J4/D10-1)</f>
        <v>-4.9902886358589749E-2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9.8457459285904263E-3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J20" sqref="J2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0.58317923854231835</v>
      </c>
      <c r="M3" t="s">
        <v>4</v>
      </c>
      <c r="N3" s="19">
        <f>(INDEX(N5:N13,MATCH(MAX(O6:O7),O5:O13,0))/0.9)</f>
        <v>12.111111111111111</v>
      </c>
      <c r="O3" s="39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19.742801580813357</v>
      </c>
      <c r="K4" s="4">
        <f>(J4/D13-1)</f>
        <v>2.7578273760042356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0.35347935267127589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U15" sqref="U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9.7651252532561475E-2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3.9924701629851422</v>
      </c>
      <c r="K4" s="4">
        <f>(J4/D11-1)</f>
        <v>1.3591781211909506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0.7172854518058045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2.0975714751392984</v>
      </c>
      <c r="K4" s="4">
        <f>(J4/D10-1)</f>
        <v>-0.30080950828690056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2.276174554246356E-3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1.3643390278152658</v>
      </c>
      <c r="K4" s="4">
        <f>(J4/D10-1)</f>
        <v>-0.54522032406157805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0.15121826259495341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0.91998166597517761</v>
      </c>
      <c r="K4" s="4">
        <f>(J4/D9-1)</f>
        <v>-0.96813091718556876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1.7410916308976171E-3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5.8804555036222279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-263.07354449637774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-183.68354449637772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607</v>
      </c>
      <c r="E34">
        <f t="shared" ref="E34:E40" si="1">C34*D34</f>
        <v>3796.1779999999999</v>
      </c>
      <c r="F34" s="29">
        <f t="shared" ref="F34:F40" si="2">E34*$N$5</f>
        <v>3150.8277399999997</v>
      </c>
      <c r="G34" s="38">
        <v>3.5</v>
      </c>
      <c r="H34" s="30">
        <f>G50</f>
        <v>1.5615590400000001</v>
      </c>
      <c r="I34" s="39">
        <f t="shared" ref="I34:I41" si="3">((F34-H34*D34)*$J$3-G34)</f>
        <v>0.33555766146626631</v>
      </c>
      <c r="J34">
        <v>1</v>
      </c>
      <c r="K34" s="44">
        <f t="shared" ref="K34:K40" si="4">I34*J34</f>
        <v>0.33555766146626631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607</v>
      </c>
      <c r="E35">
        <f t="shared" si="1"/>
        <v>586.36199999999997</v>
      </c>
      <c r="F35" s="29">
        <f t="shared" si="2"/>
        <v>486.68045999999993</v>
      </c>
      <c r="G35" s="38">
        <v>3.5</v>
      </c>
      <c r="H35" s="30">
        <f>G51</f>
        <v>0.21337130135885166</v>
      </c>
      <c r="I35" s="39">
        <f t="shared" si="3"/>
        <v>-2.8781446093238632</v>
      </c>
      <c r="J35">
        <v>1</v>
      </c>
      <c r="K35" s="44">
        <f t="shared" si="4"/>
        <v>-2.8781446093238632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607</v>
      </c>
      <c r="E36">
        <f t="shared" si="1"/>
        <v>516.55700000000002</v>
      </c>
      <c r="F36" s="29">
        <f t="shared" si="2"/>
        <v>428.74230999999997</v>
      </c>
      <c r="G36" s="38">
        <v>3.5</v>
      </c>
      <c r="H36" s="30">
        <f>G52</f>
        <v>0.18479602162162162</v>
      </c>
      <c r="I36" s="39">
        <f t="shared" si="3"/>
        <v>-2.9488206638951167</v>
      </c>
      <c r="J36">
        <v>1</v>
      </c>
      <c r="K36" s="44">
        <f t="shared" si="4"/>
        <v>-2.9488206638951167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573</v>
      </c>
      <c r="E37">
        <f t="shared" si="1"/>
        <v>487.62299999999999</v>
      </c>
      <c r="F37" s="29">
        <f t="shared" si="2"/>
        <v>404.72708999999998</v>
      </c>
      <c r="G37" s="38">
        <v>0</v>
      </c>
      <c r="H37" s="30">
        <f>G52</f>
        <v>0.18479602162162162</v>
      </c>
      <c r="I37" s="39">
        <f t="shared" si="3"/>
        <v>0.52030602897544997</v>
      </c>
      <c r="J37">
        <v>3</v>
      </c>
      <c r="K37" s="44">
        <f t="shared" si="4"/>
        <v>1.5609180869263499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515</v>
      </c>
      <c r="E38">
        <f t="shared" si="1"/>
        <v>438.26499999999999</v>
      </c>
      <c r="F38" s="29">
        <f t="shared" si="2"/>
        <v>363.75994999999995</v>
      </c>
      <c r="G38" s="38">
        <v>0</v>
      </c>
      <c r="H38" s="30">
        <f>H37</f>
        <v>0.18479602162162162</v>
      </c>
      <c r="I38" s="39">
        <f t="shared" si="3"/>
        <v>0.46763979916641657</v>
      </c>
      <c r="J38">
        <v>1</v>
      </c>
      <c r="K38" s="44">
        <f t="shared" si="4"/>
        <v>0.46763979916641657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467</v>
      </c>
      <c r="E39">
        <f t="shared" si="1"/>
        <v>397.41699999999997</v>
      </c>
      <c r="F39" s="29">
        <f t="shared" si="2"/>
        <v>329.85610999999994</v>
      </c>
      <c r="G39" s="38">
        <v>0</v>
      </c>
      <c r="H39" s="30">
        <f>H38</f>
        <v>0.18479602162162162</v>
      </c>
      <c r="I39" s="39">
        <f t="shared" si="3"/>
        <v>0.42405395380721661</v>
      </c>
      <c r="J39">
        <v>1</v>
      </c>
      <c r="K39" s="44">
        <f t="shared" si="4"/>
        <v>0.42405395380721661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7.1713142252602294E-2</v>
      </c>
      <c r="J40" s="16">
        <v>1</v>
      </c>
      <c r="K40" s="46">
        <f t="shared" si="4"/>
        <v>7.1713142252602294E-2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333</v>
      </c>
      <c r="E41">
        <f>(C41*D41)</f>
        <v>283.38299999999998</v>
      </c>
      <c r="F41" s="29">
        <f>(E41*$N$5)</f>
        <v>235.20788999999996</v>
      </c>
      <c r="G41" s="38">
        <v>0</v>
      </c>
      <c r="H41" s="29">
        <f>(H37)</f>
        <v>0.18479602162162162</v>
      </c>
      <c r="I41" s="39">
        <f t="shared" si="3"/>
        <v>0.30237680217944995</v>
      </c>
      <c r="J41">
        <v>1</v>
      </c>
      <c r="K41" s="44">
        <f>(I41*J41)</f>
        <v>0.30237680217944995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1.0741035036222311</v>
      </c>
      <c r="P46">
        <f>(O46/J3)</f>
        <v>616.9138284057334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0.26942391390526421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27.200629451284062</v>
      </c>
      <c r="K4" s="4">
        <f>(J4/D13-1)</f>
        <v>-0.20905494298911242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0.14902807951309791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0.14902807951309791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0.10094372566352119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6.3786878408063679</v>
      </c>
      <c r="K4" s="4">
        <f>(J4/D14-1)</f>
        <v>-0.35082677301391829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4.5194886232609588E-2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4.5194886232609588E-2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2023-08-16T21:20:56Z</dcterms:modified>
</cp:coreProperties>
</file>