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<sst xmlns="http://schemas.openxmlformats.org/spreadsheetml/2006/main" count="97" uniqueCount="60">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</sst>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806.42214198673821</c:v>
                </c:pt>
                <c:pt idx="1">
                  <c:v>759.68833370086702</c:v>
                </c:pt>
                <c:pt idx="2">
                  <c:v>156.20268485069747</c:v>
                </c:pt>
                <c:pt idx="3">
                  <c:v>573.79730875579673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806.42214198673821</v>
          </cell>
        </row>
      </sheetData>
      <sheetData sheetId="1">
        <row r="4">
          <cell r="J4">
            <v>759.68833370086702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0.7650240560858218</v>
          </cell>
        </row>
      </sheetData>
      <sheetData sheetId="4">
        <row r="46">
          <cell r="M46">
            <v>70.349999999999994</v>
          </cell>
          <cell r="O46">
            <v>1.3756411293053414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24.570886433859787</v>
          </cell>
        </row>
      </sheetData>
      <sheetData sheetId="8">
        <row r="4">
          <cell r="J4">
            <v>6.303860840081545</v>
          </cell>
        </row>
      </sheetData>
      <sheetData sheetId="9">
        <row r="4">
          <cell r="J4">
            <v>10.619373509366801</v>
          </cell>
        </row>
      </sheetData>
      <sheetData sheetId="10">
        <row r="4">
          <cell r="J4">
            <v>8.4415028597675299</v>
          </cell>
        </row>
      </sheetData>
      <sheetData sheetId="11">
        <row r="4">
          <cell r="J4">
            <v>23.97038129195057</v>
          </cell>
        </row>
      </sheetData>
      <sheetData sheetId="12">
        <row r="4">
          <cell r="J4">
            <v>1.5844324877903164</v>
          </cell>
        </row>
      </sheetData>
      <sheetData sheetId="13">
        <row r="4">
          <cell r="J4">
            <v>123.21422931150177</v>
          </cell>
        </row>
      </sheetData>
      <sheetData sheetId="14">
        <row r="4">
          <cell r="J4">
            <v>3.7167142100013133</v>
          </cell>
        </row>
      </sheetData>
      <sheetData sheetId="15">
        <row r="4">
          <cell r="J4">
            <v>24.364138178604694</v>
          </cell>
        </row>
      </sheetData>
      <sheetData sheetId="16">
        <row r="4">
          <cell r="J4">
            <v>3.0165003474036896</v>
          </cell>
        </row>
      </sheetData>
      <sheetData sheetId="17">
        <row r="4">
          <cell r="J4">
            <v>5.0752111952111365</v>
          </cell>
        </row>
      </sheetData>
      <sheetData sheetId="18">
        <row r="4">
          <cell r="J4">
            <v>6.6841558726687502</v>
          </cell>
        </row>
      </sheetData>
      <sheetData sheetId="19">
        <row r="4">
          <cell r="J4">
            <v>8.9545101114110022</v>
          </cell>
        </row>
      </sheetData>
      <sheetData sheetId="20">
        <row r="4">
          <cell r="J4">
            <v>10.463947154951864</v>
          </cell>
        </row>
      </sheetData>
      <sheetData sheetId="21">
        <row r="4">
          <cell r="J4">
            <v>1.0732725504913301</v>
          </cell>
        </row>
      </sheetData>
      <sheetData sheetId="22">
        <row r="4">
          <cell r="J4">
            <v>20.681989389241188</v>
          </cell>
        </row>
      </sheetData>
      <sheetData sheetId="23">
        <row r="4">
          <cell r="J4">
            <v>24.983853352774652</v>
          </cell>
        </row>
      </sheetData>
      <sheetData sheetId="24">
        <row r="4">
          <cell r="J4">
            <v>20.649406668166726</v>
          </cell>
        </row>
      </sheetData>
      <sheetData sheetId="25">
        <row r="4">
          <cell r="J4">
            <v>22.660494727881357</v>
          </cell>
        </row>
      </sheetData>
      <sheetData sheetId="26">
        <row r="4">
          <cell r="J4">
            <v>3.1719394076767138</v>
          </cell>
        </row>
      </sheetData>
      <sheetData sheetId="27">
        <row r="4">
          <cell r="J4">
            <v>156.20268485069747</v>
          </cell>
        </row>
      </sheetData>
      <sheetData sheetId="28">
        <row r="4">
          <cell r="J4">
            <v>0.78082481746668486</v>
          </cell>
        </row>
      </sheetData>
      <sheetData sheetId="29">
        <row r="4">
          <cell r="J4">
            <v>7.1235310815132893</v>
          </cell>
        </row>
      </sheetData>
      <sheetData sheetId="30">
        <row r="4">
          <cell r="J4">
            <v>22.899122566842678</v>
          </cell>
        </row>
      </sheetData>
      <sheetData sheetId="31">
        <row r="4">
          <cell r="J4">
            <v>4.7954738477104408</v>
          </cell>
        </row>
      </sheetData>
      <sheetData sheetId="32">
        <row r="4">
          <cell r="J4">
            <v>1.8097327569870569</v>
          </cell>
        </row>
      </sheetData>
      <sheetData sheetId="33">
        <row r="4">
          <cell r="J4">
            <v>3.0183308697482176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1.7471553699595913E-2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2319.1984351647648</v>
      </c>
      <c r="D7" s="20">
        <f>(C7*[1]Feuil1!$K$2-C4)/C4</f>
        <v>-0.1184333433584227</v>
      </c>
      <c r="E7" s="31">
        <f>C7-C7/(1+D7)</f>
        <v>-311.57079560446573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806.42214198673821</v>
      </c>
    </row>
    <row r="9" spans="2:20">
      <c r="M9" s="17" t="str">
        <f>IF(C13&gt;C7*[2]Params!F8,B13,"Others")</f>
        <v>BTC</v>
      </c>
      <c r="N9" s="18">
        <f>IF(C13&gt;C7*0.1,C13,C7)</f>
        <v>759.68833370086702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156.20268485069747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573.79730875579673</v>
      </c>
    </row>
    <row r="12" spans="2:20">
      <c r="B12" s="7" t="s">
        <v>19</v>
      </c>
      <c r="C12" s="1">
        <f>[2]ETH!J4</f>
        <v>806.42214198673821</v>
      </c>
      <c r="D12" s="20">
        <f>C12/$C$7</f>
        <v>0.34771588742014947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759.68833370086702</v>
      </c>
      <c r="D13" s="20">
        <f t="shared" ref="D13:D50" si="0">C13/$C$7</f>
        <v>0.32756504237934941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156.20268485069747</v>
      </c>
      <c r="D14" s="20">
        <f t="shared" si="0"/>
        <v>6.7352013731244276E-2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123.21422931150177</v>
      </c>
      <c r="D15" s="20">
        <f t="shared" si="0"/>
        <v>5.3127937412888154E-2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3.0333756238069408E-2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2.981633608901919E-2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23.97038129195057</v>
      </c>
      <c r="D18" s="20">
        <f>C18/$C$7</f>
        <v>1.0335631884059815E-2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24.983853352774652</v>
      </c>
      <c r="D19" s="20">
        <f>C19/$C$7</f>
        <v>1.0772624271368009E-2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24.364138178604694</v>
      </c>
      <c r="D20" s="20">
        <f t="shared" si="0"/>
        <v>1.0505413339878256E-2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24.570886433859787</v>
      </c>
      <c r="D21" s="20">
        <f t="shared" si="0"/>
        <v>1.0594559767419891E-2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22.660494727881357</v>
      </c>
      <c r="D22" s="20">
        <f t="shared" si="0"/>
        <v>9.7708304663768324E-3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20.681989389241188</v>
      </c>
      <c r="D23" s="20">
        <f t="shared" si="0"/>
        <v>8.917731693696947E-3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20.649406668166726</v>
      </c>
      <c r="D24" s="20">
        <f t="shared" si="0"/>
        <v>8.9036825633679387E-3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5.6053849480440987E-3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22.899122566842678</v>
      </c>
      <c r="D26" s="20">
        <f t="shared" si="0"/>
        <v>9.873722843045914E-3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10.619373509366801</v>
      </c>
      <c r="D27" s="20">
        <f t="shared" si="0"/>
        <v>4.5788981866971461E-3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6.1831707811501827E-3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5.4501589033290315E-3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5.8382240151166991E-3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10.463947154951864</v>
      </c>
      <c r="D31" s="20">
        <f t="shared" si="0"/>
        <v>4.5118809138073885E-3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8.4415028597675299</v>
      </c>
      <c r="D32" s="20">
        <f t="shared" si="0"/>
        <v>3.6398363899240098E-3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7.1235310815132893</v>
      </c>
      <c r="D33" s="20">
        <f t="shared" si="0"/>
        <v>3.0715487616337607E-3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8.9545101114110022</v>
      </c>
      <c r="D34" s="20">
        <f t="shared" si="0"/>
        <v>3.861036630431686E-3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6.6841558726687502</v>
      </c>
      <c r="D35" s="20">
        <f t="shared" si="0"/>
        <v>2.8820974399259985E-3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6.303860840081545</v>
      </c>
      <c r="D36" s="20">
        <f t="shared" si="0"/>
        <v>2.7181205128890555E-3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5.0752111952111365</v>
      </c>
      <c r="D37" s="20">
        <f t="shared" si="0"/>
        <v>2.1883471109062618E-3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2.3283906707260104E-3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3.7167142100013133</v>
      </c>
      <c r="D39" s="20">
        <f t="shared" si="0"/>
        <v>1.6025856837633059E-3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4.7954738477104408</v>
      </c>
      <c r="D40" s="20">
        <f t="shared" si="0"/>
        <v>2.067728994207325E-3</v>
      </c>
    </row>
    <row r="41" spans="2:14">
      <c r="B41" s="22" t="s">
        <v>56</v>
      </c>
      <c r="C41" s="9">
        <f>[2]SHIB!$J$4</f>
        <v>3.1719394076767138</v>
      </c>
      <c r="D41" s="20">
        <f t="shared" si="0"/>
        <v>1.367687800915305E-3</v>
      </c>
    </row>
    <row r="42" spans="2:14">
      <c r="B42" s="22" t="s">
        <v>33</v>
      </c>
      <c r="C42" s="1">
        <f>[2]EGLD!$J$4</f>
        <v>3.0165003474036896</v>
      </c>
      <c r="D42" s="20">
        <f t="shared" si="0"/>
        <v>1.300665049469726E-3</v>
      </c>
    </row>
    <row r="43" spans="2:14">
      <c r="B43" s="22" t="s">
        <v>50</v>
      </c>
      <c r="C43" s="9">
        <f>[2]KAVA!$J$4</f>
        <v>1.8097327569870569</v>
      </c>
      <c r="D43" s="20">
        <f t="shared" si="0"/>
        <v>7.8032682738443063E-4</v>
      </c>
    </row>
    <row r="44" spans="2:14">
      <c r="B44" s="22" t="s">
        <v>36</v>
      </c>
      <c r="C44" s="9">
        <f>[2]AMP!$J$4</f>
        <v>1.5844324877903164</v>
      </c>
      <c r="D44" s="20">
        <f t="shared" si="0"/>
        <v>6.8318107832706959E-4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7.3162933118288908E-4</v>
      </c>
    </row>
    <row r="46" spans="2:14">
      <c r="B46" s="22" t="s">
        <v>40</v>
      </c>
      <c r="C46" s="9">
        <f>[2]SHPING!$J$4</f>
        <v>3.0183308697482176</v>
      </c>
      <c r="D46" s="20">
        <f t="shared" si="0"/>
        <v>1.3014543404233471E-3</v>
      </c>
    </row>
    <row r="47" spans="2:14">
      <c r="B47" s="22" t="s">
        <v>23</v>
      </c>
      <c r="C47" s="9">
        <f>[2]LUNA!J4</f>
        <v>1.0732725504913301</v>
      </c>
      <c r="D47" s="20">
        <f t="shared" si="0"/>
        <v>4.6277736920561551E-4</v>
      </c>
    </row>
    <row r="48" spans="2:14">
      <c r="B48" s="7" t="s">
        <v>28</v>
      </c>
      <c r="C48" s="1">
        <f>[2]ATLAS!O46</f>
        <v>1.3756411293053414</v>
      </c>
      <c r="D48" s="20">
        <f t="shared" si="0"/>
        <v>5.9315369847065742E-4</v>
      </c>
    </row>
    <row r="49" spans="2:4">
      <c r="B49" s="7" t="s">
        <v>25</v>
      </c>
      <c r="C49" s="1">
        <f>[2]POLIS!J4</f>
        <v>0.7650240560858218</v>
      </c>
      <c r="D49" s="20">
        <f t="shared" si="0"/>
        <v>3.2986571760577768E-4</v>
      </c>
    </row>
    <row r="50" spans="2:4">
      <c r="B50" s="22" t="s">
        <v>43</v>
      </c>
      <c r="C50" s="9">
        <f>[2]TRX!$J$4</f>
        <v>0.78082481746668486</v>
      </c>
      <c r="D50" s="20">
        <f t="shared" si="0"/>
        <v>3.3667874452977201E-4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2023-09-25T12:28:09Z</dcterms:modified>
</cp:coreProperties>
</file>