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1" l="1"/>
  <c r="C19"/>
  <c r="C35"/>
  <c r="C33" l="1"/>
  <c r="C50"/>
  <c r="C22"/>
  <c r="C24"/>
  <c r="C37"/>
  <c r="C42"/>
  <c r="C47"/>
  <c r="C23"/>
  <c r="C14" l="1"/>
  <c r="C34"/>
  <c r="C20" l="1"/>
  <c r="C31" l="1"/>
  <c r="C16" l="1"/>
  <c r="C48" l="1"/>
  <c r="C26" l="1"/>
  <c r="C18"/>
  <c r="C32"/>
  <c r="C36"/>
  <c r="C39" l="1"/>
  <c r="C15"/>
  <c r="C27"/>
  <c r="C21"/>
  <c r="C13"/>
  <c r="C12" l="1"/>
  <c r="C40" l="1"/>
  <c r="C7" l="1"/>
  <c r="M8" l="1"/>
  <c r="D43"/>
  <c r="D14"/>
  <c r="D7"/>
  <c r="E7" s="1"/>
  <c r="D23"/>
  <c r="D16"/>
  <c r="D28"/>
  <c r="M9"/>
  <c r="D17"/>
  <c r="D48"/>
  <c r="D13"/>
  <c r="Q3"/>
  <c r="D18"/>
  <c r="D36"/>
  <c r="D29"/>
  <c r="D27"/>
  <c r="D33"/>
  <c r="D38"/>
  <c r="D41"/>
  <c r="D37"/>
  <c r="D21"/>
  <c r="N8"/>
  <c r="D45"/>
  <c r="D30"/>
  <c r="D12"/>
  <c r="D19"/>
  <c r="D15"/>
  <c r="D35"/>
  <c r="D34"/>
  <c r="D49"/>
  <c r="D39"/>
  <c r="D50"/>
  <c r="D46"/>
  <c r="D24"/>
  <c r="D42"/>
  <c r="D31"/>
  <c r="D44"/>
  <c r="D25"/>
  <c r="D22"/>
  <c r="D47"/>
  <c r="N9"/>
  <c r="D32"/>
  <c r="D26"/>
  <c r="D20"/>
  <c r="D40"/>
  <c r="N10" l="1"/>
  <c r="M10"/>
  <c r="N11" l="1"/>
  <c r="M11"/>
  <c r="M12" l="1"/>
  <c r="N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<sst xmlns="http://schemas.openxmlformats.org/spreadsheetml/2006/main" count="97" uniqueCount="60">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</sst>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839.95061010942356</c:v>
                </c:pt>
                <c:pt idx="1">
                  <c:v>754.257970324442</c:v>
                </c:pt>
                <c:pt idx="2">
                  <c:v>153.54489955148298</c:v>
                </c:pt>
                <c:pt idx="3">
                  <c:v>583.86848091172396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839.95061010942356</v>
          </cell>
        </row>
      </sheetData>
      <sheetData sheetId="1">
        <row r="4">
          <cell r="J4">
            <v>754.257970324442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0.7319325740279462</v>
          </cell>
        </row>
      </sheetData>
      <sheetData sheetId="4">
        <row r="46">
          <cell r="M46">
            <v>70.349999999999994</v>
          </cell>
          <cell r="O46">
            <v>1.2095606307331064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25.775411778702789</v>
          </cell>
        </row>
      </sheetData>
      <sheetData sheetId="8">
        <row r="4">
          <cell r="J4">
            <v>6.0349161076840492</v>
          </cell>
        </row>
      </sheetData>
      <sheetData sheetId="9">
        <row r="4">
          <cell r="J4">
            <v>12.61299413025851</v>
          </cell>
        </row>
      </sheetData>
      <sheetData sheetId="10">
        <row r="4">
          <cell r="J4">
            <v>8.3672639908435613</v>
          </cell>
        </row>
      </sheetData>
      <sheetData sheetId="11">
        <row r="4">
          <cell r="J4">
            <v>27.002257186615847</v>
          </cell>
        </row>
      </sheetData>
      <sheetData sheetId="12">
        <row r="4">
          <cell r="J4">
            <v>1.73976785326056</v>
          </cell>
        </row>
      </sheetData>
      <sheetData sheetId="13">
        <row r="4">
          <cell r="J4">
            <v>127.23554479070869</v>
          </cell>
        </row>
      </sheetData>
      <sheetData sheetId="14">
        <row r="4">
          <cell r="J4">
            <v>3.8921032510182219</v>
          </cell>
        </row>
      </sheetData>
      <sheetData sheetId="15">
        <row r="4">
          <cell r="J4">
            <v>25.727774866208211</v>
          </cell>
        </row>
      </sheetData>
      <sheetData sheetId="16">
        <row r="4">
          <cell r="J4">
            <v>3.0395988826665237</v>
          </cell>
        </row>
      </sheetData>
      <sheetData sheetId="17">
        <row r="4">
          <cell r="J4">
            <v>5.6107453876165225</v>
          </cell>
        </row>
      </sheetData>
      <sheetData sheetId="18">
        <row r="4">
          <cell r="J4">
            <v>6.9841452238827877</v>
          </cell>
        </row>
      </sheetData>
      <sheetData sheetId="19">
        <row r="4">
          <cell r="J4">
            <v>7.6716069359561248</v>
          </cell>
        </row>
      </sheetData>
      <sheetData sheetId="20">
        <row r="4">
          <cell r="J4">
            <v>10.254800966669139</v>
          </cell>
        </row>
      </sheetData>
      <sheetData sheetId="21">
        <row r="4">
          <cell r="J4">
            <v>1.0836539858096068</v>
          </cell>
        </row>
      </sheetData>
      <sheetData sheetId="22">
        <row r="4">
          <cell r="J4">
            <v>20.694045093811287</v>
          </cell>
        </row>
      </sheetData>
      <sheetData sheetId="23">
        <row r="4">
          <cell r="J4">
            <v>26.506173113113967</v>
          </cell>
        </row>
      </sheetData>
      <sheetData sheetId="24">
        <row r="4">
          <cell r="J4">
            <v>20.763017780116407</v>
          </cell>
        </row>
      </sheetData>
      <sheetData sheetId="25">
        <row r="4">
          <cell r="J4">
            <v>23.778876445920563</v>
          </cell>
        </row>
      </sheetData>
      <sheetData sheetId="26">
        <row r="4">
          <cell r="J4">
            <v>3.3470908043931438</v>
          </cell>
        </row>
      </sheetData>
      <sheetData sheetId="27">
        <row r="4">
          <cell r="J4">
            <v>153.54489955148298</v>
          </cell>
        </row>
      </sheetData>
      <sheetData sheetId="28">
        <row r="4">
          <cell r="J4">
            <v>0.73239876399258064</v>
          </cell>
        </row>
      </sheetData>
      <sheetData sheetId="29">
        <row r="4">
          <cell r="J4">
            <v>7.3283159538399794</v>
          </cell>
        </row>
      </sheetData>
      <sheetData sheetId="30">
        <row r="4">
          <cell r="J4">
            <v>17.078487908757616</v>
          </cell>
        </row>
      </sheetData>
      <sheetData sheetId="31">
        <row r="4">
          <cell r="J4">
            <v>3.559936935954426</v>
          </cell>
        </row>
      </sheetData>
      <sheetData sheetId="32">
        <row r="4">
          <cell r="J4">
            <v>1.963960808315641</v>
          </cell>
        </row>
      </sheetData>
      <sheetData sheetId="33">
        <row r="4">
          <cell r="J4">
            <v>3.4911870585788005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F32" sqref="F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1.8116420334903297E-2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2354.2178427948061</v>
      </c>
      <c r="D7" s="20">
        <f>(C7*[1]Feuil1!$K$2-C4)/C4</f>
        <v>-0.1051218726218574</v>
      </c>
      <c r="E7" s="31">
        <f>C7-C7/(1+D7)</f>
        <v>-276.55138797442487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839.95061010942356</v>
      </c>
    </row>
    <row r="9" spans="2:20">
      <c r="M9" s="17" t="str">
        <f>IF(C13&gt;C7*[2]Params!F8,B13,"Others")</f>
        <v>BTC</v>
      </c>
      <c r="N9" s="18">
        <f>IF(C13&gt;C7*0.1,C13,C7)</f>
        <v>754.257970324442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153.54489955148298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583.86848091172396</v>
      </c>
    </row>
    <row r="12" spans="2:20">
      <c r="B12" s="7" t="s">
        <v>19</v>
      </c>
      <c r="C12" s="1">
        <f>[2]ETH!J4</f>
        <v>839.95061010942356</v>
      </c>
      <c r="D12" s="20">
        <f>C12/$C$7</f>
        <v>0.3567854235240514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754.257970324442</v>
      </c>
      <c r="D13" s="20">
        <f t="shared" ref="D13:D50" si="0">C13/$C$7</f>
        <v>0.32038580143841994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153.54489955148298</v>
      </c>
      <c r="D14" s="20">
        <f t="shared" si="0"/>
        <v>6.5221194385818776E-2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127.23554479070869</v>
      </c>
      <c r="D15" s="20">
        <f t="shared" si="0"/>
        <v>5.4045782203256607E-2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2.9882536238228532E-2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2.937281280559351E-2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27.002257186615847</v>
      </c>
      <c r="D18" s="20">
        <f>C18/$C$7</f>
        <v>1.1469736018379743E-2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26.506173113113967</v>
      </c>
      <c r="D19" s="20">
        <f>C19/$C$7</f>
        <v>1.1259014621028955E-2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25.727774866208211</v>
      </c>
      <c r="D20" s="20">
        <f t="shared" si="0"/>
        <v>1.0928374765720714E-2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25.775411778702789</v>
      </c>
      <c r="D21" s="20">
        <f t="shared" si="0"/>
        <v>1.0948609474518105E-2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23.778876445920563</v>
      </c>
      <c r="D22" s="20">
        <f t="shared" si="0"/>
        <v>1.0100542105182376E-2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20.694045093811287</v>
      </c>
      <c r="D23" s="20">
        <f t="shared" si="0"/>
        <v>8.7901997502679626E-3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20.763017780116407</v>
      </c>
      <c r="D24" s="20">
        <f t="shared" si="0"/>
        <v>8.8194972456192167E-3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5.5220038535461402E-3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17.078487908757616</v>
      </c>
      <c r="D26" s="20">
        <f t="shared" si="0"/>
        <v>7.2544212342231318E-3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12.61299413025851</v>
      </c>
      <c r="D27" s="20">
        <f t="shared" si="0"/>
        <v>5.3576155532340259E-3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6.9959541129157631E-3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5.3690868237556318E-3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5.7513793982319024E-3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10.254800966669139</v>
      </c>
      <c r="D31" s="20">
        <f t="shared" si="0"/>
        <v>4.3559269580996669E-3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8.3672639908435613</v>
      </c>
      <c r="D32" s="20">
        <f t="shared" si="0"/>
        <v>3.5541587693135386E-3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7.3283159538399794</v>
      </c>
      <c r="D33" s="20">
        <f t="shared" si="0"/>
        <v>3.1128453028544632E-3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7.6716069359561248</v>
      </c>
      <c r="D34" s="20">
        <f t="shared" si="0"/>
        <v>3.2586648510185396E-3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6.9841452238827877</v>
      </c>
      <c r="D35" s="20">
        <f t="shared" si="0"/>
        <v>2.966652064615894E-3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6.0349161076840492</v>
      </c>
      <c r="D36" s="20">
        <f t="shared" si="0"/>
        <v>2.5634484617276148E-3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5.6107453876165225</v>
      </c>
      <c r="D37" s="20">
        <f t="shared" si="0"/>
        <v>2.3832736655142054E-3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2.2937554468576275E-3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3.8921032510182219</v>
      </c>
      <c r="D39" s="20">
        <f t="shared" si="0"/>
        <v>1.6532468577324677E-3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3.559936935954426</v>
      </c>
      <c r="D40" s="20">
        <f t="shared" si="0"/>
        <v>1.512152729132429E-3</v>
      </c>
    </row>
    <row r="41" spans="2:14">
      <c r="B41" s="22" t="s">
        <v>56</v>
      </c>
      <c r="C41" s="9">
        <f>[2]SHIB!$J$4</f>
        <v>3.3470908043931438</v>
      </c>
      <c r="D41" s="20">
        <f t="shared" si="0"/>
        <v>1.4217421784636761E-3</v>
      </c>
    </row>
    <row r="42" spans="2:14">
      <c r="B42" s="22" t="s">
        <v>33</v>
      </c>
      <c r="C42" s="1">
        <f>[2]EGLD!$J$4</f>
        <v>3.0395988826665237</v>
      </c>
      <c r="D42" s="20">
        <f t="shared" si="0"/>
        <v>1.2911289802553143E-3</v>
      </c>
    </row>
    <row r="43" spans="2:14">
      <c r="B43" s="22" t="s">
        <v>50</v>
      </c>
      <c r="C43" s="9">
        <f>[2]KAVA!$J$4</f>
        <v>1.963960808315641</v>
      </c>
      <c r="D43" s="20">
        <f t="shared" si="0"/>
        <v>8.3423070397942785E-4</v>
      </c>
    </row>
    <row r="44" spans="2:14">
      <c r="B44" s="22" t="s">
        <v>36</v>
      </c>
      <c r="C44" s="9">
        <f>[2]AMP!$J$4</f>
        <v>1.73976785326056</v>
      </c>
      <c r="D44" s="20">
        <f t="shared" si="0"/>
        <v>7.3900036846003903E-4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7.2074621522095594E-4</v>
      </c>
    </row>
    <row r="46" spans="2:14">
      <c r="B46" s="22" t="s">
        <v>40</v>
      </c>
      <c r="C46" s="9">
        <f>[2]SHPING!$J$4</f>
        <v>3.4911870585788005</v>
      </c>
      <c r="D46" s="20">
        <f t="shared" si="0"/>
        <v>1.4829498762248116E-3</v>
      </c>
    </row>
    <row r="47" spans="2:14">
      <c r="B47" s="22" t="s">
        <v>23</v>
      </c>
      <c r="C47" s="9">
        <f>[2]LUNA!J4</f>
        <v>1.0836539858096068</v>
      </c>
      <c r="D47" s="20">
        <f t="shared" si="0"/>
        <v>4.6030319119625253E-4</v>
      </c>
    </row>
    <row r="48" spans="2:14">
      <c r="B48" s="7" t="s">
        <v>28</v>
      </c>
      <c r="C48" s="1">
        <f>[2]ATLAS!O46</f>
        <v>1.2095606307331064</v>
      </c>
      <c r="D48" s="20">
        <f t="shared" si="0"/>
        <v>5.1378449723122406E-4</v>
      </c>
    </row>
    <row r="49" spans="2:4">
      <c r="B49" s="7" t="s">
        <v>25</v>
      </c>
      <c r="C49" s="1">
        <f>[2]POLIS!J4</f>
        <v>0.7319325740279462</v>
      </c>
      <c r="D49" s="20">
        <f t="shared" si="0"/>
        <v>3.1090265340909728E-4</v>
      </c>
    </row>
    <row r="50" spans="2:4">
      <c r="B50" s="22" t="s">
        <v>43</v>
      </c>
      <c r="C50" s="9">
        <f>[2]TRX!$J$4</f>
        <v>0.73239876399258064</v>
      </c>
      <c r="D50" s="20">
        <f t="shared" si="0"/>
        <v>3.1110067669995846E-4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2023-09-09T08:59:22Z</dcterms:modified>
</cp:coreProperties>
</file>