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0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7" l="1"/>
  <c r="M8" s="1"/>
  <c r="D19" l="1"/>
  <c r="D43"/>
  <c r="D15"/>
  <c r="D14"/>
  <c r="D35"/>
  <c r="D7"/>
  <c r="E7" s="1"/>
  <c r="D34"/>
  <c r="D23"/>
  <c r="D49"/>
  <c r="D16"/>
  <c r="D39"/>
  <c r="D28"/>
  <c r="D50"/>
  <c r="M9"/>
  <c r="D46"/>
  <c r="D40"/>
  <c r="D24"/>
  <c r="D17"/>
  <c r="D42"/>
  <c r="D48"/>
  <c r="D31"/>
  <c r="D13"/>
  <c r="D44"/>
  <c r="Q3"/>
  <c r="D25"/>
  <c r="D18"/>
  <c r="D22"/>
  <c r="D36"/>
  <c r="D47"/>
  <c r="D29"/>
  <c r="N9"/>
  <c r="D27"/>
  <c r="D32"/>
  <c r="D33"/>
  <c r="D45"/>
  <c r="D38"/>
  <c r="D26"/>
  <c r="D41"/>
  <c r="D30"/>
  <c r="D37"/>
  <c r="D20"/>
  <c r="D21"/>
  <c r="D12"/>
  <c r="N8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N26" l="1"/>
  <c r="M26"/>
  <c r="M27" l="1"/>
  <c r="N27"/>
  <c r="M28" l="1"/>
  <c r="N28"/>
  <c r="M29" l="1"/>
  <c r="N29"/>
  <c r="M30" l="1"/>
  <c r="N30"/>
  <c r="N31" l="1"/>
  <c r="M31"/>
  <c r="N32" l="1"/>
  <c r="M32"/>
  <c r="N33" l="1"/>
  <c r="M33"/>
  <c r="N34" l="1"/>
  <c r="M34"/>
  <c r="N35" l="1"/>
  <c r="M35"/>
  <c r="N36" l="1"/>
  <c r="M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<sst xmlns="http://schemas.openxmlformats.org/spreadsheetml/2006/main" count="97" uniqueCount="60">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</sst>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839.87011082954382</c:v>
                </c:pt>
                <c:pt idx="1">
                  <c:v>755.33312609738084</c:v>
                </c:pt>
                <c:pt idx="2">
                  <c:v>152.9718758373541</c:v>
                </c:pt>
                <c:pt idx="3">
                  <c:v>582.87565591559621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839.87011082954382</v>
          </cell>
        </row>
      </sheetData>
      <sheetData sheetId="1">
        <row r="4">
          <cell r="J4">
            <v>755.33312609738084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0.69580628207638018</v>
          </cell>
        </row>
      </sheetData>
      <sheetData sheetId="4">
        <row r="46">
          <cell r="M46">
            <v>70.349999999999994</v>
          </cell>
          <cell r="O46">
            <v>1.1293341167463335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25.771010606735366</v>
          </cell>
        </row>
      </sheetData>
      <sheetData sheetId="8">
        <row r="4">
          <cell r="J4">
            <v>5.9648822562999371</v>
          </cell>
        </row>
      </sheetData>
      <sheetData sheetId="9">
        <row r="4">
          <cell r="J4">
            <v>13.067832325334217</v>
          </cell>
        </row>
      </sheetData>
      <sheetData sheetId="10">
        <row r="4">
          <cell r="J4">
            <v>8.3153811238326973</v>
          </cell>
        </row>
      </sheetData>
      <sheetData sheetId="11">
        <row r="4">
          <cell r="J4">
            <v>27.05312460809456</v>
          </cell>
        </row>
      </sheetData>
      <sheetData sheetId="12">
        <row r="4">
          <cell r="J4">
            <v>1.7732057768674117</v>
          </cell>
        </row>
      </sheetData>
      <sheetData sheetId="13">
        <row r="4">
          <cell r="J4">
            <v>126.89219407221574</v>
          </cell>
        </row>
      </sheetData>
      <sheetData sheetId="14">
        <row r="4">
          <cell r="J4">
            <v>3.89046402073896</v>
          </cell>
        </row>
      </sheetData>
      <sheetData sheetId="15">
        <row r="4">
          <cell r="J4">
            <v>25.820260967045705</v>
          </cell>
        </row>
      </sheetData>
      <sheetData sheetId="16">
        <row r="4">
          <cell r="J4">
            <v>3.0524640173226345</v>
          </cell>
        </row>
      </sheetData>
      <sheetData sheetId="17">
        <row r="4">
          <cell r="J4">
            <v>5.5774141619439739</v>
          </cell>
        </row>
      </sheetData>
      <sheetData sheetId="18">
        <row r="4">
          <cell r="J4">
            <v>6.9997174009538075</v>
          </cell>
        </row>
      </sheetData>
      <sheetData sheetId="19">
        <row r="4">
          <cell r="J4">
            <v>7.3988627365062927</v>
          </cell>
        </row>
      </sheetData>
      <sheetData sheetId="20">
        <row r="4">
          <cell r="J4">
            <v>10.506589501250227</v>
          </cell>
        </row>
      </sheetData>
      <sheetData sheetId="21">
        <row r="4">
          <cell r="J4">
            <v>1.0252479096780376</v>
          </cell>
        </row>
      </sheetData>
      <sheetData sheetId="22">
        <row r="4">
          <cell r="J4">
            <v>20.400256919293565</v>
          </cell>
        </row>
      </sheetData>
      <sheetData sheetId="23">
        <row r="4">
          <cell r="J4">
            <v>26.565923069965127</v>
          </cell>
        </row>
      </sheetData>
      <sheetData sheetId="24">
        <row r="4">
          <cell r="J4">
            <v>20.473598046884121</v>
          </cell>
        </row>
      </sheetData>
      <sheetData sheetId="25">
        <row r="4">
          <cell r="J4">
            <v>23.164613953403041</v>
          </cell>
        </row>
      </sheetData>
      <sheetData sheetId="26">
        <row r="4">
          <cell r="J4">
            <v>3.4403840157610719</v>
          </cell>
        </row>
      </sheetData>
      <sheetData sheetId="27">
        <row r="4">
          <cell r="J4">
            <v>152.9718758373541</v>
          </cell>
        </row>
      </sheetData>
      <sheetData sheetId="28">
        <row r="4">
          <cell r="J4">
            <v>0.71430332464517943</v>
          </cell>
        </row>
      </sheetData>
      <sheetData sheetId="29">
        <row r="4">
          <cell r="J4">
            <v>7.4407536175829829</v>
          </cell>
        </row>
      </sheetData>
      <sheetData sheetId="30">
        <row r="4">
          <cell r="J4">
            <v>17.022776527515894</v>
          </cell>
        </row>
      </sheetData>
      <sheetData sheetId="31">
        <row r="4">
          <cell r="J4">
            <v>3.5553874962531227</v>
          </cell>
        </row>
      </sheetData>
      <sheetData sheetId="32">
        <row r="4">
          <cell r="J4">
            <v>1.8971297396467124</v>
          </cell>
        </row>
      </sheetData>
      <sheetData sheetId="33">
        <row r="4">
          <cell r="J4">
            <v>3.7723409011845703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C16" sqref="C16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1.8119611961867732E-2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2353.8031658600553</v>
      </c>
      <c r="D7" s="20">
        <f>(C7*[1]Feuil1!$K$2-C4)/C4</f>
        <v>-0.10527949835728884</v>
      </c>
      <c r="E7" s="31">
        <f>C7-C7/(1+D7)</f>
        <v>-276.9660649091752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839.87011082954382</v>
      </c>
    </row>
    <row r="9" spans="2:20">
      <c r="M9" s="17" t="str">
        <f>IF(C13&gt;C7*[2]Params!F8,B13,"Others")</f>
        <v>BTC</v>
      </c>
      <c r="N9" s="18">
        <f>IF(C13&gt;C7*0.1,C13,C7)</f>
        <v>755.33312609738084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152.9718758373541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582.87565591559621</v>
      </c>
    </row>
    <row r="12" spans="2:20">
      <c r="B12" s="7" t="s">
        <v>19</v>
      </c>
      <c r="C12" s="1">
        <f>[2]ETH!J4</f>
        <v>839.87011082954382</v>
      </c>
      <c r="D12" s="20">
        <f>C12/$C$7</f>
        <v>0.35681407987343922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755.33312609738084</v>
      </c>
      <c r="D13" s="20">
        <f t="shared" ref="D13:D50" si="0">C13/$C$7</f>
        <v>0.32089901868297893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152.9718758373541</v>
      </c>
      <c r="D14" s="20">
        <f t="shared" si="0"/>
        <v>6.4989238716339215E-2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126.89219407221574</v>
      </c>
      <c r="D15" s="20">
        <f t="shared" si="0"/>
        <v>5.3909433003014359E-2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2.9887800738977607E-2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2.9377987506756246E-2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27.05312460809456</v>
      </c>
      <c r="D18" s="20">
        <f>C18/$C$7</f>
        <v>1.149336741511673E-2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26.565923069965127</v>
      </c>
      <c r="D19" s="20">
        <f>C19/$C$7</f>
        <v>1.128638258936924E-2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25.820260967045705</v>
      </c>
      <c r="D20" s="20">
        <f t="shared" si="0"/>
        <v>1.096959225034063E-2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25.771010606735366</v>
      </c>
      <c r="D21" s="20">
        <f t="shared" si="0"/>
        <v>1.094866851252573E-2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23.164613953403041</v>
      </c>
      <c r="D22" s="20">
        <f t="shared" si="0"/>
        <v>9.8413555939538093E-3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20.400256919293565</v>
      </c>
      <c r="D23" s="20">
        <f t="shared" si="0"/>
        <v>8.6669340984761242E-3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20.473598046884121</v>
      </c>
      <c r="D24" s="20">
        <f t="shared" si="0"/>
        <v>8.6980926629025412E-3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5.5229766823981369E-3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17.022776527515894</v>
      </c>
      <c r="D26" s="20">
        <f t="shared" si="0"/>
        <v>7.2320306023957396E-3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13.067832325334217</v>
      </c>
      <c r="D27" s="20">
        <f t="shared" si="0"/>
        <v>5.5517948632545777E-3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6.9971866122382547E-3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5.3700327127317272E-3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5.7523926368977518E-3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10.506589501250227</v>
      </c>
      <c r="D31" s="20">
        <f t="shared" si="0"/>
        <v>4.4636652943795445E-3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8.3153811238326973</v>
      </c>
      <c r="D32" s="20">
        <f t="shared" si="0"/>
        <v>3.5327427732447388E-3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7.4407536175829829</v>
      </c>
      <c r="D33" s="20">
        <f t="shared" si="0"/>
        <v>3.1611622099523384E-3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7.3988627365062927</v>
      </c>
      <c r="D34" s="20">
        <f t="shared" si="0"/>
        <v>3.1433651053837481E-3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6.9997174009538075</v>
      </c>
      <c r="D35" s="20">
        <f t="shared" si="0"/>
        <v>2.9737904606803359E-3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5.9648822562999371</v>
      </c>
      <c r="D36" s="20">
        <f t="shared" si="0"/>
        <v>2.5341465857534572E-3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5.5774141619439739</v>
      </c>
      <c r="D37" s="20">
        <f t="shared" si="0"/>
        <v>2.369532951114901E-3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2.2941595449961494E-3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3.89046402073896</v>
      </c>
      <c r="D39" s="20">
        <f t="shared" si="0"/>
        <v>1.6528416977115521E-3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3.5553874962531227</v>
      </c>
      <c r="D40" s="20">
        <f t="shared" si="0"/>
        <v>1.51048632605353E-3</v>
      </c>
    </row>
    <row r="41" spans="2:14">
      <c r="B41" s="22" t="s">
        <v>56</v>
      </c>
      <c r="C41" s="9">
        <f>[2]SHIB!$J$4</f>
        <v>3.4403840157610719</v>
      </c>
      <c r="D41" s="20">
        <f t="shared" si="0"/>
        <v>1.4616277459648973E-3</v>
      </c>
    </row>
    <row r="42" spans="2:14">
      <c r="B42" s="22" t="s">
        <v>33</v>
      </c>
      <c r="C42" s="1">
        <f>[2]EGLD!$J$4</f>
        <v>3.0524640173226345</v>
      </c>
      <c r="D42" s="20">
        <f t="shared" si="0"/>
        <v>1.296822122425558E-3</v>
      </c>
    </row>
    <row r="43" spans="2:14">
      <c r="B43" s="22" t="s">
        <v>50</v>
      </c>
      <c r="C43" s="9">
        <f>[2]KAVA!$J$4</f>
        <v>1.8971297396467124</v>
      </c>
      <c r="D43" s="20">
        <f t="shared" si="0"/>
        <v>8.0598487042714165E-4</v>
      </c>
    </row>
    <row r="44" spans="2:14">
      <c r="B44" s="22" t="s">
        <v>36</v>
      </c>
      <c r="C44" s="9">
        <f>[2]AMP!$J$4</f>
        <v>1.7732057768674117</v>
      </c>
      <c r="D44" s="20">
        <f t="shared" si="0"/>
        <v>7.5333647374864531E-4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7.2087319135710705E-4</v>
      </c>
    </row>
    <row r="46" spans="2:14">
      <c r="B46" s="22" t="s">
        <v>40</v>
      </c>
      <c r="C46" s="9">
        <f>[2]SHPING!$J$4</f>
        <v>3.7723409011845703</v>
      </c>
      <c r="D46" s="20">
        <f t="shared" si="0"/>
        <v>1.6026577565614736E-3</v>
      </c>
    </row>
    <row r="47" spans="2:14">
      <c r="B47" s="22" t="s">
        <v>23</v>
      </c>
      <c r="C47" s="9">
        <f>[2]LUNA!J4</f>
        <v>1.0252479096780376</v>
      </c>
      <c r="D47" s="20">
        <f t="shared" si="0"/>
        <v>4.3557079221763327E-4</v>
      </c>
    </row>
    <row r="48" spans="2:14">
      <c r="B48" s="7" t="s">
        <v>28</v>
      </c>
      <c r="C48" s="1">
        <f>[2]ATLAS!O46</f>
        <v>1.1293341167463335</v>
      </c>
      <c r="D48" s="20">
        <f t="shared" si="0"/>
        <v>4.7979123026359197E-4</v>
      </c>
    </row>
    <row r="49" spans="2:4">
      <c r="B49" s="7" t="s">
        <v>25</v>
      </c>
      <c r="C49" s="1">
        <f>[2]POLIS!J4</f>
        <v>0.69580628207638018</v>
      </c>
      <c r="D49" s="20">
        <f t="shared" si="0"/>
        <v>2.9560937472107606E-4</v>
      </c>
    </row>
    <row r="50" spans="2:4">
      <c r="B50" s="22" t="s">
        <v>43</v>
      </c>
      <c r="C50" s="9">
        <f>[2]TRX!$J$4</f>
        <v>0.71430332464517943</v>
      </c>
      <c r="D50" s="20">
        <f t="shared" si="0"/>
        <v>3.0346773893652251E-4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2023-09-03T10:46:35Z</dcterms:modified>
</cp:coreProperties>
</file>