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2" activeTab="2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EI" sheetId="27" state="visible" r:id="rId27"/>
    <sheet name="SHIB" sheetId="28" state="visible" r:id="rId28"/>
    <sheet name="SOL" sheetId="29" state="visible" r:id="rId29"/>
    <sheet name="TRX" sheetId="30" state="visible" r:id="rId30"/>
    <sheet name="UNI" sheetId="31" state="visible" r:id="rId31"/>
    <sheet name="XRP" sheetId="32" state="visible" r:id="rId32"/>
    <sheet name="GRT" sheetId="33" state="visible" r:id="rId33"/>
    <sheet name="KAVA" sheetId="34" state="visible" r:id="rId34"/>
    <sheet name="SHPING" sheetId="35" state="visible" r:id="rId35"/>
    <sheet name="Params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450624"/>
        <axId val="75469184"/>
      </lineChart>
      <dateAx>
        <axId val="754506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469184"/>
        <crosses val="autoZero"/>
        <lblOffset val="100"/>
      </dateAx>
      <valAx>
        <axId val="754691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4506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2246.083170392691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0.00645921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0.11231711</v>
      </c>
      <c r="C35" s="54">
        <f>(D35/B35)</f>
        <v/>
      </c>
      <c r="D35" s="23" t="n">
        <v>186.48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0.02288536</v>
      </c>
      <c r="C36" s="54">
        <f>(D36/B36)</f>
        <v/>
      </c>
      <c r="D36" s="23" t="n">
        <v>38.9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0.05229838</v>
      </c>
      <c r="C40" s="54">
        <f>(D40/B40)</f>
        <v/>
      </c>
      <c r="D40" s="23" t="n">
        <v>96.15000000000001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1.750498483836837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12.61529455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0.57640912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11.42096350271011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0.02589153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41.82355932436923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2.50384046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0.01571159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0.004140167372841804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246.4271043860972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0.00224005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0.55617278</v>
      </c>
      <c r="C11" s="53">
        <f>(D11/B11)</f>
        <v/>
      </c>
      <c r="D11" s="53" t="n">
        <v>158.07</v>
      </c>
      <c r="E11" t="inlineStr">
        <is>
          <t>DCA1</t>
        </is>
      </c>
      <c r="P11" s="53">
        <f>(SUM(P6:P9))</f>
        <v/>
      </c>
    </row>
    <row r="12">
      <c r="B12" s="64" t="n">
        <v>0.13629594</v>
      </c>
      <c r="C12" s="53">
        <f>(D12/B12)</f>
        <v/>
      </c>
      <c r="D12" s="53" t="n">
        <v>38.9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0.09379121671087765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0.27457148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7.136783546051932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6.96698168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0.07175358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60.62447307149657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0.00294132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9.022378568776288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</f>
        <v/>
      </c>
    </row>
    <row r="6">
      <c r="B6" s="2" t="n">
        <v>0.00225276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2*($B$10+$N$6)/5-$N$6</f>
        <v/>
      </c>
      <c r="O7" s="53">
        <f>($C$5*Params!K9)</f>
        <v/>
      </c>
      <c r="P7" s="53">
        <f>(O7*N7)</f>
        <v/>
      </c>
      <c r="R7" s="1">
        <f>(B7)-B7</f>
        <v/>
      </c>
      <c r="S7" s="53" t="n">
        <v>0</v>
      </c>
      <c r="T7" s="53">
        <f>(D7)-B7*4.615</f>
        <v/>
      </c>
    </row>
    <row r="8">
      <c r="N8" s="24">
        <f>($B$10+$N$6)/5</f>
        <v/>
      </c>
      <c r="O8" s="53">
        <f>($C$5*Params!K10)</f>
        <v/>
      </c>
      <c r="P8" s="53">
        <f>(O8*N8)</f>
        <v/>
      </c>
      <c r="R8" s="1" t="n"/>
      <c r="S8" s="53" t="n"/>
      <c r="T8" s="53" t="n"/>
    </row>
    <row r="9">
      <c r="F9" t="inlineStr">
        <is>
          <t>Moy</t>
        </is>
      </c>
      <c r="G9" s="53">
        <f>(D10/B10)</f>
        <v/>
      </c>
      <c r="N9" s="24">
        <f>($B$10+$N$6)/5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2.177272375250364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0.01746736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I34" sqref="I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42203.94951372164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0.00034941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0.00680412</v>
      </c>
      <c r="C23" s="53">
        <f>(D23/B23)</f>
        <v/>
      </c>
      <c r="D23" s="53" t="n">
        <v>163.41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0.00152672</v>
      </c>
      <c r="C24" s="53">
        <f>(D24/B24)</f>
        <v/>
      </c>
      <c r="D24" s="53" t="n">
        <v>38.9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0.0017373</v>
      </c>
      <c r="C34" s="53">
        <f>(D34/B34)</f>
        <v/>
      </c>
      <c r="D34" s="53" t="n">
        <v>46.85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>0.0203796 eth 0.05319 ratio</t>
        </is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19" sqref="N1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14.4643757423805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0.00232158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72.26305924244981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0.00112256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B19" sqref="B19:D20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0.9513654641702862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0.05580895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2" sqref="E3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0.000167299699494856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4851.72305951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0.8496892884430589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0.31781133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42.12878926</v>
      </c>
      <c r="C7" s="53">
        <f>(D7/B7)</f>
        <v/>
      </c>
      <c r="D7" s="53" t="n">
        <v>38.9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0.7685336412296713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0.33133245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2.2888823002378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22.10318975</v>
      </c>
      <c r="C6" s="53">
        <f>(D6/B6)</f>
        <v/>
      </c>
      <c r="D6" s="53" t="n">
        <v>38.9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0.10010888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0"/>
  <sheetViews>
    <sheetView tabSelected="1" workbookViewId="0">
      <selection activeCell="B6" sqref="B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"/>
    <col width="9.140625" customWidth="1" style="14" min="17" max="16384"/>
  </cols>
  <sheetData>
    <row r="1"/>
    <row r="2"/>
    <row r="3">
      <c r="I3" t="inlineStr">
        <is>
          <t>Actual Price :</t>
        </is>
      </c>
      <c r="J3" s="35" t="n">
        <v>0.2367846822508695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3">
        <f>(D5/B5)</f>
        <v/>
      </c>
      <c r="D5" s="53" t="n">
        <v>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36" t="n">
        <v>0.07443128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/>
      <c r="C7" s="53" t="n"/>
      <c r="D7" s="53" t="n"/>
      <c r="N7" s="29">
        <f>($B$14/5)</f>
        <v/>
      </c>
      <c r="O7" s="53">
        <f>($C$5*Params!K9)</f>
        <v/>
      </c>
      <c r="P7" s="53">
        <f>(O7*N7)</f>
        <v/>
      </c>
      <c r="R7" s="29" t="n"/>
      <c r="S7" s="53" t="n"/>
      <c r="T7" s="53" t="n"/>
      <c r="U7" s="54" t="n"/>
    </row>
    <row r="8">
      <c r="B8" s="29" t="n"/>
      <c r="C8" s="53" t="n"/>
      <c r="D8" s="53" t="n"/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/>
      <c r="C9" s="53" t="n"/>
      <c r="D9" s="53" t="n"/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9.795505717641282e-06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257.53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74.03289377217629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6.02872042</v>
      </c>
      <c r="C17" s="53">
        <f>(D17/B17)</f>
        <v/>
      </c>
      <c r="D17" s="53" t="n">
        <v>121.44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0.06216291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1.85827256</v>
      </c>
      <c r="C19" s="53">
        <f>(D19/B19)</f>
        <v/>
      </c>
      <c r="D19" s="53" t="n">
        <v>38.9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0.1027970181576038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0.24364705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6.138751418141643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0.00257077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0.6210635687886479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0.79121024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0.1637408651872186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0.8168472777774418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0.004294115657325241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0.5520768690589608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0.006092004590271771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8.800000000000001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7.05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(-385/3)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E7" sqref="E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0.6124658499278125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0.71809338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112.66705213</v>
      </c>
      <c r="C7" s="53">
        <f>(D7/B7)</f>
        <v/>
      </c>
      <c r="D7" s="53" t="n">
        <v>38.9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A1:XFD104857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0.2024712204546112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0.56212261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2023-12-16T09:07:17Z</dcterms:modified>
  <cp:lastModifiedBy>Tiko</cp:lastModifiedBy>
</cp:coreProperties>
</file>