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0" fontId="0" fillId="0" borderId="0" pivotButton="0" quotePrefix="0" xfId="0"/>
    <xf numFmtId="173" fontId="0" fillId="0" borderId="0" pivotButton="0" quotePrefix="0" xfId="0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7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0778752"/>
        <axId val="80780672"/>
      </lineChart>
      <dateAx>
        <axId val="80778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80672"/>
        <crosses val="autoZero"/>
        <lblOffset val="100"/>
      </dateAx>
      <valAx>
        <axId val="80780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78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1753.25599953222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0.00402295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0.09221045</v>
      </c>
      <c r="C35" s="57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0.01811175</v>
      </c>
      <c r="C36" s="57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7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2.299646222349665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6">
        <f>(D5/B5)</f>
        <v/>
      </c>
      <c r="D5" s="56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0.32375397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8.144672402355203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0.00724854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/>
    <row r="3">
      <c r="I3" t="inlineStr">
        <is>
          <t>Actual Price :</t>
        </is>
      </c>
      <c r="J3" s="56" t="n">
        <v>11.62886416852088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6">
        <f>(D5/B5)</f>
        <v/>
      </c>
      <c r="D5" s="56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0.00883068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(C7)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0.37732</v>
      </c>
      <c r="C10" s="56">
        <f>(D10/B10)</f>
        <v/>
      </c>
      <c r="D10" s="56" t="n">
        <v>6.21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0.002153117681066637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7">
        <f>(D5)</f>
        <v/>
      </c>
    </row>
    <row r="6">
      <c r="B6" s="19" t="n">
        <v>-170.21276596</v>
      </c>
      <c r="C6" s="67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6">
        <f>(O6*N6)</f>
        <v/>
      </c>
      <c r="R6" s="19">
        <f>(SUM(B6:B11))</f>
        <v/>
      </c>
      <c r="S6" s="67" t="n">
        <v>0</v>
      </c>
      <c r="T6" s="57">
        <f>(SUM(D6:D11))</f>
        <v/>
      </c>
    </row>
    <row r="7">
      <c r="B7" s="19" t="n">
        <v>-175.57251908</v>
      </c>
      <c r="C7" s="67">
        <f>(D7/B7)</f>
        <v/>
      </c>
      <c r="D7" s="56" t="n">
        <v>-0.893567</v>
      </c>
      <c r="N7" s="19">
        <f>(($B$5+$R$6)/5)</f>
        <v/>
      </c>
      <c r="O7" s="67">
        <f>($C$5*Params!K9)</f>
        <v/>
      </c>
      <c r="P7" s="56">
        <f>(O7*N7)</f>
        <v/>
      </c>
      <c r="S7" s="67" t="n"/>
    </row>
    <row r="8">
      <c r="B8" s="19" t="n">
        <v>-167.7852349</v>
      </c>
      <c r="C8" s="67">
        <f>(D8/B8)</f>
        <v/>
      </c>
      <c r="D8" s="56" t="n">
        <v>-1.213721</v>
      </c>
      <c r="N8" s="19">
        <f>(($B$5+$R$6)/5)</f>
        <v/>
      </c>
      <c r="O8" s="67">
        <f>($C$5*Params!K10)</f>
        <v/>
      </c>
      <c r="P8" s="56">
        <f>(O8*N8)</f>
        <v/>
      </c>
    </row>
    <row r="9">
      <c r="B9" s="19" t="n">
        <v>196.03891277</v>
      </c>
      <c r="C9" s="67">
        <f>(D9/B9)</f>
        <v/>
      </c>
      <c r="D9" s="56" t="n">
        <v>1.130011</v>
      </c>
      <c r="N9" s="19">
        <f>(($B$5+$R$6)/5)</f>
        <v/>
      </c>
      <c r="O9" s="67">
        <f>($C$5*Params!K11)</f>
        <v/>
      </c>
      <c r="P9" s="56">
        <f>(O9*N9)</f>
        <v/>
      </c>
    </row>
    <row r="10">
      <c r="B10" s="19" t="n">
        <v>197.79050008</v>
      </c>
      <c r="C10" s="67">
        <f>(D10/B10)</f>
        <v/>
      </c>
      <c r="D10" s="56" t="n">
        <v>0.85006</v>
      </c>
    </row>
    <row r="11">
      <c r="B11" s="19" t="n">
        <v>191.37734579</v>
      </c>
      <c r="C11" s="67">
        <f>(D11/B11)</f>
        <v/>
      </c>
      <c r="D11" s="56" t="n">
        <v>0.737757</v>
      </c>
    </row>
    <row r="12">
      <c r="F12" t="inlineStr">
        <is>
          <t>Moy</t>
        </is>
      </c>
      <c r="G12" s="67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237.0368653025211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6">
        <f>(T5/R5)</f>
        <v/>
      </c>
      <c r="T5" s="56">
        <f>(D5+D13+D9)</f>
        <v/>
      </c>
    </row>
    <row r="6">
      <c r="B6" s="68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8">
        <f>(B6)</f>
        <v/>
      </c>
      <c r="S6" s="56">
        <f>(C6)</f>
        <v/>
      </c>
      <c r="T6" s="56">
        <f>(R6*S6)</f>
        <v/>
      </c>
    </row>
    <row r="7">
      <c r="B7" s="68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8">
        <f>(B7+B8+B10)</f>
        <v/>
      </c>
      <c r="S7" s="56">
        <f>(C7)</f>
        <v/>
      </c>
      <c r="T7" s="56">
        <f>(R7*S7)</f>
        <v/>
      </c>
    </row>
    <row r="8">
      <c r="B8" s="68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8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8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8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68" t="n">
        <v>0.00066199</v>
      </c>
      <c r="C10" s="56" t="n">
        <v>0</v>
      </c>
      <c r="D10" s="56" t="n">
        <v>0</v>
      </c>
      <c r="E10" s="56">
        <f>(B10*J3)</f>
        <v/>
      </c>
      <c r="P10" s="56" t="n"/>
      <c r="R10" s="68" t="n"/>
    </row>
    <row r="11">
      <c r="B11" s="68" t="n">
        <v>0.38153</v>
      </c>
      <c r="C11" s="56">
        <f>(D11/B11)</f>
        <v/>
      </c>
      <c r="D11" s="56" t="n">
        <v>116.76</v>
      </c>
      <c r="E11" t="inlineStr">
        <is>
          <t>DCA1</t>
        </is>
      </c>
      <c r="P11" s="56">
        <f>(SUM(P6:P9))</f>
        <v/>
      </c>
    </row>
    <row r="12">
      <c r="B12" s="68" t="n">
        <v>0.09438000000000001</v>
      </c>
      <c r="C12" s="56">
        <f>(D12/B12)</f>
        <v/>
      </c>
      <c r="D12" s="56" t="n">
        <v>28.7</v>
      </c>
      <c r="E12" t="inlineStr">
        <is>
          <t>DCA2</t>
        </is>
      </c>
    </row>
    <row r="13">
      <c r="B13" s="68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8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0.06192905557460709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4.444180933952562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6">
        <f>(D5/B5)</f>
        <v/>
      </c>
      <c r="D5" s="56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30.03706511244312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3.677217398496802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1.18233</v>
      </c>
      <c r="C5" s="56">
        <f>(D5/B5)</f>
        <v/>
      </c>
      <c r="D5" s="56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1.807152006742144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3.91787</v>
      </c>
      <c r="C5" s="56">
        <f>(D5/B5)</f>
        <v/>
      </c>
      <c r="D5" s="56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25751.69533182691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0.00031768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0.00585088</v>
      </c>
      <c r="C23" s="56">
        <f>(D23/B23)</f>
        <v/>
      </c>
      <c r="D23" s="56" t="n">
        <v>131.07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0.00125108</v>
      </c>
      <c r="C24" s="56">
        <f>(D24/B24)</f>
        <v/>
      </c>
      <c r="D24" s="56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6">
        <f>(D34/B34)</f>
        <v/>
      </c>
      <c r="D34" s="56" t="n">
        <v>39.25</v>
      </c>
      <c r="E34" t="inlineStr">
        <is>
          <t>DCA3</t>
        </is>
      </c>
      <c r="M34">
        <f>($B$20/5)</f>
        <v/>
      </c>
      <c r="N34" s="56">
        <f>($C$20*Params!K16)</f>
        <v/>
      </c>
      <c r="O34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>
        <f>(N42*M42)</f>
        <v/>
      </c>
    </row>
    <row r="43">
      <c r="M43">
        <f>($B$22/5)</f>
        <v/>
      </c>
      <c r="N43" s="56">
        <f>($C$22*Params!K17)</f>
        <v/>
      </c>
      <c r="O43">
        <f>(N43*M43)</f>
        <v/>
      </c>
    </row>
    <row r="44">
      <c r="M44">
        <f>($B$22/5)</f>
        <v/>
      </c>
      <c r="N44" s="56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>
        <f>(N50*M50)</f>
        <v/>
      </c>
    </row>
    <row r="51">
      <c r="M51">
        <f>($B$23/5)</f>
        <v/>
      </c>
      <c r="N51" s="56">
        <f>($S$19*Params!K17)</f>
        <v/>
      </c>
      <c r="O51">
        <f>(N51*M51)</f>
        <v/>
      </c>
    </row>
    <row r="52">
      <c r="M52">
        <f>($B$23/5)</f>
        <v/>
      </c>
      <c r="N52" s="56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>
        <f>(N58*M58)</f>
        <v/>
      </c>
    </row>
    <row r="59">
      <c r="M59">
        <f>($B$24/5)</f>
        <v/>
      </c>
      <c r="N59" s="56">
        <f>($S$20*Params!K17)</f>
        <v/>
      </c>
      <c r="O59">
        <f>(N59*M59)</f>
        <v/>
      </c>
    </row>
    <row r="60">
      <c r="M60">
        <f>($B$24/5)</f>
        <v/>
      </c>
      <c r="N60" s="56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>
        <f>(N66*M66)</f>
        <v/>
      </c>
    </row>
    <row r="67">
      <c r="M67">
        <f>($B$25/5)</f>
        <v/>
      </c>
      <c r="N67" s="56">
        <f>($C$25*Params!K17)</f>
        <v/>
      </c>
      <c r="O67">
        <f>(N67*M67)</f>
        <v/>
      </c>
    </row>
    <row r="68">
      <c r="M68">
        <f>($B$25/5)</f>
        <v/>
      </c>
      <c r="N68" s="56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>
        <f>(N73*M73)</f>
        <v/>
      </c>
    </row>
    <row r="74">
      <c r="M74">
        <f>($R$24/5)</f>
        <v/>
      </c>
      <c r="N74" s="56">
        <f>($S$24*Params!K16)</f>
        <v/>
      </c>
      <c r="O74">
        <f>(N74*M74)</f>
        <v/>
      </c>
    </row>
    <row r="75">
      <c r="M75">
        <f>($R$24/5)</f>
        <v/>
      </c>
      <c r="N75" s="56">
        <f>($S$24*Params!K17)</f>
        <v/>
      </c>
      <c r="O75">
        <f>(N75*M75)</f>
        <v/>
      </c>
    </row>
    <row r="76">
      <c r="M76">
        <f>($R$24/5)</f>
        <v/>
      </c>
      <c r="N76" s="56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5.16797786740562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0.90228</v>
      </c>
      <c r="C5" s="56">
        <f>(D5/B5)</f>
        <v/>
      </c>
      <c r="D5" s="56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/>
    <row r="3">
      <c r="I3" t="inlineStr">
        <is>
          <t>Actual Price :</t>
        </is>
      </c>
      <c r="J3" s="56" t="n">
        <v>77.55734815965752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0.00046076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>
        <f>(SUM($B$5:$B$9)/5)</f>
        <v/>
      </c>
      <c r="O6" s="56">
        <f>(C8)</f>
        <v/>
      </c>
      <c r="P6" s="56">
        <f>(-D8)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24" t="n">
        <v>0.144855</v>
      </c>
      <c r="C7" s="56">
        <f>(D7/B7)</f>
        <v/>
      </c>
      <c r="D7" s="56" t="n">
        <v>9.9673</v>
      </c>
      <c r="N7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t="n">
        <v>-0.0305107</v>
      </c>
      <c r="C8" s="56">
        <f>(D8/B8)</f>
        <v/>
      </c>
      <c r="D8" s="56" t="n">
        <v>-2.78264645</v>
      </c>
      <c r="N8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24" t="n">
        <v>0.03383532</v>
      </c>
      <c r="C9" s="56">
        <f>(D9/B9)</f>
        <v/>
      </c>
      <c r="D9" s="56" t="n">
        <v>2.62</v>
      </c>
      <c r="N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0.5994298240722189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0.04166493</v>
      </c>
      <c r="C6" s="58" t="n">
        <v>0</v>
      </c>
      <c r="D6" s="26">
        <f>(B6*C6)</f>
        <v/>
      </c>
      <c r="E6" s="56">
        <f>(B6*J3)</f>
        <v/>
      </c>
    </row>
    <row r="7">
      <c r="B7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/>
    <row r="15">
      <c r="B15">
        <f>(SUM(B5:B14))</f>
        <v/>
      </c>
      <c r="D15" s="56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9.034846853195918e-05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4527.17681199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0.601434081688365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0.23786505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27.75786</v>
      </c>
      <c r="C7" s="56">
        <f>(D7/B7)</f>
        <v/>
      </c>
      <c r="D7" s="56" t="n">
        <v>28.7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0.4127785325413798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0.00080475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1.192394521361143</v>
      </c>
      <c r="N3" s="1" t="n"/>
      <c r="O3" s="70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14.90846</v>
      </c>
      <c r="C6" s="56">
        <f>(D6/B6)</f>
        <v/>
      </c>
      <c r="D6" s="56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0.04658923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6.783022288727422e-06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1" sqref="R1:W104857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15.45155871679512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(C29)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5.10765</v>
      </c>
      <c r="C17" s="56">
        <f>(D17/B17)</f>
        <v/>
      </c>
      <c r="D17" s="56" t="n">
        <v>96.75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0" t="n">
        <v>0.0265985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1.47071</v>
      </c>
      <c r="C19" s="56">
        <f>(D19/B19)</f>
        <v/>
      </c>
      <c r="D19" s="56" t="n">
        <v>28.7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 s="14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0.06940296821033441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4.057987215800851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0.5060308252525745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" t="n">
        <v>0.48389548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0.09976867710906506</v>
      </c>
      <c r="M3" t="inlineStr">
        <is>
          <t>Objectif :</t>
        </is>
      </c>
      <c r="N3" s="29">
        <f>(INDEX(N5:N26,MATCH(MAX(O6:O7),O5:O26,0))/0.9)</f>
        <v/>
      </c>
      <c r="O3" s="52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 s="14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0.8226861334704646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0.002792676117826819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0.1705476749574473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0.001577319362165632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/>
    <row r="3">
      <c r="I3" t="inlineStr">
        <is>
          <t>Actual Price :</t>
        </is>
      </c>
      <c r="J3" s="56" t="n">
        <v>0.2631090778698367</v>
      </c>
      <c r="N3" s="1" t="n"/>
      <c r="O3" s="6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0.37742688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(C8)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81.21717</v>
      </c>
      <c r="C7" s="56">
        <f>(D7/B7)</f>
        <v/>
      </c>
      <c r="D7" s="56" t="n">
        <v>28.7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0.1076851032456718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0.27573941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2023-06-11T08:07:43Z</dcterms:modified>
  <cp:lastModifiedBy>Tiko</cp:lastModifiedBy>
</cp:coreProperties>
</file>