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7" i="1"/>
  <c r="C4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31" l="1"/>
  <c r="D53" s="1"/>
  <c r="D52" l="1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<sst xmlns="http://schemas.openxmlformats.org/spreadsheetml/2006/main" count="105" uniqueCount="65">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</sst>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1198.1623170915877</c:v>
                </c:pt>
                <c:pt idx="1">
                  <c:v>1182.669251975364</c:v>
                </c:pt>
                <c:pt idx="2">
                  <c:v>352.13</c:v>
                </c:pt>
                <c:pt idx="3">
                  <c:v>257.62904766924254</c:v>
                </c:pt>
                <c:pt idx="4">
                  <c:v>1015.4115929935725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1198.1623170915877</v>
          </cell>
        </row>
      </sheetData>
      <sheetData sheetId="1">
        <row r="4">
          <cell r="J4">
            <v>1182.669251975364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2.7855088254277933</v>
          </cell>
        </row>
      </sheetData>
      <sheetData sheetId="4">
        <row r="47">
          <cell r="M47">
            <v>117.75</v>
          </cell>
          <cell r="O47">
            <v>1.6388029595695173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4.3937570600000004</v>
          </cell>
        </row>
      </sheetData>
      <sheetData sheetId="8">
        <row r="4">
          <cell r="J4">
            <v>39.46978708017263</v>
          </cell>
        </row>
      </sheetData>
      <sheetData sheetId="9">
        <row r="4">
          <cell r="J4">
            <v>11.407947006592879</v>
          </cell>
        </row>
      </sheetData>
      <sheetData sheetId="10">
        <row r="4">
          <cell r="J4">
            <v>21.263220837418586</v>
          </cell>
        </row>
      </sheetData>
      <sheetData sheetId="11">
        <row r="4">
          <cell r="J4">
            <v>12.736598162462927</v>
          </cell>
        </row>
      </sheetData>
      <sheetData sheetId="12">
        <row r="4">
          <cell r="J4">
            <v>50.565993531128811</v>
          </cell>
        </row>
      </sheetData>
      <sheetData sheetId="13">
        <row r="4">
          <cell r="J4">
            <v>3.421779638343466</v>
          </cell>
        </row>
      </sheetData>
      <sheetData sheetId="14">
        <row r="4">
          <cell r="J4">
            <v>166.20603718057257</v>
          </cell>
        </row>
      </sheetData>
      <sheetData sheetId="15">
        <row r="4">
          <cell r="J4">
            <v>5.4230582539574925</v>
          </cell>
        </row>
      </sheetData>
      <sheetData sheetId="16">
        <row r="4">
          <cell r="J4">
            <v>37.916632568560104</v>
          </cell>
        </row>
      </sheetData>
      <sheetData sheetId="17">
        <row r="4">
          <cell r="J4">
            <v>5.4624442418197257</v>
          </cell>
        </row>
      </sheetData>
      <sheetData sheetId="18">
        <row r="4">
          <cell r="J4">
            <v>13.659711889949403</v>
          </cell>
        </row>
      </sheetData>
      <sheetData sheetId="19">
        <row r="4">
          <cell r="J4">
            <v>11.360962886494645</v>
          </cell>
        </row>
      </sheetData>
      <sheetData sheetId="20">
        <row r="4">
          <cell r="J4">
            <v>7.7776092567896127</v>
          </cell>
        </row>
      </sheetData>
      <sheetData sheetId="21">
        <row r="4">
          <cell r="J4">
            <v>11.319900917267574</v>
          </cell>
        </row>
      </sheetData>
      <sheetData sheetId="22">
        <row r="4">
          <cell r="J4">
            <v>3.5290054172078986</v>
          </cell>
        </row>
      </sheetData>
      <sheetData sheetId="23">
        <row r="4">
          <cell r="J4">
            <v>18.428930252859594</v>
          </cell>
        </row>
      </sheetData>
      <sheetData sheetId="24">
        <row r="4">
          <cell r="J4">
            <v>43.743680726301299</v>
          </cell>
        </row>
      </sheetData>
      <sheetData sheetId="25">
        <row r="4">
          <cell r="J4">
            <v>1.7988419833908986</v>
          </cell>
        </row>
      </sheetData>
      <sheetData sheetId="26">
        <row r="4">
          <cell r="J4">
            <v>37.692808110609349</v>
          </cell>
        </row>
      </sheetData>
      <sheetData sheetId="27">
        <row r="4">
          <cell r="J4">
            <v>41.575628887100336</v>
          </cell>
        </row>
      </sheetData>
      <sheetData sheetId="28">
        <row r="4">
          <cell r="J4">
            <v>2.1682370396307391</v>
          </cell>
        </row>
      </sheetData>
      <sheetData sheetId="29">
        <row r="4">
          <cell r="J4">
            <v>4.2669636498565495</v>
          </cell>
        </row>
      </sheetData>
      <sheetData sheetId="30">
        <row r="4">
          <cell r="J4">
            <v>257.62904766924254</v>
          </cell>
        </row>
      </sheetData>
      <sheetData sheetId="31">
        <row r="4">
          <cell r="J4">
            <v>0.92246631454393335</v>
          </cell>
        </row>
      </sheetData>
      <sheetData sheetId="32">
        <row r="4">
          <cell r="J4">
            <v>11.675088385938512</v>
          </cell>
        </row>
      </sheetData>
      <sheetData sheetId="33">
        <row r="4">
          <cell r="J4">
            <v>18.238954014795453</v>
          </cell>
        </row>
      </sheetData>
      <sheetData sheetId="34">
        <row r="4">
          <cell r="J4">
            <v>3.9493223846741969</v>
          </cell>
        </row>
      </sheetData>
      <sheetData sheetId="35">
        <row r="4">
          <cell r="J4">
            <v>2.1929719649911878</v>
          </cell>
        </row>
      </sheetData>
      <sheetData sheetId="36">
        <row r="4">
          <cell r="J4">
            <v>2.6121479651449739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Q20" sqref="Q2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0.1086968946103935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4006.0022097297674</v>
      </c>
      <c r="D7" s="20">
        <f>(C7*[1]Feuil1!$K$2-C4)/C4</f>
        <v>0.42078721393654062</v>
      </c>
      <c r="E7" s="31">
        <f>C7-C7/(1+D7)</f>
        <v>1186.4369923384634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1198.1623170915877</v>
      </c>
    </row>
    <row r="9" spans="2:20">
      <c r="M9" s="17" t="str">
        <f>IF(C13&gt;C7*[2]Params!F8,B13,"Others")</f>
        <v>BTC</v>
      </c>
      <c r="N9" s="18">
        <f>IF(C13&gt;C7*0.1,C13,C7)</f>
        <v>1182.669251975364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257.62904766924254</v>
      </c>
    </row>
    <row r="12" spans="2:20">
      <c r="B12" s="7" t="s">
        <v>19</v>
      </c>
      <c r="C12" s="1">
        <f>[2]ETH!J4</f>
        <v>1198.1623170915877</v>
      </c>
      <c r="D12" s="20">
        <f>C12/$C$7</f>
        <v>0.29909177638032608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1015.4115929935725</v>
      </c>
    </row>
    <row r="13" spans="2:20">
      <c r="B13" s="7" t="s">
        <v>4</v>
      </c>
      <c r="C13" s="1">
        <f>[2]BTC!J4</f>
        <v>1182.669251975364</v>
      </c>
      <c r="D13" s="20">
        <f t="shared" ref="D13:D53" si="0">C13/$C$7</f>
        <v>0.29522431343220434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8.7900600540046531E-2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257.62904766924254</v>
      </c>
      <c r="D15" s="20">
        <f t="shared" si="0"/>
        <v>6.431076024958593E-2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166.20603718057257</v>
      </c>
      <c r="D16" s="20">
        <f t="shared" si="0"/>
        <v>4.1489252496389489E-2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3.4947559354802246E-2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2.9393393671628316E-2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1.5614070268877718E-2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50.565993531128811</v>
      </c>
      <c r="D20" s="20">
        <f t="shared" si="0"/>
        <v>1.2622557573311932E-2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1.2059404231646404E-2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43.743680726301299</v>
      </c>
      <c r="D22" s="20">
        <f t="shared" si="0"/>
        <v>1.0919534846999526E-2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41.575628887100336</v>
      </c>
      <c r="D23" s="20">
        <f t="shared" si="0"/>
        <v>1.0378333987465498E-2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39.46978708017263</v>
      </c>
      <c r="D24" s="20">
        <f t="shared" si="0"/>
        <v>9.8526623336124275E-3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37.916632568560104</v>
      </c>
      <c r="D25" s="20">
        <f t="shared" si="0"/>
        <v>9.4649554801713009E-3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37.692808110609349</v>
      </c>
      <c r="D26" s="20">
        <f t="shared" si="0"/>
        <v>9.4090832049620841E-3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8.7368898387005615E-3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21.263220837418586</v>
      </c>
      <c r="D28" s="20">
        <f t="shared" si="0"/>
        <v>5.3078405163568144E-3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18.428930252859594</v>
      </c>
      <c r="D29" s="20">
        <f t="shared" si="0"/>
        <v>4.6003295275522955E-3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18.238954014795453</v>
      </c>
      <c r="D30" s="20">
        <f t="shared" si="0"/>
        <v>4.5529066285826631E-3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13.659711889949403</v>
      </c>
      <c r="D31" s="20">
        <f t="shared" si="0"/>
        <v>3.4098113717393195E-3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12.736598162462927</v>
      </c>
      <c r="D32" s="20">
        <f t="shared" si="0"/>
        <v>3.1793787161495599E-3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11.675088385938512</v>
      </c>
      <c r="D33" s="20">
        <f t="shared" si="0"/>
        <v>2.9143988881439177E-3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11.407947006592879</v>
      </c>
      <c r="D34" s="20">
        <f t="shared" si="0"/>
        <v>2.8477136080667376E-3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11.360962886494645</v>
      </c>
      <c r="D35" s="20">
        <f t="shared" si="0"/>
        <v>2.8359851771676933E-3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11.319900917267574</v>
      </c>
      <c r="D36" s="20">
        <f t="shared" si="0"/>
        <v>2.8257350656906354E-3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2.6210669516101683E-3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7.7776092567896127</v>
      </c>
      <c r="D38" s="20">
        <f t="shared" si="0"/>
        <v>1.9414890081436741E-3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5.4624442418197257</v>
      </c>
      <c r="D39" s="20">
        <f t="shared" si="0"/>
        <v>1.3635649597378045E-3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5.4230582539574925</v>
      </c>
      <c r="D40" s="20">
        <f t="shared" si="0"/>
        <v>1.3537332158194979E-3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4.3937570600000004</v>
      </c>
      <c r="D41" s="20">
        <f t="shared" si="0"/>
        <v>1.0967934688923674E-3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4.2669636498565495</v>
      </c>
      <c r="D42" s="20">
        <f t="shared" si="0"/>
        <v>1.0651426101296099E-3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3.9493223846741969</v>
      </c>
      <c r="D43" s="20">
        <f t="shared" si="0"/>
        <v>9.8585127464036171E-4</v>
      </c>
    </row>
    <row r="44" spans="2:14">
      <c r="B44" s="22" t="s">
        <v>23</v>
      </c>
      <c r="C44" s="9">
        <f>[2]LUNA!J4</f>
        <v>3.5290054172078986</v>
      </c>
      <c r="D44" s="20">
        <f t="shared" si="0"/>
        <v>8.8092947343779788E-4</v>
      </c>
    </row>
    <row r="45" spans="2:14">
      <c r="B45" s="22" t="s">
        <v>36</v>
      </c>
      <c r="C45" s="9">
        <f>[2]AMP!$J$4</f>
        <v>3.421779638343466</v>
      </c>
      <c r="D45" s="20">
        <f t="shared" si="0"/>
        <v>8.5416319292901458E-4</v>
      </c>
    </row>
    <row r="46" spans="2:14">
      <c r="B46" s="7" t="s">
        <v>25</v>
      </c>
      <c r="C46" s="1">
        <f>[2]POLIS!J4</f>
        <v>2.7855088254277933</v>
      </c>
      <c r="D46" s="20">
        <f t="shared" si="0"/>
        <v>6.9533382149973783E-4</v>
      </c>
    </row>
    <row r="47" spans="2:14">
      <c r="B47" s="22" t="s">
        <v>40</v>
      </c>
      <c r="C47" s="9">
        <f>[2]SHPING!$J$4</f>
        <v>2.6121479651449739</v>
      </c>
      <c r="D47" s="20">
        <f t="shared" si="0"/>
        <v>6.5205854325307063E-4</v>
      </c>
    </row>
    <row r="48" spans="2:14">
      <c r="B48" s="22" t="s">
        <v>50</v>
      </c>
      <c r="C48" s="9">
        <f>[2]KAVA!$J$4</f>
        <v>2.1929719649911878</v>
      </c>
      <c r="D48" s="20">
        <f t="shared" si="0"/>
        <v>5.4742155649962034E-4</v>
      </c>
    </row>
    <row r="49" spans="2:4">
      <c r="B49" s="22" t="s">
        <v>62</v>
      </c>
      <c r="C49" s="10">
        <f>[2]SEI!$J$4</f>
        <v>2.1682370396307391</v>
      </c>
      <c r="D49" s="20">
        <f t="shared" si="0"/>
        <v>5.412470902698283E-4</v>
      </c>
    </row>
    <row r="50" spans="2:4">
      <c r="B50" s="22" t="s">
        <v>63</v>
      </c>
      <c r="C50" s="10">
        <f>[2]MEME!$J$4</f>
        <v>1.7988419833908986</v>
      </c>
      <c r="D50" s="20">
        <f t="shared" si="0"/>
        <v>4.4903669274616874E-4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4.2356282177748986E-4</v>
      </c>
    </row>
    <row r="52" spans="2:4">
      <c r="B52" s="7" t="s">
        <v>28</v>
      </c>
      <c r="C52" s="1">
        <f>[2]ATLAS!O47</f>
        <v>1.6388029595695173</v>
      </c>
      <c r="D52" s="20">
        <f t="shared" si="0"/>
        <v>4.0908688357415207E-4</v>
      </c>
    </row>
    <row r="53" spans="2:4">
      <c r="B53" s="22" t="s">
        <v>43</v>
      </c>
      <c r="C53" s="9">
        <f>[2]TRX!$J$4</f>
        <v>0.92246631454393335</v>
      </c>
      <c r="D53" s="20">
        <f t="shared" si="0"/>
        <v>2.3027104485949849E-4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2023-12-18T10:49:40Z</dcterms:modified>
</cp:coreProperties>
</file>