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<sst xmlns="http://schemas.openxmlformats.org/spreadsheetml/2006/main" count="107" uniqueCount="67">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</sst>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1294.9308830300447</c:v>
                </c:pt>
                <c:pt idx="1">
                  <c:v>1236.1819459844</c:v>
                </c:pt>
                <c:pt idx="2">
                  <c:v>556.71</c:v>
                </c:pt>
                <c:pt idx="3">
                  <c:v>268.64053434947544</c:v>
                </c:pt>
                <c:pt idx="4">
                  <c:v>224.44184115950424</c:v>
                </c:pt>
                <c:pt idx="5">
                  <c:v>818.63106967116175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1294.9308830300447</v>
          </cell>
        </row>
      </sheetData>
      <sheetData sheetId="1">
        <row r="4">
          <cell r="J4">
            <v>1236.1819459844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2.5155537254388247</v>
          </cell>
        </row>
      </sheetData>
      <sheetData sheetId="4">
        <row r="47">
          <cell r="M47">
            <v>111.75</v>
          </cell>
          <cell r="O47">
            <v>2.0740153436785818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2.9334681590738927</v>
          </cell>
        </row>
      </sheetData>
      <sheetData sheetId="8">
        <row r="4">
          <cell r="J4">
            <v>43.47802822402106</v>
          </cell>
        </row>
      </sheetData>
      <sheetData sheetId="9">
        <row r="4">
          <cell r="J4">
            <v>11.294001617683371</v>
          </cell>
        </row>
      </sheetData>
      <sheetData sheetId="10">
        <row r="4">
          <cell r="J4">
            <v>22.820498640064365</v>
          </cell>
        </row>
      </sheetData>
      <sheetData sheetId="11">
        <row r="4">
          <cell r="J4">
            <v>12.973740368704727</v>
          </cell>
        </row>
      </sheetData>
      <sheetData sheetId="12">
        <row r="4">
          <cell r="J4">
            <v>53.466906923957282</v>
          </cell>
        </row>
      </sheetData>
      <sheetData sheetId="13">
        <row r="4">
          <cell r="J4">
            <v>3.515657332493606</v>
          </cell>
        </row>
      </sheetData>
      <sheetData sheetId="14">
        <row r="4">
          <cell r="J4">
            <v>224.44184115950424</v>
          </cell>
        </row>
      </sheetData>
      <sheetData sheetId="15">
        <row r="4">
          <cell r="J4">
            <v>5.4913099311509486</v>
          </cell>
        </row>
      </sheetData>
      <sheetData sheetId="16">
        <row r="4">
          <cell r="J4">
            <v>36.163627653980434</v>
          </cell>
        </row>
      </sheetData>
      <sheetData sheetId="17">
        <row r="4">
          <cell r="J4">
            <v>5.0580292807645044</v>
          </cell>
        </row>
      </sheetData>
      <sheetData sheetId="18">
        <row r="4">
          <cell r="J4">
            <v>4.9657192330715292</v>
          </cell>
        </row>
      </sheetData>
      <sheetData sheetId="19">
        <row r="4">
          <cell r="J4">
            <v>13.137021951863575</v>
          </cell>
        </row>
      </sheetData>
      <sheetData sheetId="20">
        <row r="4">
          <cell r="J4">
            <v>2.5508978123091062</v>
          </cell>
        </row>
      </sheetData>
      <sheetData sheetId="21">
        <row r="4">
          <cell r="J4">
            <v>12.614995580917553</v>
          </cell>
        </row>
      </sheetData>
      <sheetData sheetId="22">
        <row r="4">
          <cell r="J4">
            <v>8.8270284183535139</v>
          </cell>
        </row>
      </sheetData>
      <sheetData sheetId="23">
        <row r="4">
          <cell r="J4">
            <v>11.952868984017483</v>
          </cell>
        </row>
      </sheetData>
      <sheetData sheetId="24">
        <row r="4">
          <cell r="J4">
            <v>3.4503743130309488</v>
          </cell>
        </row>
      </sheetData>
      <sheetData sheetId="25">
        <row r="4">
          <cell r="J4">
            <v>17.774881966972565</v>
          </cell>
        </row>
      </sheetData>
      <sheetData sheetId="26">
        <row r="4">
          <cell r="J4">
            <v>56.363454325290306</v>
          </cell>
        </row>
      </sheetData>
      <sheetData sheetId="27">
        <row r="4">
          <cell r="J4">
            <v>1.7675159582165221</v>
          </cell>
        </row>
      </sheetData>
      <sheetData sheetId="28">
        <row r="4">
          <cell r="J4">
            <v>44.76908228884097</v>
          </cell>
        </row>
      </sheetData>
      <sheetData sheetId="29">
        <row r="4">
          <cell r="J4">
            <v>36.551106709070282</v>
          </cell>
        </row>
      </sheetData>
      <sheetData sheetId="30">
        <row r="4">
          <cell r="J4">
            <v>2.1446759952789409</v>
          </cell>
        </row>
      </sheetData>
      <sheetData sheetId="31">
        <row r="4">
          <cell r="J4">
            <v>4.5470854994797891</v>
          </cell>
        </row>
      </sheetData>
      <sheetData sheetId="32">
        <row r="4">
          <cell r="J4">
            <v>2.820758995700952</v>
          </cell>
        </row>
      </sheetData>
      <sheetData sheetId="33">
        <row r="4">
          <cell r="J4">
            <v>268.64053434947544</v>
          </cell>
        </row>
      </sheetData>
      <sheetData sheetId="34">
        <row r="4">
          <cell r="J4">
            <v>1.0075894752537251</v>
          </cell>
        </row>
      </sheetData>
      <sheetData sheetId="35">
        <row r="4">
          <cell r="J4">
            <v>12.635315863506088</v>
          </cell>
        </row>
      </sheetData>
      <sheetData sheetId="36">
        <row r="4">
          <cell r="J4">
            <v>19.037974975098653</v>
          </cell>
        </row>
      </sheetData>
      <sheetData sheetId="37">
        <row r="4">
          <cell r="J4">
            <v>14.004746760478664</v>
          </cell>
        </row>
      </sheetData>
      <sheetData sheetId="38">
        <row r="4">
          <cell r="J4">
            <v>12.346343763398947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0.13951243079871312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4399.5362741945846</v>
      </c>
      <c r="D7" s="20">
        <f>(C7*[1]Feuil1!$K$2-C4)/C4</f>
        <v>0.54339938686086053</v>
      </c>
      <c r="E7" s="31">
        <f>C7-C7/(1+D7)</f>
        <v>1548.9868236451343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1294.9308830300447</v>
      </c>
    </row>
    <row r="9" spans="2:20">
      <c r="M9" s="17" t="str">
        <f>IF(C13&gt;C7*Params!F8,B13,"Others")</f>
        <v>BTC</v>
      </c>
      <c r="N9" s="18">
        <f>IF(C13&gt;C7*0.1,C13,C7)</f>
        <v>1236.1819459844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268.64053434947544</v>
      </c>
    </row>
    <row r="12" spans="2:20">
      <c r="B12" s="7" t="s">
        <v>19</v>
      </c>
      <c r="C12" s="1">
        <f>[2]ETH!J4</f>
        <v>1294.9308830300447</v>
      </c>
      <c r="D12" s="20">
        <f>C12/$C$7</f>
        <v>0.29433349387876234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224.44184115950424</v>
      </c>
    </row>
    <row r="13" spans="2:20">
      <c r="B13" s="7" t="s">
        <v>4</v>
      </c>
      <c r="C13" s="1">
        <f>[2]BTC!J4</f>
        <v>1236.1819459844</v>
      </c>
      <c r="D13" s="20">
        <f t="shared" ref="D13:D55" si="0">C13/$C$7</f>
        <v>0.28098005538338372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818.63106967116175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0.12653833615723875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268.64053434947544</v>
      </c>
      <c r="D15" s="20">
        <f t="shared" si="0"/>
        <v>6.1061102263250462E-2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224.44184115950424</v>
      </c>
      <c r="D16" s="20">
        <f t="shared" si="0"/>
        <v>5.1014885926947473E-2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2.5400404277939014E-2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2.0456701431897192E-2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1.4217407495168548E-2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56.363454325290306</v>
      </c>
      <c r="D20" s="20">
        <f t="shared" si="0"/>
        <v>1.2811226186698202E-2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53.466906923957282</v>
      </c>
      <c r="D21" s="20">
        <f t="shared" si="0"/>
        <v>1.2152850571449231E-2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1.1523941806635419E-2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43.47802822402106</v>
      </c>
      <c r="D23" s="20">
        <f t="shared" si="0"/>
        <v>9.8824115802933123E-3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44.76908228884097</v>
      </c>
      <c r="D24" s="20">
        <f t="shared" si="0"/>
        <v>1.0175863886253959E-2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36.551106709070282</v>
      </c>
      <c r="D25" s="20">
        <f t="shared" si="0"/>
        <v>8.3079452994762795E-3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36.163627653980434</v>
      </c>
      <c r="D26" s="20">
        <f t="shared" si="0"/>
        <v>8.2198725956864269E-3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22.820498640064365</v>
      </c>
      <c r="D27" s="20">
        <f t="shared" si="0"/>
        <v>5.1870236356312514E-3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19.037974975098653</v>
      </c>
      <c r="D28" s="20">
        <f t="shared" si="0"/>
        <v>4.3272685548169281E-3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17.774881966972565</v>
      </c>
      <c r="D29" s="20">
        <f t="shared" si="0"/>
        <v>4.0401717042841253E-3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1.4501528348389342E-3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13.137021951863575</v>
      </c>
      <c r="D31" s="20">
        <f t="shared" si="0"/>
        <v>2.9860015085950275E-3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12.973740368704727</v>
      </c>
      <c r="D32" s="20">
        <f t="shared" si="0"/>
        <v>2.9488881464171599E-3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12.614995580917553</v>
      </c>
      <c r="D33" s="20">
        <f t="shared" si="0"/>
        <v>2.8673466462614764E-3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12.635315863506088</v>
      </c>
      <c r="D34" s="20">
        <f t="shared" si="0"/>
        <v>2.8719653790828703E-3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11.952868984017483</v>
      </c>
      <c r="D35" s="20">
        <f t="shared" si="0"/>
        <v>2.7168474673403332E-3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11.294001617683371</v>
      </c>
      <c r="D36" s="20">
        <f t="shared" si="0"/>
        <v>2.5670891007145845E-3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14.004746760478664</v>
      </c>
      <c r="D37" s="20">
        <f t="shared" si="0"/>
        <v>3.1832324789826828E-3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12.346343763398947</v>
      </c>
      <c r="D38" s="20">
        <f t="shared" si="0"/>
        <v>2.8062829793713134E-3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2.3866151670546725E-3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8.8270284183535139</v>
      </c>
      <c r="D40" s="20">
        <f t="shared" si="0"/>
        <v>2.0063542765014395E-3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5.4913099311509486</v>
      </c>
      <c r="D41" s="20">
        <f t="shared" si="0"/>
        <v>1.2481565303507432E-3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4.9657192330715292</v>
      </c>
      <c r="D42" s="20">
        <f t="shared" si="0"/>
        <v>1.1286915082841531E-3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5.0580292807645044</v>
      </c>
      <c r="D43" s="20">
        <f t="shared" si="0"/>
        <v>1.1496732758932574E-3</v>
      </c>
    </row>
    <row r="44" spans="2:14">
      <c r="B44" s="22" t="s">
        <v>56</v>
      </c>
      <c r="C44" s="9">
        <f>[2]SHIB!$J$4</f>
        <v>4.5470854994797891</v>
      </c>
      <c r="D44" s="20">
        <f t="shared" si="0"/>
        <v>1.0335374494240795E-3</v>
      </c>
    </row>
    <row r="45" spans="2:14">
      <c r="B45" s="22" t="s">
        <v>23</v>
      </c>
      <c r="C45" s="9">
        <f>[2]LUNA!J4</f>
        <v>3.4503743130309488</v>
      </c>
      <c r="D45" s="20">
        <f t="shared" si="0"/>
        <v>7.8425863499957226E-4</v>
      </c>
    </row>
    <row r="46" spans="2:14">
      <c r="B46" s="22" t="s">
        <v>36</v>
      </c>
      <c r="C46" s="9">
        <f>[2]AMP!$J$4</f>
        <v>3.515657332493606</v>
      </c>
      <c r="D46" s="20">
        <f t="shared" si="0"/>
        <v>7.990972487520202E-4</v>
      </c>
    </row>
    <row r="47" spans="2:14">
      <c r="B47" s="22" t="s">
        <v>64</v>
      </c>
      <c r="C47" s="10">
        <f>[2]ACE!$J$4</f>
        <v>2.9334681590738927</v>
      </c>
      <c r="D47" s="20">
        <f t="shared" si="0"/>
        <v>6.6676758100168586E-4</v>
      </c>
    </row>
    <row r="48" spans="2:14">
      <c r="B48" s="22" t="s">
        <v>40</v>
      </c>
      <c r="C48" s="9">
        <f>[2]SHPING!$J$4</f>
        <v>2.820758995700952</v>
      </c>
      <c r="D48" s="20">
        <f t="shared" si="0"/>
        <v>6.411491620710284E-4</v>
      </c>
    </row>
    <row r="49" spans="2:4">
      <c r="B49" s="22" t="s">
        <v>62</v>
      </c>
      <c r="C49" s="10">
        <f>[2]SEI!$J$4</f>
        <v>2.1446759952789409</v>
      </c>
      <c r="D49" s="20">
        <f t="shared" si="0"/>
        <v>4.8747773892864721E-4</v>
      </c>
    </row>
    <row r="50" spans="2:4">
      <c r="B50" s="22" t="s">
        <v>50</v>
      </c>
      <c r="C50" s="9">
        <f>[2]KAVA!$J$4</f>
        <v>2.5508978123091062</v>
      </c>
      <c r="D50" s="20">
        <f t="shared" si="0"/>
        <v>5.798106103298568E-4</v>
      </c>
    </row>
    <row r="51" spans="2:4">
      <c r="B51" s="7" t="s">
        <v>25</v>
      </c>
      <c r="C51" s="1">
        <f>[2]POLIS!J4</f>
        <v>2.5155537254388247</v>
      </c>
      <c r="D51" s="20">
        <f t="shared" si="0"/>
        <v>5.7177701663554134E-4</v>
      </c>
    </row>
    <row r="52" spans="2:4">
      <c r="B52" s="7" t="s">
        <v>28</v>
      </c>
      <c r="C52" s="1">
        <f>[2]ATLAS!O47</f>
        <v>2.0740153436785818</v>
      </c>
      <c r="D52" s="20">
        <f t="shared" si="0"/>
        <v>4.7141680723118213E-4</v>
      </c>
    </row>
    <row r="53" spans="2:4">
      <c r="B53" s="22" t="s">
        <v>63</v>
      </c>
      <c r="C53" s="10">
        <f>[2]MEME!$J$4</f>
        <v>1.7675159582165221</v>
      </c>
      <c r="D53" s="20">
        <f t="shared" si="0"/>
        <v>4.0175051370387852E-4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3.8567555629726659E-4</v>
      </c>
    </row>
    <row r="55" spans="2:4">
      <c r="B55" s="22" t="s">
        <v>43</v>
      </c>
      <c r="C55" s="9">
        <f>[2]TRX!$J$4</f>
        <v>1.0075894752537251</v>
      </c>
      <c r="D55" s="20">
        <f t="shared" si="0"/>
        <v>2.2902174512430467E-4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2024-01-01T00:48:08Z</dcterms:modified>
</cp:coreProperties>
</file>