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0" l="1"/>
  <c r="C41" l="1"/>
  <c r="C19"/>
  <c r="C35"/>
  <c r="C33" l="1"/>
  <c r="C50"/>
  <c r="C22"/>
  <c r="C24"/>
  <c r="C37"/>
  <c r="C42"/>
  <c r="C47"/>
  <c r="C23"/>
  <c r="C14" l="1"/>
  <c r="C34"/>
  <c r="C20" l="1"/>
  <c r="C31" l="1"/>
  <c r="C16" l="1"/>
  <c r="C48" l="1"/>
  <c r="C26" l="1"/>
  <c r="C18"/>
  <c r="C32"/>
  <c r="C36"/>
  <c r="C39" l="1"/>
  <c r="C15"/>
  <c r="C27"/>
  <c r="C21"/>
  <c r="C13"/>
  <c r="C12" l="1"/>
  <c r="C7" l="1"/>
  <c r="M8" s="1"/>
  <c r="D19" l="1"/>
  <c r="D43"/>
  <c r="D15"/>
  <c r="D14"/>
  <c r="D35"/>
  <c r="D7"/>
  <c r="E7" s="1"/>
  <c r="D34"/>
  <c r="D23"/>
  <c r="D49"/>
  <c r="D16"/>
  <c r="D39"/>
  <c r="D28"/>
  <c r="D50"/>
  <c r="M9"/>
  <c r="D46"/>
  <c r="D40"/>
  <c r="D24"/>
  <c r="D17"/>
  <c r="D42"/>
  <c r="D48"/>
  <c r="D31"/>
  <c r="D13"/>
  <c r="D44"/>
  <c r="Q3"/>
  <c r="D25"/>
  <c r="D18"/>
  <c r="D22"/>
  <c r="D36"/>
  <c r="D47"/>
  <c r="D29"/>
  <c r="N9"/>
  <c r="D27"/>
  <c r="D32"/>
  <c r="D33"/>
  <c r="D45"/>
  <c r="D38"/>
  <c r="D26"/>
  <c r="D41"/>
  <c r="D30"/>
  <c r="D37"/>
  <c r="D20"/>
  <c r="D21"/>
  <c r="D12"/>
  <c r="N8"/>
  <c r="M10" l="1"/>
  <c r="N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<sst xmlns="http://schemas.openxmlformats.org/spreadsheetml/2006/main" count="97" uniqueCount="60">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</sst>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845.25433533177056</c:v>
                </c:pt>
                <c:pt idx="1">
                  <c:v>758.47800084548351</c:v>
                </c:pt>
                <c:pt idx="2">
                  <c:v>156.30658578281634</c:v>
                </c:pt>
                <c:pt idx="3">
                  <c:v>585.31946309414525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845.25433533177056</v>
          </cell>
        </row>
      </sheetData>
      <sheetData sheetId="1">
        <row r="4">
          <cell r="J4">
            <v>758.47800084548351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0.67148248475316796</v>
          </cell>
        </row>
      </sheetData>
      <sheetData sheetId="4">
        <row r="46">
          <cell r="M46">
            <v>70.349999999999994</v>
          </cell>
          <cell r="O46">
            <v>1.109563161063944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25.942988445044357</v>
          </cell>
        </row>
      </sheetData>
      <sheetData sheetId="8">
        <row r="4">
          <cell r="J4">
            <v>5.9168021964938662</v>
          </cell>
        </row>
      </sheetData>
      <sheetData sheetId="9">
        <row r="4">
          <cell r="J4">
            <v>13.577881362014084</v>
          </cell>
        </row>
      </sheetData>
      <sheetData sheetId="10">
        <row r="4">
          <cell r="J4">
            <v>8.4269120578982033</v>
          </cell>
        </row>
      </sheetData>
      <sheetData sheetId="11">
        <row r="4">
          <cell r="J4">
            <v>27.339119362681725</v>
          </cell>
        </row>
      </sheetData>
      <sheetData sheetId="12">
        <row r="4">
          <cell r="J4">
            <v>1.8255320625687348</v>
          </cell>
        </row>
      </sheetData>
      <sheetData sheetId="13">
        <row r="4">
          <cell r="J4">
            <v>126.89178312487957</v>
          </cell>
        </row>
      </sheetData>
      <sheetData sheetId="14">
        <row r="4">
          <cell r="J4">
            <v>3.916578999153701</v>
          </cell>
        </row>
      </sheetData>
      <sheetData sheetId="15">
        <row r="4">
          <cell r="J4">
            <v>25.706200804712843</v>
          </cell>
        </row>
      </sheetData>
      <sheetData sheetId="16">
        <row r="4">
          <cell r="J4">
            <v>3.2110636062388052</v>
          </cell>
        </row>
      </sheetData>
      <sheetData sheetId="17">
        <row r="4">
          <cell r="J4">
            <v>5.7069710767736579</v>
          </cell>
        </row>
      </sheetData>
      <sheetData sheetId="18">
        <row r="4">
          <cell r="J4">
            <v>7.0802969691108562</v>
          </cell>
        </row>
      </sheetData>
      <sheetData sheetId="19">
        <row r="4">
          <cell r="J4">
            <v>7.3954843564384909</v>
          </cell>
        </row>
      </sheetData>
      <sheetData sheetId="20">
        <row r="4">
          <cell r="J4">
            <v>10.440081092943236</v>
          </cell>
        </row>
      </sheetData>
      <sheetData sheetId="21">
        <row r="4">
          <cell r="J4">
            <v>1.0354233120105802</v>
          </cell>
        </row>
      </sheetData>
      <sheetData sheetId="22">
        <row r="4">
          <cell r="J4">
            <v>20.825557899914333</v>
          </cell>
        </row>
      </sheetData>
      <sheetData sheetId="23">
        <row r="4">
          <cell r="J4">
            <v>26.82871816760338</v>
          </cell>
        </row>
      </sheetData>
      <sheetData sheetId="24">
        <row r="4">
          <cell r="J4">
            <v>20.560577509579687</v>
          </cell>
        </row>
      </sheetData>
      <sheetData sheetId="25">
        <row r="4">
          <cell r="J4">
            <v>23.688435635335956</v>
          </cell>
        </row>
      </sheetData>
      <sheetData sheetId="26">
        <row r="4">
          <cell r="J4">
            <v>3.5033307518927055</v>
          </cell>
        </row>
      </sheetData>
      <sheetData sheetId="27">
        <row r="4">
          <cell r="J4">
            <v>156.30658578281634</v>
          </cell>
        </row>
      </sheetData>
      <sheetData sheetId="28">
        <row r="4">
          <cell r="J4">
            <v>0.71543391916142385</v>
          </cell>
        </row>
      </sheetData>
      <sheetData sheetId="29">
        <row r="4">
          <cell r="J4">
            <v>7.3942521078376329</v>
          </cell>
        </row>
      </sheetData>
      <sheetData sheetId="30">
        <row r="4">
          <cell r="J4">
            <v>17.130821925729705</v>
          </cell>
        </row>
      </sheetData>
      <sheetData sheetId="31">
        <row r="4">
          <cell r="J4">
            <v>3.5994094344233902</v>
          </cell>
        </row>
      </sheetData>
      <sheetData sheetId="32">
        <row r="4">
          <cell r="J4">
            <v>1.914478397260944</v>
          </cell>
        </row>
      </sheetData>
      <sheetData sheetId="33">
        <row r="4">
          <cell r="J4">
            <v>2.6890588697672029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6" sqref="C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1.8016077529101837E-2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2367.3299546533558</v>
      </c>
      <c r="D7" s="20">
        <f>(C7*[1]Feuil1!$K$2-C4)/C4</f>
        <v>-0.10013773653527408</v>
      </c>
      <c r="E7" s="31">
        <f>C7-C7/(1+D7)</f>
        <v>-263.43927611587469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845.25433533177056</v>
      </c>
    </row>
    <row r="9" spans="2:20">
      <c r="M9" s="17" t="str">
        <f>IF(C13&gt;C7*[2]Params!F8,B13,"Others")</f>
        <v>BTC</v>
      </c>
      <c r="N9" s="18">
        <f>IF(C13&gt;C7*0.1,C13,C7)</f>
        <v>758.47800084548351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156.30658578281634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585.31946309414525</v>
      </c>
    </row>
    <row r="12" spans="2:20">
      <c r="B12" s="7" t="s">
        <v>19</v>
      </c>
      <c r="C12" s="1">
        <f>[2]ETH!J4</f>
        <v>845.25433533177056</v>
      </c>
      <c r="D12" s="20">
        <f>C12/$C$7</f>
        <v>0.3570496515157473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758.47800084548351</v>
      </c>
      <c r="D13" s="20">
        <f t="shared" ref="D13:D50" si="0">C13/$C$7</f>
        <v>0.32039386793318642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156.30658578281634</v>
      </c>
      <c r="D14" s="20">
        <f t="shared" si="0"/>
        <v>6.6026531483526996E-2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126.89178312487957</v>
      </c>
      <c r="D15" s="20">
        <f t="shared" si="0"/>
        <v>5.3601223976173666E-2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2.9717023544485681E-2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2.9210123356093607E-2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27.339119362681725</v>
      </c>
      <c r="D18" s="20">
        <f>C18/$C$7</f>
        <v>1.1548503962847437E-2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26.82871816760338</v>
      </c>
      <c r="D19" s="20">
        <f>C19/$C$7</f>
        <v>1.1332901911230141E-2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25.706200804712843</v>
      </c>
      <c r="D20" s="20">
        <f t="shared" si="0"/>
        <v>1.0858731692294647E-2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25.942988445044357</v>
      </c>
      <c r="D21" s="20">
        <f t="shared" si="0"/>
        <v>1.0958754775205446E-2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23.688435635335956</v>
      </c>
      <c r="D22" s="20">
        <f t="shared" si="0"/>
        <v>1.0006393738554546E-2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20.825557899914333</v>
      </c>
      <c r="D23" s="20">
        <f t="shared" si="0"/>
        <v>8.79706601903062E-3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20.560577509579687</v>
      </c>
      <c r="D24" s="20">
        <f t="shared" si="0"/>
        <v>8.6851338442132543E-3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5.4914187075808651E-3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17.130821925729705</v>
      </c>
      <c r="D26" s="20">
        <f t="shared" si="0"/>
        <v>7.2363473845529673E-3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13.577881362014084</v>
      </c>
      <c r="D27" s="20">
        <f t="shared" si="0"/>
        <v>5.7355255169752083E-3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6.9572050856812964E-3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5.3393486510632414E-3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5.7195237923573011E-3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10.440081092943236</v>
      </c>
      <c r="D31" s="20">
        <f t="shared" si="0"/>
        <v>4.4100658940345984E-3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8.4269120578982033</v>
      </c>
      <c r="D32" s="20">
        <f t="shared" si="0"/>
        <v>3.559669424760074E-3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7.3942521078376329</v>
      </c>
      <c r="D33" s="20">
        <f t="shared" si="0"/>
        <v>3.1234564887345248E-3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7.3954843564384909</v>
      </c>
      <c r="D34" s="20">
        <f t="shared" si="0"/>
        <v>3.1239770112744588E-3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7.0802969691108562</v>
      </c>
      <c r="D35" s="20">
        <f t="shared" si="0"/>
        <v>2.9908365562618042E-3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5.9168021964938662</v>
      </c>
      <c r="D36" s="20">
        <f t="shared" si="0"/>
        <v>2.4993567900678439E-3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5.7069710767736579</v>
      </c>
      <c r="D37" s="20">
        <f t="shared" si="0"/>
        <v>2.4107205949705987E-3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2.2810508477643598E-3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3.916578999153701</v>
      </c>
      <c r="D39" s="20">
        <f t="shared" si="0"/>
        <v>1.6544288604362289E-3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3.5994094344233902</v>
      </c>
      <c r="D40" s="20">
        <f t="shared" si="0"/>
        <v>1.5204511003412051E-3</v>
      </c>
    </row>
    <row r="41" spans="2:14">
      <c r="B41" s="22" t="s">
        <v>56</v>
      </c>
      <c r="C41" s="9">
        <f>[2]SHIB!$J$4</f>
        <v>3.5033307518927055</v>
      </c>
      <c r="D41" s="20">
        <f t="shared" si="0"/>
        <v>1.4798658484451493E-3</v>
      </c>
    </row>
    <row r="42" spans="2:14">
      <c r="B42" s="22" t="s">
        <v>33</v>
      </c>
      <c r="C42" s="1">
        <f>[2]EGLD!$J$4</f>
        <v>3.2110636062388052</v>
      </c>
      <c r="D42" s="20">
        <f t="shared" si="0"/>
        <v>1.3564072891178347E-3</v>
      </c>
    </row>
    <row r="43" spans="2:14">
      <c r="B43" s="22" t="s">
        <v>50</v>
      </c>
      <c r="C43" s="9">
        <f>[2]KAVA!$J$4</f>
        <v>1.914478397260944</v>
      </c>
      <c r="D43" s="20">
        <f t="shared" si="0"/>
        <v>8.087078835367831E-4</v>
      </c>
    </row>
    <row r="44" spans="2:14">
      <c r="B44" s="22" t="s">
        <v>36</v>
      </c>
      <c r="C44" s="9">
        <f>[2]AMP!$J$4</f>
        <v>1.8255320625687348</v>
      </c>
      <c r="D44" s="20">
        <f t="shared" si="0"/>
        <v>7.7113545535989491E-4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7.1675416291872951E-4</v>
      </c>
    </row>
    <row r="46" spans="2:14">
      <c r="B46" s="22" t="s">
        <v>40</v>
      </c>
      <c r="C46" s="9">
        <f>[2]SHPING!$J$4</f>
        <v>2.6890588697672029</v>
      </c>
      <c r="D46" s="20">
        <f t="shared" si="0"/>
        <v>1.1359037064019905E-3</v>
      </c>
    </row>
    <row r="47" spans="2:14">
      <c r="B47" s="22" t="s">
        <v>23</v>
      </c>
      <c r="C47" s="9">
        <f>[2]LUNA!J4</f>
        <v>1.0354233120105802</v>
      </c>
      <c r="D47" s="20">
        <f t="shared" si="0"/>
        <v>4.3738022660309535E-4</v>
      </c>
    </row>
    <row r="48" spans="2:14">
      <c r="B48" s="7" t="s">
        <v>28</v>
      </c>
      <c r="C48" s="1">
        <f>[2]ATLAS!O46</f>
        <v>1.109563161063944</v>
      </c>
      <c r="D48" s="20">
        <f t="shared" si="0"/>
        <v>4.6869814614685409E-4</v>
      </c>
    </row>
    <row r="49" spans="2:4">
      <c r="B49" s="7" t="s">
        <v>25</v>
      </c>
      <c r="C49" s="1">
        <f>[2]POLIS!J4</f>
        <v>0.67148248475316796</v>
      </c>
      <c r="D49" s="20">
        <f t="shared" si="0"/>
        <v>2.8364549835280229E-4</v>
      </c>
    </row>
    <row r="50" spans="2:4">
      <c r="B50" s="22" t="s">
        <v>43</v>
      </c>
      <c r="C50" s="9">
        <f>[2]TRX!$J$4</f>
        <v>0.71543391916142385</v>
      </c>
      <c r="D50" s="20">
        <f t="shared" si="0"/>
        <v>3.0221132367084152E-4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2023-09-01T10:31:43Z</dcterms:modified>
</cp:coreProperties>
</file>